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0" yWindow="0" windowWidth="15360" windowHeight="7632" tabRatio="88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0" i="10" l="1"/>
  <c r="BG39" i="10"/>
  <c r="BG38" i="10"/>
  <c r="BG37" i="10"/>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<sst xmlns="http://schemas.openxmlformats.org/spreadsheetml/2006/main" count="1085" uniqueCount="594">
  <si>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</si>
  <si>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</si>
  <si>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</si>
  <si>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</si>
  <si>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</si>
  <si>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</si>
  <si>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</si>
  <si>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</si>
  <si>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</si>
  <si>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</si>
  <si>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</si>
  <si>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</si>
  <si>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</si>
  <si>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</si>
  <si>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</si>
  <si>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</si>
  <si>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</si>
  <si>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</si>
  <si>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</si>
  <si>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</si>
  <si>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</si>
  <si>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</si>
  <si>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</si>
  <si>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</si>
  <si>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</si>
  <si>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</si>
  <si>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</si>
  <si>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</si>
  <si>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</si>
  <si>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</si>
  <si>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</si>
  <si>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</si>
  <si>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</si>
  <si>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</si>
  <si>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</si>
  <si>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</si>
  <si>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</si>
  <si>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</si>
  <si>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</si>
  <si>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</si>
  <si>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</si>
  <si>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</si>
  <si>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</si>
  <si>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</si>
  <si>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</si>
  <si>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</si>
  <si>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</si>
  <si>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</si>
  <si>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</si>
  <si>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</si>
  <si>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</si>
  <si>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</si>
  <si>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</si>
  <si>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</si>
  <si>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</si>
  <si>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</si>
  <si>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</si>
  <si>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</si>
  <si>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</si>
  <si>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</si>
  <si>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</si>
  <si>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</si>
  <si>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</si>
  <si>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</si>
  <si>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</si>
  <si>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</si>
  <si>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</si>
  <si>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</si>
  <si>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</si>
  <si>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</si>
  <si>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</si>
  <si>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</si>
  <si>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</si>
  <si>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</si>
  <si>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</si>
  <si>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</si>
  <si>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</si>
  <si>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</si>
  <si>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</si>
  <si>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</si>
  <si>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</si>
  <si>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</si>
  <si>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</si>
  <si>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</si>
  <si>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</si>
  <si>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</si>
  <si>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</si>
  <si>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</si>
  <si>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</si>
  <si>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</si>
  <si>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</si>
  <si>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</si>
  <si>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</si>
  <si>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</si>
  <si>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</si>
  <si>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</si>
  <si>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</si>
  <si>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</si>
  <si>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</si>
  <si>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</si>
  <si>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柳津町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</si>
  <si>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</si>
  <si>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</si>
  <si>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</si>
  <si>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</si>
  <si>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</si>
  <si>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</si>
  <si>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</si>
  <si>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</si>
  <si>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</si>
  <si>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</si>
  <si>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</si>
  <si>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</si>
  <si>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</si>
  <si>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</si>
  <si>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</si>
  <si>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</si>
  <si>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</si>
  <si>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</si>
  <si>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</si>
  <si>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</si>
  <si>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</si>
  <si>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</si>
  <si>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</si>
  <si>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</si>
  <si>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</si>
  <si>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</si>
  <si>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</si>
  <si>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</si>
  <si>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</si>
  <si>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</si>
  <si>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</si>
  <si>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</si>
  <si>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</si>
  <si>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</si>
  <si>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</si>
  <si>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</si>
  <si>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</si>
  <si>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</si>
  <si>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</si>
  <si>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</si>
  <si>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</si>
  <si>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</si>
  <si>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</si>
  <si>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</si>
  <si>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</si>
  <si>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</si>
  <si>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</si>
  <si>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</si>
  <si>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</si>
  <si>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</si>
  <si>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</si>
  <si>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</si>
  <si>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</si>
  <si>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</si>
  <si>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</si>
  <si>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</si>
  <si>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</si>
  <si>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</si>
  <si>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</si>
  <si>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</si>
  <si>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</si>
  <si>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</si>
  <si>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</si>
  <si>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</si>
  <si>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</si>
  <si>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</si>
  <si>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</si>
  <si>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</si>
  <si>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</si>
  <si>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</si>
  <si>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</si>
  <si>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</si>
  <si>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</si>
  <si>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</si>
  <si>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</si>
  <si>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</si>
  <si>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</si>
  <si>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</si>
  <si>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</si>
  <si>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</si>
  <si>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</si>
  <si>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</si>
  <si>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</si>
  <si>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</si>
  <si>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</si>
  <si>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</si>
  <si>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</si>
  <si>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</si>
  <si>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</si>
  <si>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</si>
  <si>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</si>
  <si>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</si>
  <si>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</si>
  <si>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</si>
  <si>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</si>
  <si>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</si>
  <si>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</si>
  <si>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</si>
  <si>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</si>
  <si>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</si>
  <si>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</si>
  <si>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</si>
  <si>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</si>
  <si>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</si>
  <si>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</si>
  <si>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</si>
  <si>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</si>
  <si>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</si>
  <si>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</si>
  <si>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</si>
  <si>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</si>
  <si>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</si>
  <si>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</si>
  <si>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</si>
  <si>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</si>
  <si>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福島県柳津町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</si>
  <si>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</si>
  <si>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</si>
  <si>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</si>
  <si>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</si>
  <si>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</si>
  <si>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</si>
  <si>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</si>
  <si>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</si>
  <si>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</si>
  <si>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</si>
  <si>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</si>
  <si>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</si>
  <si>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</si>
  <si>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</si>
  <si>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</si>
  <si>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</si>
  <si>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</si>
  <si>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</si>
  <si>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</si>
  <si>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</si>
  <si>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</si>
  <si>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</si>
  <si>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</si>
  <si>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</si>
  <si>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</si>
  <si>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</si>
  <si>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</si>
  <si>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</si>
  <si>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</si>
  <si>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</si>
  <si>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</si>
  <si>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</si>
  <si>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</si>
  <si>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</si>
  <si>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</si>
  <si>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</si>
  <si>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</si>
  <si>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</si>
  <si>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</si>
  <si>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</si>
  <si>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</si>
  <si>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</si>
  <si>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</si>
  <si>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</si>
  <si>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</si>
  <si>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</si>
  <si>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</si>
  <si>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</si>
  <si>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</si>
  <si>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</si>
  <si>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</si>
  <si>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</si>
  <si>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</si>
  <si>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</si>
  <si>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</si>
  <si>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</si>
  <si>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</si>
  <si>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</si>
  <si>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</si>
  <si>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</si>
  <si>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</si>
  <si>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</si>
  <si>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</si>
  <si>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</si>
  <si>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</si>
  <si>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</si>
  <si>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</si>
  <si>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</si>
  <si>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</si>
  <si>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</si>
  <si>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</si>
  <si>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</si>
  <si>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</si>
  <si>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</si>
  <si>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</si>
  <si>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</si>
  <si>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</si>
  <si>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</si>
  <si>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</si>
  <si>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</si>
  <si>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</si>
  <si>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</si>
  <si>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</si>
  <si>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</si>
  <si>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</si>
  <si>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</si>
  <si>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</si>
  <si>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</si>
  <si>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</si>
  <si>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</si>
  <si>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</si>
  <si>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</si>
  <si>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</si>
  <si>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</si>
  <si>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</si>
  <si>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</si>
  <si>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</si>
  <si>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</si>
  <si>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</si>
  <si>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</si>
  <si>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</si>
  <si>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</si>
  <si>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</si>
  <si>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</si>
  <si>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</si>
  <si>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</si>
  <si>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</si>
  <si>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</si>
  <si>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</si>
  <si>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</si>
  <si>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</si>
  <si>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</si>
  <si>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</si>
  <si>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</si>
  <si>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</si>
  <si>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</si>
  <si>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</si>
  <si>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</si>
  <si>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</si>
  <si>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</si>
  <si>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</si>
  <si>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</si>
  <si>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</si>
  <si>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</si>
  <si>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</si>
  <si>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観光施設</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</si>
  <si>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</si>
  <si>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</si>
  <si>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</si>
  <si>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</si>
  <si>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</si>
  <si>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</si>
  <si>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</si>
  <si>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</si>
  <si>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</si>
  <si>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</si>
  <si>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</si>
  <si>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</si>
  <si>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</si>
  <si>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</si>
  <si>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</si>
  <si>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</si>
  <si>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</si>
  <si>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</si>
  <si>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</si>
  <si>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</si>
  <si>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</si>
  <si>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</si>
  <si>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</si>
  <si>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</si>
  <si>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</si>
  <si>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</si>
  <si>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</si>
  <si>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</si>
  <si>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</si>
  <si>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福島県柳津町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</si>
  <si>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</si>
  <si>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</si>
  <si>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</si>
  <si>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</si>
  <si>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</si>
  <si>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</si>
  <si>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</si>
  <si>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</si>
  <si>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</si>
  <si>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</si>
  <si>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</si>
  <si>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</si>
  <si>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</si>
  <si>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</si>
  <si>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</si>
  <si>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</si>
  <si>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</si>
  <si>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</si>
  <si>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</si>
  <si>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</si>
  <si>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</si>
  <si>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</si>
  <si>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</si>
  <si>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</si>
  <si>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</si>
  <si>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</si>
  <si>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</si>
  <si>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</si>
  <si>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</si>
  <si>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</si>
  <si>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</si>
  <si>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</si>
  <si>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</si>
  <si>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</si>
  <si>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</si>
  <si>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</si>
  <si>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</si>
  <si>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</si>
  <si>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</si>
  <si>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</si>
  <si>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</si>
  <si>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法非適用企業</t>
    <phoneticPr fontId="5"/>
  </si>
  <si>
    <t>下水道事業特別会計</t>
    <phoneticPr fontId="5"/>
  </si>
  <si>
    <t>簡易排水事業特別会計</t>
    <phoneticPr fontId="5"/>
  </si>
  <si>
    <t>林業集落排水事業特別会計</t>
    <phoneticPr fontId="5"/>
  </si>
  <si>
    <t>町営スキー場事業特別会計</t>
    <phoneticPr fontId="5"/>
  </si>
  <si>
    <t>土地取得事業特別会計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</si>
  <si>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</si>
  <si>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</si>
  <si>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</si>
  <si>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</si>
  <si>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</si>
  <si>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</si>
  <si>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</si>
  <si>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</si>
  <si>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</si>
  <si>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</si>
  <si>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</si>
  <si>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</si>
  <si>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</si>
  <si>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</si>
  <si>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</si>
  <si>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</si>
  <si>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</si>
  <si>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</si>
  <si>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</si>
  <si>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</si>
  <si>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</si>
  <si>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</si>
  <si>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</si>
  <si>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</si>
  <si>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</si>
  <si>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</si>
  <si>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</si>
  <si>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</si>
  <si>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</si>
  <si>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</si>
  <si>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</si>
  <si>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</si>
  <si>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</si>
  <si>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</si>
  <si>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</si>
  <si>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</si>
  <si>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</si>
  <si>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</si>
  <si>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</si>
  <si>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</si>
  <si>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</si>
  <si>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</si>
  <si>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</si>
  <si>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</si>
  <si>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</si>
  <si>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</si>
  <si>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</si>
  <si>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</si>
  <si>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</si>
  <si>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</si>
  <si>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</si>
  <si>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</si>
  <si>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</si>
  <si>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</si>
  <si>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</si>
  <si>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</si>
  <si>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</si>
  <si>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</si>
  <si>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</si>
  <si>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</si>
  <si>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</si>
  <si>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</si>
  <si>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林業集落排水事業特別会計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</si>
  <si>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</si>
  <si>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</si>
  <si>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</si>
  <si>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</si>
  <si>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</si>
  <si>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</si>
  <si>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</si>
  <si>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</si>
  <si>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</si>
  <si>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</si>
  <si>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</si>
  <si>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</si>
  <si>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</si>
  <si>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</si>
  <si>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</si>
  <si>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</si>
  <si>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</si>
  <si>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</si>
  <si>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</si>
  <si>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</si>
  <si>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</si>
  <si>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</si>
  <si>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</si>
  <si>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</si>
  <si>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</si>
  <si>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</si>
  <si>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</si>
  <si>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</si>
  <si>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</si>
  <si>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</si>
  <si>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</si>
  <si>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</si>
  <si>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</si>
  <si>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</si>
  <si>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</si>
  <si>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</si>
  <si>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</si>
  <si>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</si>
  <si>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</si>
  <si>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</si>
  <si>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</si>
  <si>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</si>
  <si>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</si>
  <si>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</si>
  <si>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</si>
  <si>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</si>
  <si>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</si>
  <si>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</si>
  <si>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</si>
  <si>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</si>
  <si>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</si>
  <si>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</si>
  <si>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</si>
  <si>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</si>
  <si>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</si>
  <si>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</si>
  <si>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</si>
  <si>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</si>
  <si>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</si>
  <si>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</si>
  <si>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</si>
  <si>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</si>
  <si>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</si>
  <si>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</si>
  <si>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</si>
  <si>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</si>
  <si>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</si>
  <si>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</si>
  <si>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</si>
  <si>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</si>
  <si>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</si>
  <si>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</si>
  <si>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</si>
  <si>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</si>
  <si>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</si>
  <si>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</si>
  <si>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</si>
  <si>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</si>
  <si>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</si>
  <si>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</si>
  <si>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</si>
  <si>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</si>
  <si>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</si>
  <si>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</si>
  <si>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</si>
  <si>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国民健康保険特別会計（事業勘定）</t>
  </si>
  <si>
    <t>介護保険特別会計</t>
  </si>
  <si>
    <t>簡易水道事業特別会計</t>
  </si>
  <si>
    <t>国民健康保険特別会計（施設勘定）</t>
  </si>
  <si>
    <t>農業集落排水事業特別会計</t>
  </si>
  <si>
    <t>下水道事業特別会計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</si>
  <si>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</si>
  <si>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</si>
  <si>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</si>
  <si>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</si>
  <si>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</si>
  <si>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</si>
  <si>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</si>
  <si>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</si>
  <si>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</si>
  <si>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</si>
  <si>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</si>
  <si>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将来負担比率は、算定なしのため、今後も継続して財政の健全化努めていく。
　また、有形固定資産減価償却率については、今後も数値の上昇が見込まれるため、公共施設総合管理計画に基づき、計画的に施設等の長寿命化等を図る必要がある。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</si>
  <si>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</si>
  <si>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</si>
  <si>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</si>
  <si>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</si>
  <si>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</si>
  <si>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</si>
  <si>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将来負担比率は、算定なしのため、今後も継続して財政の健全化努めていく。
　また、実質公債費比率については、地方債残高が増加傾向にあることから、新規に発行する地方債の抑制や繰上償還を行い、地方債残高の圧縮に努めていく。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</si>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</sst>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330026</c:v>
                </c:pt>
              </c:numCache>
            </c:numRef>
          </c:val>
          <c:smooth val="0"/>
          <c:extLst>
            <c:ext xmlns:c16="http://schemas.microsoft.com/office/drawing/2014/chart" uri="{C3380CC4-5D6E-409C-BE32-E72D297353CC}">
              <c16:uniqueId val="{00000000-1D16-4DD4-8317-E64D134FC8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343243</c:v>
                </c:pt>
                <c:pt idx="1">
                  <c:v>269276</c:v>
                </c:pt>
                <c:pt idx="2">
                  <c:v>546340</c:v>
                </c:pt>
                <c:pt idx="3">
                  <c:v>426673</c:v>
                </c:pt>
                <c:pt idx="4">
                  <c:v>294351</c:v>
                </c:pt>
              </c:numCache>
            </c:numRef>
          </c:val>
          <c:smooth val="0"/>
          <c:extLst>
            <c:ext xmlns:c16="http://schemas.microsoft.com/office/drawing/2014/chart" uri="{C3380CC4-5D6E-409C-BE32-E72D297353CC}">
              <c16:uniqueId val="{00000001-1D16-4DD4-8317-E64D134FC8B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7.55</c:v>
                </c:pt>
                <c:pt idx="1">
                  <c:v>5.89</c:v>
                </c:pt>
                <c:pt idx="2">
                  <c:v>4.4400000000000004</c:v>
                </c:pt>
                <c:pt idx="3">
                  <c:v>5.38</c:v>
                </c:pt>
                <c:pt idx="4">
                  <c:v>7.16</c:v>
                </c:pt>
              </c:numCache>
            </c:numRef>
          </c:val>
          <c:extLst>
            <c:ext xmlns:c16="http://schemas.microsoft.com/office/drawing/2014/chart" uri="{C3380CC4-5D6E-409C-BE32-E72D297353CC}">
              <c16:uniqueId val="{00000000-B13D-4E82-986F-3198929D0C7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31.93</c:v>
                </c:pt>
                <c:pt idx="1">
                  <c:v>32.64</c:v>
                </c:pt>
                <c:pt idx="2">
                  <c:v>32.99</c:v>
                </c:pt>
                <c:pt idx="3">
                  <c:v>33.299999999999997</c:v>
                </c:pt>
                <c:pt idx="4">
                  <c:v>30.69</c:v>
                </c:pt>
              </c:numCache>
            </c:numRef>
          </c:val>
          <c:extLst>
            <c:ext xmlns:c16="http://schemas.microsoft.com/office/drawing/2014/chart" uri="{C3380CC4-5D6E-409C-BE32-E72D297353CC}">
              <c16:uniqueId val="{00000001-B13D-4E82-986F-3198929D0C7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5.32</c:v>
                </c:pt>
                <c:pt idx="1">
                  <c:v>5.04</c:v>
                </c:pt>
                <c:pt idx="2">
                  <c:v>2.2400000000000002</c:v>
                </c:pt>
                <c:pt idx="3">
                  <c:v>3.31</c:v>
                </c:pt>
                <c:pt idx="4">
                  <c:v>7.91</c:v>
                </c:pt>
              </c:numCache>
            </c:numRef>
          </c:val>
          <c:smooth val="0"/>
          <c:extLst>
            <c:ext xmlns:c16="http://schemas.microsoft.com/office/drawing/2014/chart" uri="{C3380CC4-5D6E-409C-BE32-E72D297353CC}">
              <c16:uniqueId val="{00000002-B13D-4E82-986F-3198929D0C7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0.42</c:v>
                </c:pt>
                <c:pt idx="2">
                  <c:v>#N/A</c:v>
                </c:pt>
                <c:pt idx="3">
                  <c:v>0.28999999999999998</c:v>
                </c:pt>
                <c:pt idx="4">
                  <c:v>#N/A</c:v>
                </c:pt>
                <c:pt idx="5">
                  <c:v>0.28999999999999998</c:v>
                </c:pt>
                <c:pt idx="6">
                  <c:v>#N/A</c:v>
                </c:pt>
                <c:pt idx="7">
                  <c:v>0.03</c:v>
                </c:pt>
                <c:pt idx="8">
                  <c:v>#N/A</c:v>
                </c:pt>
                <c:pt idx="9">
                  <c:v>0.02</c:v>
                </c:pt>
              </c:numCache>
            </c:numRef>
          </c:val>
          <c:extLst>
            <c:ext xmlns:c16="http://schemas.microsoft.com/office/drawing/2014/chart" uri="{C3380CC4-5D6E-409C-BE32-E72D297353CC}">
              <c16:uniqueId val="{00000000-AC8D-48EA-864F-6398EADA91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C8D-48EA-864F-6398EADA91B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2-AC8D-48EA-864F-6398EADA91B1}"/>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0.05</c:v>
                </c:pt>
                <c:pt idx="4">
                  <c:v>#N/A</c:v>
                </c:pt>
                <c:pt idx="5">
                  <c:v>0.06</c:v>
                </c:pt>
                <c:pt idx="6">
                  <c:v>#N/A</c:v>
                </c:pt>
                <c:pt idx="7">
                  <c:v>0.1</c:v>
                </c:pt>
                <c:pt idx="8">
                  <c:v>#N/A</c:v>
                </c:pt>
                <c:pt idx="9">
                  <c:v>0.04</c:v>
                </c:pt>
              </c:numCache>
            </c:numRef>
          </c:val>
          <c:extLst>
            <c:ext xmlns:c16="http://schemas.microsoft.com/office/drawing/2014/chart" uri="{C3380CC4-5D6E-409C-BE32-E72D297353CC}">
              <c16:uniqueId val="{00000003-AC8D-48EA-864F-6398EADA91B1}"/>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0.03</c:v>
                </c:pt>
                <c:pt idx="4">
                  <c:v>#N/A</c:v>
                </c:pt>
                <c:pt idx="5">
                  <c:v>0.05</c:v>
                </c:pt>
                <c:pt idx="6">
                  <c:v>#N/A</c:v>
                </c:pt>
                <c:pt idx="7">
                  <c:v>0.09</c:v>
                </c:pt>
                <c:pt idx="8">
                  <c:v>#N/A</c:v>
                </c:pt>
                <c:pt idx="9">
                  <c:v>7.0000000000000007E-2</c:v>
                </c:pt>
              </c:numCache>
            </c:numRef>
          </c:val>
          <c:extLst>
            <c:ext xmlns:c16="http://schemas.microsoft.com/office/drawing/2014/chart" uri="{C3380CC4-5D6E-409C-BE32-E72D297353CC}">
              <c16:uniqueId val="{00000004-AC8D-48EA-864F-6398EADA91B1}"/>
            </c:ext>
          </c:extLst>
        </c:ser>
        <c:ser>
          <c:idx val="5"/>
          <c:order val="5"/>
          <c:tx>
            <c:strRef>
              <c:f>データシート!$A$32</c:f>
              <c:strCache>
                <c:ptCount val="1"/>
                <c:pt idx="0">
                  <c:v>国民健康保険特別会計（施設勘定）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0.36</c:v>
                </c:pt>
                <c:pt idx="2">
                  <c:v>#N/A</c:v>
                </c:pt>
                <c:pt idx="3">
                  <c:v>0.28999999999999998</c:v>
                </c:pt>
                <c:pt idx="4">
                  <c:v>#N/A</c:v>
                </c:pt>
                <c:pt idx="5">
                  <c:v>0.09</c:v>
                </c:pt>
                <c:pt idx="6">
                  <c:v>#N/A</c:v>
                </c:pt>
                <c:pt idx="7">
                  <c:v>7.0000000000000007E-2</c:v>
                </c:pt>
                <c:pt idx="8">
                  <c:v>#N/A</c:v>
                </c:pt>
                <c:pt idx="9">
                  <c:v>0.09</c:v>
                </c:pt>
              </c:numCache>
            </c:numRef>
          </c:val>
          <c:extLst>
            <c:ext xmlns:c16="http://schemas.microsoft.com/office/drawing/2014/chart" uri="{C3380CC4-5D6E-409C-BE32-E72D297353CC}">
              <c16:uniqueId val="{00000005-AC8D-48EA-864F-6398EADA91B1}"/>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0.04</c:v>
                </c:pt>
                <c:pt idx="2">
                  <c:v>#N/A</c:v>
                </c:pt>
                <c:pt idx="3">
                  <c:v>0.02</c:v>
                </c:pt>
                <c:pt idx="4">
                  <c:v>#N/A</c:v>
                </c:pt>
                <c:pt idx="5">
                  <c:v>0.06</c:v>
                </c:pt>
                <c:pt idx="6">
                  <c:v>#N/A</c:v>
                </c:pt>
                <c:pt idx="7">
                  <c:v>0.15</c:v>
                </c:pt>
                <c:pt idx="8">
                  <c:v>#N/A</c:v>
                </c:pt>
                <c:pt idx="9">
                  <c:v>0.13</c:v>
                </c:pt>
              </c:numCache>
            </c:numRef>
          </c:val>
          <c:extLst>
            <c:ext xmlns:c16="http://schemas.microsoft.com/office/drawing/2014/chart" uri="{C3380CC4-5D6E-409C-BE32-E72D297353CC}">
              <c16:uniqueId val="{00000006-AC8D-48EA-864F-6398EADA91B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1.82</c:v>
                </c:pt>
                <c:pt idx="2">
                  <c:v>#N/A</c:v>
                </c:pt>
                <c:pt idx="3">
                  <c:v>1.51</c:v>
                </c:pt>
                <c:pt idx="4">
                  <c:v>#N/A</c:v>
                </c:pt>
                <c:pt idx="5">
                  <c:v>0.99</c:v>
                </c:pt>
                <c:pt idx="6">
                  <c:v>#N/A</c:v>
                </c:pt>
                <c:pt idx="7">
                  <c:v>0.22</c:v>
                </c:pt>
                <c:pt idx="8">
                  <c:v>#N/A</c:v>
                </c:pt>
                <c:pt idx="9">
                  <c:v>0.28000000000000003</c:v>
                </c:pt>
              </c:numCache>
            </c:numRef>
          </c:val>
          <c:extLst>
            <c:ext xmlns:c16="http://schemas.microsoft.com/office/drawing/2014/chart" uri="{C3380CC4-5D6E-409C-BE32-E72D297353CC}">
              <c16:uniqueId val="{00000007-AC8D-48EA-864F-6398EADA91B1}"/>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0.55000000000000004</c:v>
                </c:pt>
                <c:pt idx="2">
                  <c:v>#N/A</c:v>
                </c:pt>
                <c:pt idx="3">
                  <c:v>1.03</c:v>
                </c:pt>
                <c:pt idx="4">
                  <c:v>#N/A</c:v>
                </c:pt>
                <c:pt idx="5">
                  <c:v>0.44</c:v>
                </c:pt>
                <c:pt idx="6">
                  <c:v>#N/A</c:v>
                </c:pt>
                <c:pt idx="7">
                  <c:v>0.54</c:v>
                </c:pt>
                <c:pt idx="8">
                  <c:v>#N/A</c:v>
                </c:pt>
                <c:pt idx="9">
                  <c:v>0.52</c:v>
                </c:pt>
              </c:numCache>
            </c:numRef>
          </c:val>
          <c:extLst>
            <c:ext xmlns:c16="http://schemas.microsoft.com/office/drawing/2014/chart" uri="{C3380CC4-5D6E-409C-BE32-E72D297353CC}">
              <c16:uniqueId val="{00000008-AC8D-48EA-864F-6398EADA91B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7.54</c:v>
                </c:pt>
                <c:pt idx="2">
                  <c:v>#N/A</c:v>
                </c:pt>
                <c:pt idx="3">
                  <c:v>5.89</c:v>
                </c:pt>
                <c:pt idx="4">
                  <c:v>#N/A</c:v>
                </c:pt>
                <c:pt idx="5">
                  <c:v>4.4400000000000004</c:v>
                </c:pt>
                <c:pt idx="6">
                  <c:v>#N/A</c:v>
                </c:pt>
                <c:pt idx="7">
                  <c:v>5.37</c:v>
                </c:pt>
                <c:pt idx="8">
                  <c:v>#N/A</c:v>
                </c:pt>
                <c:pt idx="9">
                  <c:v>7.16</c:v>
                </c:pt>
              </c:numCache>
            </c:numRef>
          </c:val>
          <c:extLst>
            <c:ext xmlns:c16="http://schemas.microsoft.com/office/drawing/2014/chart" uri="{C3380CC4-5D6E-409C-BE32-E72D297353CC}">
              <c16:uniqueId val="{00000009-AC8D-48EA-864F-6398EADA91B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465</c:v>
                </c:pt>
                <c:pt idx="5">
                  <c:v>444</c:v>
                </c:pt>
                <c:pt idx="8">
                  <c:v>436</c:v>
                </c:pt>
                <c:pt idx="11">
                  <c:v>448</c:v>
                </c:pt>
                <c:pt idx="14">
                  <c:v>467</c:v>
                </c:pt>
              </c:numCache>
            </c:numRef>
          </c:val>
          <c:extLst>
            <c:ext xmlns:c16="http://schemas.microsoft.com/office/drawing/2014/chart" uri="{C3380CC4-5D6E-409C-BE32-E72D297353CC}">
              <c16:uniqueId val="{00000000-246B-4412-88DD-21F7CA28ECC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46B-4412-88DD-21F7CA28ECC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c:v>
                </c:pt>
                <c:pt idx="3">
                  <c:v>5</c:v>
                </c:pt>
                <c:pt idx="6">
                  <c:v>0</c:v>
                </c:pt>
                <c:pt idx="9">
                  <c:v>0</c:v>
                </c:pt>
                <c:pt idx="12">
                  <c:v>0</c:v>
                </c:pt>
              </c:numCache>
            </c:numRef>
          </c:val>
          <c:extLst>
            <c:ext xmlns:c16="http://schemas.microsoft.com/office/drawing/2014/chart" uri="{C3380CC4-5D6E-409C-BE32-E72D297353CC}">
              <c16:uniqueId val="{00000002-246B-4412-88DD-21F7CA28ECC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3-246B-4412-88DD-21F7CA28ECC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141</c:v>
                </c:pt>
                <c:pt idx="3">
                  <c:v>134</c:v>
                </c:pt>
                <c:pt idx="6">
                  <c:v>136</c:v>
                </c:pt>
                <c:pt idx="9">
                  <c:v>146</c:v>
                </c:pt>
                <c:pt idx="12">
                  <c:v>147</c:v>
                </c:pt>
              </c:numCache>
            </c:numRef>
          </c:val>
          <c:extLst>
            <c:ext xmlns:c16="http://schemas.microsoft.com/office/drawing/2014/chart" uri="{C3380CC4-5D6E-409C-BE32-E72D297353CC}">
              <c16:uniqueId val="{00000004-246B-4412-88DD-21F7CA28ECC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6B-4412-88DD-21F7CA28ECC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46B-4412-88DD-21F7CA28ECC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405</c:v>
                </c:pt>
                <c:pt idx="3">
                  <c:v>388</c:v>
                </c:pt>
                <c:pt idx="6">
                  <c:v>390</c:v>
                </c:pt>
                <c:pt idx="9">
                  <c:v>409</c:v>
                </c:pt>
                <c:pt idx="12">
                  <c:v>425</c:v>
                </c:pt>
              </c:numCache>
            </c:numRef>
          </c:val>
          <c:extLst>
            <c:ext xmlns:c16="http://schemas.microsoft.com/office/drawing/2014/chart" uri="{C3380CC4-5D6E-409C-BE32-E72D297353CC}">
              <c16:uniqueId val="{00000007-246B-4412-88DD-21F7CA28ECC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88</c:v>
                </c:pt>
                <c:pt idx="2">
                  <c:v>#N/A</c:v>
                </c:pt>
                <c:pt idx="3">
                  <c:v>#N/A</c:v>
                </c:pt>
                <c:pt idx="4">
                  <c:v>85</c:v>
                </c:pt>
                <c:pt idx="5">
                  <c:v>#N/A</c:v>
                </c:pt>
                <c:pt idx="6">
                  <c:v>#N/A</c:v>
                </c:pt>
                <c:pt idx="7">
                  <c:v>92</c:v>
                </c:pt>
                <c:pt idx="8">
                  <c:v>#N/A</c:v>
                </c:pt>
                <c:pt idx="9">
                  <c:v>#N/A</c:v>
                </c:pt>
                <c:pt idx="10">
                  <c:v>109</c:v>
                </c:pt>
                <c:pt idx="11">
                  <c:v>#N/A</c:v>
                </c:pt>
                <c:pt idx="12">
                  <c:v>#N/A</c:v>
                </c:pt>
                <c:pt idx="13">
                  <c:v>107</c:v>
                </c:pt>
                <c:pt idx="14">
                  <c:v>#N/A</c:v>
                </c:pt>
              </c:numCache>
            </c:numRef>
          </c:val>
          <c:smooth val="0"/>
          <c:extLst>
            <c:ext xmlns:c16="http://schemas.microsoft.com/office/drawing/2014/chart" uri="{C3380CC4-5D6E-409C-BE32-E72D297353CC}">
              <c16:uniqueId val="{00000008-246B-4412-88DD-21F7CA28ECC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3811</c:v>
                </c:pt>
                <c:pt idx="5">
                  <c:v>3876</c:v>
                </c:pt>
                <c:pt idx="8">
                  <c:v>4362</c:v>
                </c:pt>
                <c:pt idx="11">
                  <c:v>4169</c:v>
                </c:pt>
                <c:pt idx="14">
                  <c:v>4023</c:v>
                </c:pt>
              </c:numCache>
            </c:numRef>
          </c:val>
          <c:extLst>
            <c:ext xmlns:c16="http://schemas.microsoft.com/office/drawing/2014/chart" uri="{C3380CC4-5D6E-409C-BE32-E72D297353CC}">
              <c16:uniqueId val="{00000000-1B34-4447-9D34-EC48CA4C15D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136</c:v>
                </c:pt>
                <c:pt idx="5">
                  <c:v>111</c:v>
                </c:pt>
                <c:pt idx="8">
                  <c:v>85</c:v>
                </c:pt>
                <c:pt idx="11">
                  <c:v>112</c:v>
                </c:pt>
                <c:pt idx="14">
                  <c:v>79</c:v>
                </c:pt>
              </c:numCache>
            </c:numRef>
          </c:val>
          <c:extLst>
            <c:ext xmlns:c16="http://schemas.microsoft.com/office/drawing/2014/chart" uri="{C3380CC4-5D6E-409C-BE32-E72D297353CC}">
              <c16:uniqueId val="{00000001-1B34-4447-9D34-EC48CA4C15D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3038</c:v>
                </c:pt>
                <c:pt idx="5">
                  <c:v>3021</c:v>
                </c:pt>
                <c:pt idx="8">
                  <c:v>2929</c:v>
                </c:pt>
                <c:pt idx="11">
                  <c:v>2811</c:v>
                </c:pt>
                <c:pt idx="14">
                  <c:v>2851</c:v>
                </c:pt>
              </c:numCache>
            </c:numRef>
          </c:val>
          <c:extLst>
            <c:ext xmlns:c16="http://schemas.microsoft.com/office/drawing/2014/chart" uri="{C3380CC4-5D6E-409C-BE32-E72D297353CC}">
              <c16:uniqueId val="{00000002-1B34-4447-9D34-EC48CA4C15D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B34-4447-9D34-EC48CA4C15D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B34-4447-9D34-EC48CA4C15D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34-4447-9D34-EC48CA4C15D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547</c:v>
                </c:pt>
                <c:pt idx="3">
                  <c:v>499</c:v>
                </c:pt>
                <c:pt idx="6">
                  <c:v>491</c:v>
                </c:pt>
                <c:pt idx="9">
                  <c:v>484</c:v>
                </c:pt>
                <c:pt idx="12">
                  <c:v>444</c:v>
                </c:pt>
              </c:numCache>
            </c:numRef>
          </c:val>
          <c:extLst>
            <c:ext xmlns:c16="http://schemas.microsoft.com/office/drawing/2014/chart" uri="{C3380CC4-5D6E-409C-BE32-E72D297353CC}">
              <c16:uniqueId val="{00000006-1B34-4447-9D34-EC48CA4C15D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c:v>
                </c:pt>
                <c:pt idx="3">
                  <c:v>8</c:v>
                </c:pt>
                <c:pt idx="6">
                  <c:v>8</c:v>
                </c:pt>
                <c:pt idx="9">
                  <c:v>7</c:v>
                </c:pt>
                <c:pt idx="12">
                  <c:v>11</c:v>
                </c:pt>
              </c:numCache>
            </c:numRef>
          </c:val>
          <c:extLst>
            <c:ext xmlns:c16="http://schemas.microsoft.com/office/drawing/2014/chart" uri="{C3380CC4-5D6E-409C-BE32-E72D297353CC}">
              <c16:uniqueId val="{00000007-1B34-4447-9D34-EC48CA4C15D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1377</c:v>
                </c:pt>
                <c:pt idx="3">
                  <c:v>1365</c:v>
                </c:pt>
                <c:pt idx="6">
                  <c:v>1334</c:v>
                </c:pt>
                <c:pt idx="9">
                  <c:v>1219</c:v>
                </c:pt>
                <c:pt idx="12">
                  <c:v>1107</c:v>
                </c:pt>
              </c:numCache>
            </c:numRef>
          </c:val>
          <c:extLst>
            <c:ext xmlns:c16="http://schemas.microsoft.com/office/drawing/2014/chart" uri="{C3380CC4-5D6E-409C-BE32-E72D297353CC}">
              <c16:uniqueId val="{00000008-1B34-4447-9D34-EC48CA4C15D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25</c:v>
                </c:pt>
                <c:pt idx="3">
                  <c:v>1</c:v>
                </c:pt>
                <c:pt idx="6">
                  <c:v>0</c:v>
                </c:pt>
                <c:pt idx="9">
                  <c:v>0</c:v>
                </c:pt>
                <c:pt idx="12">
                  <c:v>0</c:v>
                </c:pt>
              </c:numCache>
            </c:numRef>
          </c:val>
          <c:extLst>
            <c:ext xmlns:c16="http://schemas.microsoft.com/office/drawing/2014/chart" uri="{C3380CC4-5D6E-409C-BE32-E72D297353CC}">
              <c16:uniqueId val="{00000009-1B34-4447-9D34-EC48CA4C15D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3160</c:v>
                </c:pt>
                <c:pt idx="3">
                  <c:v>3158</c:v>
                </c:pt>
                <c:pt idx="6">
                  <c:v>3788</c:v>
                </c:pt>
                <c:pt idx="9">
                  <c:v>4138</c:v>
                </c:pt>
                <c:pt idx="12">
                  <c:v>4136</c:v>
                </c:pt>
              </c:numCache>
            </c:numRef>
          </c:val>
          <c:extLst>
            <c:ext xmlns:c16="http://schemas.microsoft.com/office/drawing/2014/chart" uri="{C3380CC4-5D6E-409C-BE32-E72D297353CC}">
              <c16:uniqueId val="{0000000A-1B34-4447-9D34-EC48CA4C15D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B34-4447-9D34-EC48CA4C15D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775</c:v>
                </c:pt>
                <c:pt idx="1">
                  <c:v>828</c:v>
                </c:pt>
                <c:pt idx="2">
                  <c:v>828</c:v>
                </c:pt>
              </c:numCache>
            </c:numRef>
          </c:val>
          <c:extLst>
            <c:ext xmlns:c16="http://schemas.microsoft.com/office/drawing/2014/chart" uri="{C3380CC4-5D6E-409C-BE32-E72D297353CC}">
              <c16:uniqueId val="{00000000-35E3-4A90-AD59-CFF642C3B9C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390</c:v>
                </c:pt>
                <c:pt idx="1">
                  <c:v>340</c:v>
                </c:pt>
                <c:pt idx="2">
                  <c:v>391</c:v>
                </c:pt>
              </c:numCache>
            </c:numRef>
          </c:val>
          <c:extLst>
            <c:ext xmlns:c16="http://schemas.microsoft.com/office/drawing/2014/chart" uri="{C3380CC4-5D6E-409C-BE32-E72D297353CC}">
              <c16:uniqueId val="{00000001-35E3-4A90-AD59-CFF642C3B9C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1485</c:v>
                </c:pt>
                <c:pt idx="1">
                  <c:v>1364</c:v>
                </c:pt>
                <c:pt idx="2">
                  <c:v>1353</c:v>
                </c:pt>
              </c:numCache>
            </c:numRef>
          </c:val>
          <c:extLst>
            <c:ext xmlns:c16="http://schemas.microsoft.com/office/drawing/2014/chart" uri="{C3380CC4-5D6E-409C-BE32-E72D297353CC}">
              <c16:uniqueId val="{00000002-35E3-4A90-AD59-CFF642C3B9C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{1083812C-F392-4F1F-B89E-68181B06F77D}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BC4-47E9-A103-609D75202C3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{9463C76F-8B7F-4A94-82EC-B9E63ABF100E}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C4-47E9-A103-609D75202C3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{DACDFFE6-3ED3-485F-AEA7-E43B0D7B1A61}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C4-47E9-A103-609D75202C3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{1EF0A38D-1F56-4FE6-9ABE-2A29703F1B4C}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C4-47E9-A103-609D75202C3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{DEF6002F-2B75-4339-A048-DDA43072106B}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C4-47E9-A103-609D75202C3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{9CDDFBCF-88EE-42EE-9005-962EC2A3C74E}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BC4-47E9-A103-609D75202C3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{7C6D8DF0-9BBC-4370-BAB4-00FB61DC4362}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BC4-47E9-A103-609D75202C3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{10859506-AB5D-4605-BD5A-266AA9F5EB73}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BC4-47E9-A103-609D75202C3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{51C06BBC-43BB-4578-925C-A60F3BFEDE66}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BC4-47E9-A103-609D75202C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66.3</c:v>
                </c:pt>
                <c:pt idx="16">
                  <c:v>67</c:v>
                </c:pt>
                <c:pt idx="24">
                  <c:v>67.7</c:v>
                </c:pt>
                <c:pt idx="32">
                  <c:v>63.7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BC4-47E9-A103-609D75202C3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{C6B280BF-47E6-4849-8ED4-000AEEE86DFE}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BC4-47E9-A103-609D75202C3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{680608AF-CD8D-4CB8-9EB8-B65E2D91ED4A}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C4-47E9-A103-609D75202C3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{0078BA61-013E-4FD7-9929-38C93C088EA1}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C4-47E9-A103-609D75202C3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{CC239D00-8F34-4D4D-B9EB-8A393EF49FC6}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C4-47E9-A103-609D75202C3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{A6000CA8-8521-42D3-9200-261D044A8908}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C4-47E9-A103-609D75202C3A}"/>
                </c:ext>
              </c:extLst>
            </c:dLbl>
            <c:dLbl>
              <c:idx val="8"/>
              <c:layout>
                <c:manualLayout>
                  <c:x val="-2.4146541272650441E-2"/>
                  <c:y val="-4.5114315056352043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{78F07BDC-AD85-4B6D-893D-C4A452C13A7C}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BC4-47E9-A103-609D75202C3A}"/>
                </c:ext>
              </c:extLst>
            </c:dLbl>
            <c:dLbl>
              <c:idx val="16"/>
              <c:layout>
                <c:manualLayout>
                  <c:x val="-3.6671575761052851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{E6AF20E3-CE18-4704-BACC-395005572E14}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BC4-47E9-A103-609D75202C3A}"/>
                </c:ext>
              </c:extLst>
            </c:dLbl>
            <c:dLbl>
              <c:idx val="24"/>
              <c:layout>
                <c:manualLayout>
                  <c:x val="-3.5358584736337365E-2"/>
                  <c:y val="-8.436376915537831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{AD9FBF39-B629-4CC7-B589-789BC25C0688}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BC4-47E9-A103-609D75202C3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{6CB0F42D-B119-4F88-8CC0-0F3985F88EFB}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BC4-47E9-A103-609D75202C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61.8</c:v>
                </c:pt>
                <c:pt idx="16">
                  <c:v>63.1</c:v>
                </c:pt>
                <c:pt idx="24">
                  <c:v>62.2</c:v>
                </c:pt>
                <c:pt idx="32">
                  <c:v>48</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7BC4-47E9-A103-609D75202C3A}"/>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{3E7F0692-61EF-462E-B0EE-F594255BF81C}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613-49C2-8545-234E11FA7F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{989F8988-6F32-479A-BF7C-2130AF13A6BC}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613-49C2-8545-234E11FA7F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{9C31CD6D-5267-42A4-9BBC-FECCE20BCD09}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613-49C2-8545-234E11FA7F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{AA846371-5B44-4140-89E7-FEC41073793B}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613-49C2-8545-234E11FA7F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{962A5570-C105-40F1-8DA8-442F4F254DD1}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613-49C2-8545-234E11FA7F2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{F366AC9B-19B4-4D63-85DA-8266671767D9}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613-49C2-8545-234E11FA7F2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{5348EA0D-A31E-475D-B54D-5AA6D11550A5}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613-49C2-8545-234E11FA7F2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{F1018AAD-8ED7-4F0E-B1D5-A8050180C7EE}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613-49C2-8545-234E11FA7F2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{F663FEA3-8A18-4C6A-AE52-9DF9D56350D5}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613-49C2-8545-234E11FA7F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c:v>
                </c:pt>
                <c:pt idx="8">
                  <c:v>4.3</c:v>
                </c:pt>
                <c:pt idx="16">
                  <c:v>4.5</c:v>
                </c:pt>
                <c:pt idx="24">
                  <c:v>4.7</c:v>
                </c:pt>
                <c:pt idx="32">
                  <c:v>4.9000000000000004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613-49C2-8545-234E11FA7F2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{CD2DB2C1-2AFC-4A28-B28B-257A88A9A1EE}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613-49C2-8545-234E11FA7F2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{D0C3C03B-47EA-464D-A419-6FBD2791F8AF}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613-49C2-8545-234E11FA7F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{13124DF4-7FE0-4F18-BFF3-B68736381487}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613-49C2-8545-234E11FA7F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{3CABEBAD-9285-4B92-9C19-42A250CB96A5}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613-49C2-8545-234E11FA7F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{355BDDF7-FEE9-40EA-804C-789A4B2E9356}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613-49C2-8545-234E11FA7F2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{82D3DA86-23E1-4FB8-B88B-102CF41F3C2F}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613-49C2-8545-234E11FA7F25}"/>
                </c:ext>
              </c:extLst>
            </c:dLbl>
            <c:dLbl>
              <c:idx val="16"/>
              <c:layout>
                <c:manualLayout>
                  <c:x val="-4.4905057365901245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{2B4906DD-DB66-4595-B437-BD147342AFBE}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613-49C2-8545-234E11FA7F25}"/>
                </c:ext>
              </c:extLst>
            </c:dLbl>
            <c:dLbl>
              <c:idx val="24"/>
              <c:layout>
                <c:manualLayout>
                  <c:x val="-1.8235628084250059E-2"/>
                  <c:y val="-8.133737286005204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{0D33D9C8-CEFD-44EA-9AC7-F79EC0FAA0F1}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613-49C2-8545-234E11FA7F2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{97C555EE-BDE9-4417-BCE6-2272A78B9717}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613-49C2-8545-234E11FA7F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5.6</c:v>
                </c:pt>
                <c:pt idx="8">
                  <c:v>5.3</c:v>
                </c:pt>
                <c:pt idx="16">
                  <c:v>5.8</c:v>
                </c:pt>
                <c:pt idx="24">
                  <c:v>5.8</c:v>
                </c:pt>
                <c:pt idx="32">
                  <c:v>6.1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613-49C2-8545-234E11FA7F25}"/>
            </c:ext>
          </c:extLst>
        </c:ser>
        <c:dLbls>
          <c:showLegendKey val="0"/>
          <c:showVal val="1"/>
          <c:showCatName val="0"/>
          <c:showSerName val="0"/>
          <c:showPercent val="0"/>
          <c:showBubbleSize val="0"/>
        </c:dLbls>
        <c:axId val="84219776"/>
        <c:axId val="84234240"/>
      </c:scatterChart>
      <c:valAx>
        <c:axId val="84219776"/>
        <c:scaling>
          <c:orientation val="maxMin"/>
          <c:max val="6.1999999999999993"/>
          <c:min val="5.099999999999999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福島県柳津町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福島県柳津町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福島県柳津町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3,135
3,126
175.82
4,419,119
4,197,043
193,257
2,698,203
4,135,756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と比較して高い水準である。公共施設の老朽化が進行していることから、今後も数値の上昇が見込まれるため、公共施設総合管理計画に基づき、今後の施設等の更新時期や更新費用について検討する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10614</xdr:rowOff>
    </xdr:from>
    <xdr:to>
      <xdr:col>23</xdr:col>
      <xdr:colOff>85090</xdr:colOff>
      <xdr:row>34</xdr:row>
      <xdr:rowOff>116387</xdr:rowOff>
    </xdr:to>
    <xdr:cxnSp macro="">
      <xdr:nvCxnSpPr>
        <xdr:cNvPr id="76" name="直線コネクタ 75"/>
        <xdr:cNvCxnSpPr/>
      </xdr:nvCxnSpPr>
      <xdr:spPr>
        <a:xfrm flipV="1">
          <a:off x="4760595" y="5239839"/>
          <a:ext cx="1270" cy="147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120214</xdr:rowOff>
    </xdr:from>
    <xdr:ext cx="405111" cy="259045"/>
    <xdr:sp macro="" textlink="">
      <xdr:nvSpPr>
        <xdr:cNvPr id="77" name="有形固定資産減価償却率最小値テキスト"/>
        <xdr:cNvSpPr txBox="1"/>
      </xdr:nvSpPr>
      <xdr:spPr>
        <a:xfrm>
          <a:off x="4813300" y="672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116387</xdr:rowOff>
    </xdr:from>
    <xdr:to>
      <xdr:col>23</xdr:col>
      <xdr:colOff>174625</xdr:colOff>
      <xdr:row>34</xdr:row>
      <xdr:rowOff>116387</xdr:rowOff>
    </xdr:to>
    <xdr:cxnSp macro="">
      <xdr:nvCxnSpPr>
        <xdr:cNvPr id="78" name="直線コネクタ 77"/>
        <xdr:cNvCxnSpPr/>
      </xdr:nvCxnSpPr>
      <xdr:spPr>
        <a:xfrm>
          <a:off x="4673600" y="671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128741</xdr:rowOff>
    </xdr:from>
    <xdr:ext cx="405111" cy="259045"/>
    <xdr:sp macro="" textlink="">
      <xdr:nvSpPr>
        <xdr:cNvPr id="79" name="有形固定資産減価償却率最大値テキスト"/>
        <xdr:cNvSpPr txBox="1"/>
      </xdr:nvSpPr>
      <xdr:spPr>
        <a:xfrm>
          <a:off x="4813300" y="501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10614</xdr:rowOff>
    </xdr:from>
    <xdr:to>
      <xdr:col>23</xdr:col>
      <xdr:colOff>174625</xdr:colOff>
      <xdr:row>26</xdr:row>
      <xdr:rowOff>10614</xdr:rowOff>
    </xdr:to>
    <xdr:cxnSp macro="">
      <xdr:nvCxnSpPr>
        <xdr:cNvPr id="80" name="直線コネクタ 79"/>
        <xdr:cNvCxnSpPr/>
      </xdr:nvCxnSpPr>
      <xdr:spPr>
        <a:xfrm>
          <a:off x="4673600" y="523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79574</xdr:rowOff>
    </xdr:from>
    <xdr:ext cx="405111" cy="259045"/>
    <xdr:sp macro="" textlink="">
      <xdr:nvSpPr>
        <xdr:cNvPr id="81" name="有形固定資産減価償却率平均値テキスト"/>
        <xdr:cNvSpPr txBox="1"/>
      </xdr:nvSpPr>
      <xdr:spPr>
        <a:xfrm>
          <a:off x="4813300" y="5308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56697</xdr:rowOff>
    </xdr:from>
    <xdr:to>
      <xdr:col>23</xdr:col>
      <xdr:colOff>136525</xdr:colOff>
      <xdr:row>27</xdr:row>
      <xdr:rowOff>158297</xdr:rowOff>
    </xdr:to>
    <xdr:sp macro="" textlink="">
      <xdr:nvSpPr>
        <xdr:cNvPr id="82" name="フローチャート: 判断 81"/>
        <xdr:cNvSpPr/>
      </xdr:nvSpPr>
      <xdr:spPr>
        <a:xfrm>
          <a:off x="4711700" y="54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187325</xdr:colOff>
      <xdr:row>30</xdr:row>
      <xdr:rowOff>81915</xdr:rowOff>
    </xdr:to>
    <xdr:sp macro="" textlink="">
      <xdr:nvSpPr>
        <xdr:cNvPr id="83" name="フローチャート: 判断 82"/>
        <xdr:cNvSpPr/>
      </xdr:nvSpPr>
      <xdr:spPr>
        <a:xfrm>
          <a:off x="4000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8074</xdr:rowOff>
    </xdr:from>
    <xdr:to>
      <xdr:col>15</xdr:col>
      <xdr:colOff>187325</xdr:colOff>
      <xdr:row>30</xdr:row>
      <xdr:rowOff>109674</xdr:rowOff>
    </xdr:to>
    <xdr:sp macro="" textlink="">
      <xdr:nvSpPr>
        <xdr:cNvPr id="84" name="フローチャート: 判断 83"/>
        <xdr:cNvSpPr/>
      </xdr:nvSpPr>
      <xdr:spPr>
        <a:xfrm>
          <a:off x="32385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139428</xdr:rowOff>
    </xdr:from>
    <xdr:to>
      <xdr:col>11</xdr:col>
      <xdr:colOff>187325</xdr:colOff>
      <xdr:row>30</xdr:row>
      <xdr:rowOff>69578</xdr:rowOff>
    </xdr:to>
    <xdr:sp macro="" textlink="">
      <xdr:nvSpPr>
        <xdr:cNvPr id="85" name="フローチャート: 判断 84"/>
        <xdr:cNvSpPr/>
      </xdr:nvSpPr>
      <xdr:spPr>
        <a:xfrm>
          <a:off x="2476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34562</xdr:rowOff>
    </xdr:from>
    <xdr:to>
      <xdr:col>7</xdr:col>
      <xdr:colOff>187325</xdr:colOff>
      <xdr:row>29</xdr:row>
      <xdr:rowOff>136162</xdr:rowOff>
    </xdr:to>
    <xdr:sp macro="" textlink="">
      <xdr:nvSpPr>
        <xdr:cNvPr id="86" name="フローチャート: 判断 85"/>
        <xdr:cNvSpPr/>
      </xdr:nvSpPr>
      <xdr:spPr>
        <a:xfrm>
          <a:off x="1714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26579</xdr:rowOff>
    </xdr:from>
    <xdr:to>
      <xdr:col>23</xdr:col>
      <xdr:colOff>136525</xdr:colOff>
      <xdr:row>30</xdr:row>
      <xdr:rowOff>128179</xdr:rowOff>
    </xdr:to>
    <xdr:sp macro="" textlink="">
      <xdr:nvSpPr>
        <xdr:cNvPr id="92" name="楕円 91"/>
        <xdr:cNvSpPr/>
      </xdr:nvSpPr>
      <xdr:spPr>
        <a:xfrm>
          <a:off x="4711700" y="59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5006</xdr:rowOff>
    </xdr:from>
    <xdr:ext cx="405111" cy="259045"/>
    <xdr:sp macro="" textlink="">
      <xdr:nvSpPr>
        <xdr:cNvPr id="93" name="有形固定資産減価償却率該当値テキスト"/>
        <xdr:cNvSpPr txBox="1"/>
      </xdr:nvSpPr>
      <xdr:spPr>
        <a:xfrm>
          <a:off x="4813300" y="592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149951</xdr:rowOff>
    </xdr:from>
    <xdr:to>
      <xdr:col>19</xdr:col>
      <xdr:colOff>187325</xdr:colOff>
      <xdr:row>31</xdr:row>
      <xdr:rowOff>80101</xdr:rowOff>
    </xdr:to>
    <xdr:sp macro="" textlink="">
      <xdr:nvSpPr>
        <xdr:cNvPr id="94" name="楕円 93"/>
        <xdr:cNvSpPr/>
      </xdr:nvSpPr>
      <xdr:spPr>
        <a:xfrm>
          <a:off x="4000500" y="606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77379</xdr:rowOff>
    </xdr:from>
    <xdr:to>
      <xdr:col>23</xdr:col>
      <xdr:colOff>85725</xdr:colOff>
      <xdr:row>31</xdr:row>
      <xdr:rowOff>29301</xdr:rowOff>
    </xdr:to>
    <xdr:cxnSp macro="">
      <xdr:nvCxnSpPr>
        <xdr:cNvPr id="95" name="直線コネクタ 94"/>
        <xdr:cNvCxnSpPr/>
      </xdr:nvCxnSpPr>
      <xdr:spPr>
        <a:xfrm flipV="1">
          <a:off x="4051300" y="5992404"/>
          <a:ext cx="711200" cy="12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128361</xdr:rowOff>
    </xdr:from>
    <xdr:to>
      <xdr:col>15</xdr:col>
      <xdr:colOff>187325</xdr:colOff>
      <xdr:row>31</xdr:row>
      <xdr:rowOff>58511</xdr:rowOff>
    </xdr:to>
    <xdr:sp macro="" textlink="">
      <xdr:nvSpPr>
        <xdr:cNvPr id="96" name="楕円 95"/>
        <xdr:cNvSpPr/>
      </xdr:nvSpPr>
      <xdr:spPr>
        <a:xfrm>
          <a:off x="32385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7711</xdr:rowOff>
    </xdr:from>
    <xdr:to>
      <xdr:col>19</xdr:col>
      <xdr:colOff>136525</xdr:colOff>
      <xdr:row>31</xdr:row>
      <xdr:rowOff>29301</xdr:rowOff>
    </xdr:to>
    <xdr:cxnSp macro="">
      <xdr:nvCxnSpPr>
        <xdr:cNvPr id="97" name="直線コネクタ 96"/>
        <xdr:cNvCxnSpPr/>
      </xdr:nvCxnSpPr>
      <xdr:spPr>
        <a:xfrm>
          <a:off x="3289300" y="609418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106771</xdr:rowOff>
    </xdr:from>
    <xdr:to>
      <xdr:col>11</xdr:col>
      <xdr:colOff>187325</xdr:colOff>
      <xdr:row>31</xdr:row>
      <xdr:rowOff>36921</xdr:rowOff>
    </xdr:to>
    <xdr:sp macro="" textlink="">
      <xdr:nvSpPr>
        <xdr:cNvPr id="98" name="楕円 97"/>
        <xdr:cNvSpPr/>
      </xdr:nvSpPr>
      <xdr:spPr>
        <a:xfrm>
          <a:off x="2476500" y="60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157571</xdr:rowOff>
    </xdr:from>
    <xdr:to>
      <xdr:col>15</xdr:col>
      <xdr:colOff>136525</xdr:colOff>
      <xdr:row>31</xdr:row>
      <xdr:rowOff>7711</xdr:rowOff>
    </xdr:to>
    <xdr:cxnSp macro="">
      <xdr:nvCxnSpPr>
        <xdr:cNvPr id="99" name="直線コネクタ 98"/>
        <xdr:cNvCxnSpPr/>
      </xdr:nvCxnSpPr>
      <xdr:spPr>
        <a:xfrm>
          <a:off x="2527300" y="607259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98442</xdr:rowOff>
    </xdr:from>
    <xdr:ext cx="405111" cy="259045"/>
    <xdr:sp macro="" textlink="">
      <xdr:nvSpPr>
        <xdr:cNvPr id="100" name="n_1aveValue有形固定資産減価償却率"/>
        <xdr:cNvSpPr txBox="1"/>
      </xdr:nvSpPr>
      <xdr:spPr>
        <a:xfrm>
          <a:off x="38360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126201</xdr:rowOff>
    </xdr:from>
    <xdr:ext cx="405111" cy="259045"/>
    <xdr:sp macro="" textlink="">
      <xdr:nvSpPr>
        <xdr:cNvPr id="101" name="n_2aveValue有形固定資産減価償却率"/>
        <xdr:cNvSpPr txBox="1"/>
      </xdr:nvSpPr>
      <xdr:spPr>
        <a:xfrm>
          <a:off x="3086744" y="5698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86105</xdr:rowOff>
    </xdr:from>
    <xdr:ext cx="405111" cy="259045"/>
    <xdr:sp macro="" textlink="">
      <xdr:nvSpPr>
        <xdr:cNvPr id="102" name="n_3aveValue有形固定資産減価償却率"/>
        <xdr:cNvSpPr txBox="1"/>
      </xdr:nvSpPr>
      <xdr:spPr>
        <a:xfrm>
          <a:off x="2324744" y="5658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152689</xdr:rowOff>
    </xdr:from>
    <xdr:ext cx="405111" cy="259045"/>
    <xdr:sp macro="" textlink="">
      <xdr:nvSpPr>
        <xdr:cNvPr id="103" name="n_4aveValue有形固定資産減価償却率"/>
        <xdr:cNvSpPr txBox="1"/>
      </xdr:nvSpPr>
      <xdr:spPr>
        <a:xfrm>
          <a:off x="15627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71228</xdr:rowOff>
    </xdr:from>
    <xdr:ext cx="405111" cy="259045"/>
    <xdr:sp macro="" textlink="">
      <xdr:nvSpPr>
        <xdr:cNvPr id="104" name="n_1mainValue有形固定資産減価償却率"/>
        <xdr:cNvSpPr txBox="1"/>
      </xdr:nvSpPr>
      <xdr:spPr>
        <a:xfrm>
          <a:off x="38360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49638</xdr:rowOff>
    </xdr:from>
    <xdr:ext cx="405111" cy="259045"/>
    <xdr:sp macro="" textlink="">
      <xdr:nvSpPr>
        <xdr:cNvPr id="105" name="n_2mainValue有形固定資産減価償却率"/>
        <xdr:cNvSpPr txBox="1"/>
      </xdr:nvSpPr>
      <xdr:spPr>
        <a:xfrm>
          <a:off x="308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28048</xdr:rowOff>
    </xdr:from>
    <xdr:ext cx="405111" cy="259045"/>
    <xdr:sp macro="" textlink="">
      <xdr:nvSpPr>
        <xdr:cNvPr id="106" name="n_3mainValue有形固定資産減価償却率"/>
        <xdr:cNvSpPr txBox="1"/>
      </xdr:nvSpPr>
      <xdr:spPr>
        <a:xfrm>
          <a:off x="23247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[ 255.8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４５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し、類似団体平均と比較して高い水準である。大幅な</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の主な要因は、</a:t>
          </a:r>
          <a:r>
            <a:rPr kumimoji="1" lang="ja-JP" altLang="en-US" sz="1100">
              <a:solidFill>
                <a:schemeClr val="dk1"/>
              </a:solidFill>
              <a:effectLst/>
              <a:latin typeface="+mn-lt"/>
              <a:ea typeface="+mn-ea"/>
              <a:cs typeface="+mn-cs"/>
            </a:rPr>
            <a:t>臨時財政対策債の繰上償還</a:t>
          </a:r>
          <a:r>
            <a:rPr kumimoji="1" lang="ja-JP" altLang="ja-JP" sz="1100">
              <a:solidFill>
                <a:schemeClr val="dk1"/>
              </a:solidFill>
              <a:effectLst/>
              <a:latin typeface="+mn-lt"/>
              <a:ea typeface="+mn-ea"/>
              <a:cs typeface="+mn-cs"/>
            </a:rPr>
            <a:t>により、債務が増加したためである。近年、大規模な建設事業が多く、債務が増加することが見込まれるため、繰上償還を実施するとともに、普通建設事業の見直し等により、地方債発行の抑制に努めたい。</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2" name="テキスト ボックス 121"/>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3" name="直線コネクタ 122"/>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4" name="テキスト ボックス 123"/>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5" name="直線コネクタ 124"/>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6" name="テキスト ボックス 125"/>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7" name="直線コネクタ 126"/>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8" name="テキスト ボックス 127"/>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9" name="直線コネクタ 128"/>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0" name="テキスト ボックス 129"/>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33</xdr:row>
      <xdr:rowOff>122365</xdr:rowOff>
    </xdr:to>
    <xdr:cxnSp macro="">
      <xdr:nvCxnSpPr>
        <xdr:cNvPr id="133" name="直線コネクタ 132"/>
        <xdr:cNvCxnSpPr/>
      </xdr:nvCxnSpPr>
      <xdr:spPr>
        <a:xfrm flipV="1">
          <a:off x="14793595" y="5384800"/>
          <a:ext cx="1269" cy="1166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126192</xdr:rowOff>
    </xdr:from>
    <xdr:ext cx="469744" cy="259045"/>
    <xdr:sp macro="" textlink="">
      <xdr:nvSpPr>
        <xdr:cNvPr id="134" name="債務償還比率最小値テキスト"/>
        <xdr:cNvSpPr txBox="1"/>
      </xdr:nvSpPr>
      <xdr:spPr>
        <a:xfrm>
          <a:off x="14846300" y="655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122365</xdr:rowOff>
    </xdr:from>
    <xdr:to>
      <xdr:col>76</xdr:col>
      <xdr:colOff>111125</xdr:colOff>
      <xdr:row>33</xdr:row>
      <xdr:rowOff>122365</xdr:rowOff>
    </xdr:to>
    <xdr:cxnSp macro="">
      <xdr:nvCxnSpPr>
        <xdr:cNvPr id="135" name="直線コネクタ 134"/>
        <xdr:cNvCxnSpPr/>
      </xdr:nvCxnSpPr>
      <xdr:spPr>
        <a:xfrm>
          <a:off x="14706600" y="655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6"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7" name="直線コネクタ 136"/>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30446</xdr:rowOff>
    </xdr:from>
    <xdr:ext cx="469744" cy="259045"/>
    <xdr:sp macro="" textlink="">
      <xdr:nvSpPr>
        <xdr:cNvPr id="138" name="債務償還比率平均値テキスト"/>
        <xdr:cNvSpPr txBox="1"/>
      </xdr:nvSpPr>
      <xdr:spPr>
        <a:xfrm>
          <a:off x="14846300" y="5431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7569</xdr:rowOff>
    </xdr:from>
    <xdr:to>
      <xdr:col>76</xdr:col>
      <xdr:colOff>73025</xdr:colOff>
      <xdr:row>28</xdr:row>
      <xdr:rowOff>109169</xdr:rowOff>
    </xdr:to>
    <xdr:sp macro="" textlink="">
      <xdr:nvSpPr>
        <xdr:cNvPr id="139" name="フローチャート: 判断 138"/>
        <xdr:cNvSpPr/>
      </xdr:nvSpPr>
      <xdr:spPr>
        <a:xfrm>
          <a:off x="14744700" y="55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63030</xdr:rowOff>
    </xdr:from>
    <xdr:to>
      <xdr:col>72</xdr:col>
      <xdr:colOff>123825</xdr:colOff>
      <xdr:row>29</xdr:row>
      <xdr:rowOff>164630</xdr:rowOff>
    </xdr:to>
    <xdr:sp macro="" textlink="">
      <xdr:nvSpPr>
        <xdr:cNvPr id="140" name="フローチャート: 判断 139"/>
        <xdr:cNvSpPr/>
      </xdr:nvSpPr>
      <xdr:spPr>
        <a:xfrm>
          <a:off x="14033500" y="580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13779</xdr:rowOff>
    </xdr:from>
    <xdr:to>
      <xdr:col>68</xdr:col>
      <xdr:colOff>123825</xdr:colOff>
      <xdr:row>30</xdr:row>
      <xdr:rowOff>115379</xdr:rowOff>
    </xdr:to>
    <xdr:sp macro="" textlink="">
      <xdr:nvSpPr>
        <xdr:cNvPr id="141" name="フローチャート: 判断 140"/>
        <xdr:cNvSpPr/>
      </xdr:nvSpPr>
      <xdr:spPr>
        <a:xfrm>
          <a:off x="13271500" y="592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94120</xdr:rowOff>
    </xdr:from>
    <xdr:to>
      <xdr:col>64</xdr:col>
      <xdr:colOff>123825</xdr:colOff>
      <xdr:row>30</xdr:row>
      <xdr:rowOff>24270</xdr:rowOff>
    </xdr:to>
    <xdr:sp macro="" textlink="">
      <xdr:nvSpPr>
        <xdr:cNvPr id="142" name="フローチャート: 判断 141"/>
        <xdr:cNvSpPr/>
      </xdr:nvSpPr>
      <xdr:spPr>
        <a:xfrm>
          <a:off x="12509500" y="583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136436</xdr:rowOff>
    </xdr:from>
    <xdr:to>
      <xdr:col>60</xdr:col>
      <xdr:colOff>123825</xdr:colOff>
      <xdr:row>30</xdr:row>
      <xdr:rowOff>66586</xdr:rowOff>
    </xdr:to>
    <xdr:sp macro="" textlink="">
      <xdr:nvSpPr>
        <xdr:cNvPr id="143" name="フローチャート: 判断 142"/>
        <xdr:cNvSpPr/>
      </xdr:nvSpPr>
      <xdr:spPr>
        <a:xfrm>
          <a:off x="11747500" y="588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142697</xdr:rowOff>
    </xdr:from>
    <xdr:to>
      <xdr:col>76</xdr:col>
      <xdr:colOff>73025</xdr:colOff>
      <xdr:row>30</xdr:row>
      <xdr:rowOff>72847</xdr:rowOff>
    </xdr:to>
    <xdr:sp macro="" textlink="">
      <xdr:nvSpPr>
        <xdr:cNvPr id="149" name="楕円 148"/>
        <xdr:cNvSpPr/>
      </xdr:nvSpPr>
      <xdr:spPr>
        <a:xfrm>
          <a:off x="14744700" y="588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121124</xdr:rowOff>
    </xdr:from>
    <xdr:ext cx="469744" cy="259045"/>
    <xdr:sp macro="" textlink="">
      <xdr:nvSpPr>
        <xdr:cNvPr id="150" name="債務償還比率該当値テキスト"/>
        <xdr:cNvSpPr txBox="1"/>
      </xdr:nvSpPr>
      <xdr:spPr>
        <a:xfrm>
          <a:off x="14846300" y="586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68402</xdr:rowOff>
    </xdr:from>
    <xdr:to>
      <xdr:col>72</xdr:col>
      <xdr:colOff>123825</xdr:colOff>
      <xdr:row>30</xdr:row>
      <xdr:rowOff>170002</xdr:rowOff>
    </xdr:to>
    <xdr:sp macro="" textlink="">
      <xdr:nvSpPr>
        <xdr:cNvPr id="151" name="楕円 150"/>
        <xdr:cNvSpPr/>
      </xdr:nvSpPr>
      <xdr:spPr>
        <a:xfrm>
          <a:off x="14033500" y="598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22047</xdr:rowOff>
    </xdr:from>
    <xdr:to>
      <xdr:col>76</xdr:col>
      <xdr:colOff>22225</xdr:colOff>
      <xdr:row>30</xdr:row>
      <xdr:rowOff>119202</xdr:rowOff>
    </xdr:to>
    <xdr:cxnSp macro="">
      <xdr:nvCxnSpPr>
        <xdr:cNvPr id="152" name="直線コネクタ 151"/>
        <xdr:cNvCxnSpPr/>
      </xdr:nvCxnSpPr>
      <xdr:spPr>
        <a:xfrm flipV="1">
          <a:off x="14084300" y="5937072"/>
          <a:ext cx="711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10325</xdr:rowOff>
    </xdr:from>
    <xdr:to>
      <xdr:col>68</xdr:col>
      <xdr:colOff>123825</xdr:colOff>
      <xdr:row>30</xdr:row>
      <xdr:rowOff>111925</xdr:rowOff>
    </xdr:to>
    <xdr:sp macro="" textlink="">
      <xdr:nvSpPr>
        <xdr:cNvPr id="153" name="楕円 152"/>
        <xdr:cNvSpPr/>
      </xdr:nvSpPr>
      <xdr:spPr>
        <a:xfrm>
          <a:off x="13271500" y="592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61125</xdr:rowOff>
    </xdr:from>
    <xdr:to>
      <xdr:col>72</xdr:col>
      <xdr:colOff>73025</xdr:colOff>
      <xdr:row>30</xdr:row>
      <xdr:rowOff>119202</xdr:rowOff>
    </xdr:to>
    <xdr:cxnSp macro="">
      <xdr:nvCxnSpPr>
        <xdr:cNvPr id="154" name="直線コネクタ 153"/>
        <xdr:cNvCxnSpPr/>
      </xdr:nvCxnSpPr>
      <xdr:spPr>
        <a:xfrm>
          <a:off x="13322300" y="5976150"/>
          <a:ext cx="762000" cy="5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7975</xdr:rowOff>
    </xdr:from>
    <xdr:to>
      <xdr:col>64</xdr:col>
      <xdr:colOff>123825</xdr:colOff>
      <xdr:row>29</xdr:row>
      <xdr:rowOff>109575</xdr:rowOff>
    </xdr:to>
    <xdr:sp macro="" textlink="">
      <xdr:nvSpPr>
        <xdr:cNvPr id="155" name="楕円 154"/>
        <xdr:cNvSpPr/>
      </xdr:nvSpPr>
      <xdr:spPr>
        <a:xfrm>
          <a:off x="12509500" y="57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58775</xdr:rowOff>
    </xdr:from>
    <xdr:to>
      <xdr:col>68</xdr:col>
      <xdr:colOff>73025</xdr:colOff>
      <xdr:row>30</xdr:row>
      <xdr:rowOff>61125</xdr:rowOff>
    </xdr:to>
    <xdr:cxnSp macro="">
      <xdr:nvCxnSpPr>
        <xdr:cNvPr id="156" name="直線コネクタ 155"/>
        <xdr:cNvCxnSpPr/>
      </xdr:nvCxnSpPr>
      <xdr:spPr>
        <a:xfrm>
          <a:off x="12560300" y="5802350"/>
          <a:ext cx="762000" cy="17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1283</xdr:rowOff>
    </xdr:from>
    <xdr:to>
      <xdr:col>60</xdr:col>
      <xdr:colOff>123825</xdr:colOff>
      <xdr:row>29</xdr:row>
      <xdr:rowOff>102883</xdr:rowOff>
    </xdr:to>
    <xdr:sp macro="" textlink="">
      <xdr:nvSpPr>
        <xdr:cNvPr id="157" name="楕円 156"/>
        <xdr:cNvSpPr/>
      </xdr:nvSpPr>
      <xdr:spPr>
        <a:xfrm>
          <a:off x="11747500" y="574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52083</xdr:rowOff>
    </xdr:from>
    <xdr:to>
      <xdr:col>64</xdr:col>
      <xdr:colOff>73025</xdr:colOff>
      <xdr:row>29</xdr:row>
      <xdr:rowOff>58775</xdr:rowOff>
    </xdr:to>
    <xdr:cxnSp macro="">
      <xdr:nvCxnSpPr>
        <xdr:cNvPr id="158" name="直線コネクタ 157"/>
        <xdr:cNvCxnSpPr/>
      </xdr:nvCxnSpPr>
      <xdr:spPr>
        <a:xfrm>
          <a:off x="11798300" y="5795658"/>
          <a:ext cx="762000" cy="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9707</xdr:rowOff>
    </xdr:from>
    <xdr:ext cx="469744" cy="259045"/>
    <xdr:sp macro="" textlink="">
      <xdr:nvSpPr>
        <xdr:cNvPr id="159" name="n_1aveValue債務償還比率"/>
        <xdr:cNvSpPr txBox="1"/>
      </xdr:nvSpPr>
      <xdr:spPr>
        <a:xfrm>
          <a:off x="13836727" y="558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106506</xdr:rowOff>
    </xdr:from>
    <xdr:ext cx="469744" cy="259045"/>
    <xdr:sp macro="" textlink="">
      <xdr:nvSpPr>
        <xdr:cNvPr id="160" name="n_2aveValue債務償還比率"/>
        <xdr:cNvSpPr txBox="1"/>
      </xdr:nvSpPr>
      <xdr:spPr>
        <a:xfrm>
          <a:off x="13087427" y="602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15397</xdr:rowOff>
    </xdr:from>
    <xdr:ext cx="469744" cy="259045"/>
    <xdr:sp macro="" textlink="">
      <xdr:nvSpPr>
        <xdr:cNvPr id="161" name="n_3aveValue債務償還比率"/>
        <xdr:cNvSpPr txBox="1"/>
      </xdr:nvSpPr>
      <xdr:spPr>
        <a:xfrm>
          <a:off x="12325427" y="593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57713</xdr:rowOff>
    </xdr:from>
    <xdr:ext cx="469744" cy="259045"/>
    <xdr:sp macro="" textlink="">
      <xdr:nvSpPr>
        <xdr:cNvPr id="162" name="n_4aveValue債務償還比率"/>
        <xdr:cNvSpPr txBox="1"/>
      </xdr:nvSpPr>
      <xdr:spPr>
        <a:xfrm>
          <a:off x="11563427" y="597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161129</xdr:rowOff>
    </xdr:from>
    <xdr:ext cx="469744" cy="259045"/>
    <xdr:sp macro="" textlink="">
      <xdr:nvSpPr>
        <xdr:cNvPr id="163" name="n_1mainValue債務償還比率"/>
        <xdr:cNvSpPr txBox="1"/>
      </xdr:nvSpPr>
      <xdr:spPr>
        <a:xfrm>
          <a:off x="13836727" y="607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128452</xdr:rowOff>
    </xdr:from>
    <xdr:ext cx="469744" cy="259045"/>
    <xdr:sp macro="" textlink="">
      <xdr:nvSpPr>
        <xdr:cNvPr id="164" name="n_2mainValue債務償還比率"/>
        <xdr:cNvSpPr txBox="1"/>
      </xdr:nvSpPr>
      <xdr:spPr>
        <a:xfrm>
          <a:off x="13087427" y="570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126102</xdr:rowOff>
    </xdr:from>
    <xdr:ext cx="469744" cy="259045"/>
    <xdr:sp macro="" textlink="">
      <xdr:nvSpPr>
        <xdr:cNvPr id="165" name="n_3mainValue債務償還比率"/>
        <xdr:cNvSpPr txBox="1"/>
      </xdr:nvSpPr>
      <xdr:spPr>
        <a:xfrm>
          <a:off x="12325427" y="552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119410</xdr:rowOff>
    </xdr:from>
    <xdr:ext cx="469744" cy="259045"/>
    <xdr:sp macro="" textlink="">
      <xdr:nvSpPr>
        <xdr:cNvPr id="166" name="n_4mainValue債務償還比率"/>
        <xdr:cNvSpPr txBox="1"/>
      </xdr:nvSpPr>
      <xdr:spPr>
        <a:xfrm>
          <a:off x="11563427" y="552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3,135
3,126
175.82
4,419,119
4,197,043
193,257
2,698,203
4,135,756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30480</xdr:rowOff>
    </xdr:to>
    <xdr:cxnSp macro="">
      <xdr:nvCxnSpPr>
        <xdr:cNvPr id="55" name="直線コネクタ 54"/>
        <xdr:cNvCxnSpPr/>
      </xdr:nvCxnSpPr>
      <xdr:spPr>
        <a:xfrm flipV="1">
          <a:off x="4634865" y="567004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道路】&#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29989</xdr:rowOff>
    </xdr:from>
    <xdr:ext cx="405111" cy="259045"/>
    <xdr:sp macro="" textlink="">
      <xdr:nvSpPr>
        <xdr:cNvPr id="60" name="【道路】&#10;有形固定資産減価償却率平均値テキスト"/>
        <xdr:cNvSpPr txBox="1"/>
      </xdr:nvSpPr>
      <xdr:spPr>
        <a:xfrm>
          <a:off x="4673600" y="6202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xdr:rowOff>
    </xdr:from>
    <xdr:to>
      <xdr:col>24</xdr:col>
      <xdr:colOff>114300</xdr:colOff>
      <xdr:row>37</xdr:row>
      <xdr:rowOff>108712</xdr:rowOff>
    </xdr:to>
    <xdr:sp macro="" textlink="">
      <xdr:nvSpPr>
        <xdr:cNvPr id="61" name="フローチャート: 判断 60"/>
        <xdr:cNvSpPr/>
      </xdr:nvSpPr>
      <xdr:spPr>
        <a:xfrm>
          <a:off x="4584700" y="635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144272</xdr:rowOff>
    </xdr:from>
    <xdr:to>
      <xdr:col>20</xdr:col>
      <xdr:colOff>38100</xdr:colOff>
      <xdr:row>37</xdr:row>
      <xdr:rowOff>74422</xdr:rowOff>
    </xdr:to>
    <xdr:sp macro="" textlink="">
      <xdr:nvSpPr>
        <xdr:cNvPr id="62" name="フローチャート: 判断 61"/>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109982</xdr:rowOff>
    </xdr:from>
    <xdr:to>
      <xdr:col>15</xdr:col>
      <xdr:colOff>101600</xdr:colOff>
      <xdr:row>37</xdr:row>
      <xdr:rowOff>40132</xdr:rowOff>
    </xdr:to>
    <xdr:sp macro="" textlink="">
      <xdr:nvSpPr>
        <xdr:cNvPr id="63" name="フローチャート: 判断 62"/>
        <xdr:cNvSpPr/>
      </xdr:nvSpPr>
      <xdr:spPr>
        <a:xfrm>
          <a:off x="2857500" y="628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82550</xdr:rowOff>
    </xdr:from>
    <xdr:to>
      <xdr:col>10</xdr:col>
      <xdr:colOff>165100</xdr:colOff>
      <xdr:row>37</xdr:row>
      <xdr:rowOff>12700</xdr:rowOff>
    </xdr:to>
    <xdr:sp macro="" textlink="">
      <xdr:nvSpPr>
        <xdr:cNvPr id="64" name="フローチャート: 判断 63"/>
        <xdr:cNvSpPr/>
      </xdr:nvSpPr>
      <xdr:spPr>
        <a:xfrm>
          <a:off x="1968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xdr:rowOff>
    </xdr:from>
    <xdr:to>
      <xdr:col>6</xdr:col>
      <xdr:colOff>38100</xdr:colOff>
      <xdr:row>36</xdr:row>
      <xdr:rowOff>101854</xdr:rowOff>
    </xdr:to>
    <xdr:sp macro="" textlink="">
      <xdr:nvSpPr>
        <xdr:cNvPr id="65" name="フローチャート: 判断 64"/>
        <xdr:cNvSpPr/>
      </xdr:nvSpPr>
      <xdr:spPr>
        <a:xfrm>
          <a:off x="10795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103124</xdr:rowOff>
    </xdr:from>
    <xdr:to>
      <xdr:col>24</xdr:col>
      <xdr:colOff>114300</xdr:colOff>
      <xdr:row>38</xdr:row>
      <xdr:rowOff>33274</xdr:rowOff>
    </xdr:to>
    <xdr:sp macro="" textlink="">
      <xdr:nvSpPr>
        <xdr:cNvPr id="71" name="楕円 70"/>
        <xdr:cNvSpPr/>
      </xdr:nvSpPr>
      <xdr:spPr>
        <a:xfrm>
          <a:off x="4584700" y="64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81551</xdr:rowOff>
    </xdr:from>
    <xdr:ext cx="405111" cy="259045"/>
    <xdr:sp macro="" textlink="">
      <xdr:nvSpPr>
        <xdr:cNvPr id="72" name="【道路】&#10;有形固定資産減価償却率該当値テキスト"/>
        <xdr:cNvSpPr txBox="1"/>
      </xdr:nvSpPr>
      <xdr:spPr>
        <a:xfrm>
          <a:off x="4673600" y="642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105410</xdr:rowOff>
    </xdr:from>
    <xdr:to>
      <xdr:col>20</xdr:col>
      <xdr:colOff>38100</xdr:colOff>
      <xdr:row>39</xdr:row>
      <xdr:rowOff>35560</xdr:rowOff>
    </xdr:to>
    <xdr:sp macro="" textlink="">
      <xdr:nvSpPr>
        <xdr:cNvPr id="73" name="楕円 72"/>
        <xdr:cNvSpPr/>
      </xdr:nvSpPr>
      <xdr:spPr>
        <a:xfrm>
          <a:off x="3746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153924</xdr:rowOff>
    </xdr:from>
    <xdr:to>
      <xdr:col>24</xdr:col>
      <xdr:colOff>63500</xdr:colOff>
      <xdr:row>38</xdr:row>
      <xdr:rowOff>156210</xdr:rowOff>
    </xdr:to>
    <xdr:cxnSp macro="">
      <xdr:nvCxnSpPr>
        <xdr:cNvPr id="74" name="直線コネクタ 73"/>
        <xdr:cNvCxnSpPr/>
      </xdr:nvCxnSpPr>
      <xdr:spPr>
        <a:xfrm flipV="1">
          <a:off x="3797300" y="649757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71120</xdr:rowOff>
    </xdr:from>
    <xdr:to>
      <xdr:col>15</xdr:col>
      <xdr:colOff>101600</xdr:colOff>
      <xdr:row>39</xdr:row>
      <xdr:rowOff>1270</xdr:rowOff>
    </xdr:to>
    <xdr:sp macro="" textlink="">
      <xdr:nvSpPr>
        <xdr:cNvPr id="75" name="楕円 74"/>
        <xdr:cNvSpPr/>
      </xdr:nvSpPr>
      <xdr:spPr>
        <a:xfrm>
          <a:off x="2857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121920</xdr:rowOff>
    </xdr:from>
    <xdr:to>
      <xdr:col>19</xdr:col>
      <xdr:colOff>177800</xdr:colOff>
      <xdr:row>38</xdr:row>
      <xdr:rowOff>156210</xdr:rowOff>
    </xdr:to>
    <xdr:cxnSp macro="">
      <xdr:nvCxnSpPr>
        <xdr:cNvPr id="76" name="直線コネクタ 75"/>
        <xdr:cNvCxnSpPr/>
      </xdr:nvCxnSpPr>
      <xdr:spPr>
        <a:xfrm>
          <a:off x="2908300" y="66370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29972</xdr:rowOff>
    </xdr:from>
    <xdr:to>
      <xdr:col>10</xdr:col>
      <xdr:colOff>165100</xdr:colOff>
      <xdr:row>38</xdr:row>
      <xdr:rowOff>131572</xdr:rowOff>
    </xdr:to>
    <xdr:sp macro="" textlink="">
      <xdr:nvSpPr>
        <xdr:cNvPr id="77" name="楕円 76"/>
        <xdr:cNvSpPr/>
      </xdr:nvSpPr>
      <xdr:spPr>
        <a:xfrm>
          <a:off x="1968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80772</xdr:rowOff>
    </xdr:from>
    <xdr:to>
      <xdr:col>15</xdr:col>
      <xdr:colOff>50800</xdr:colOff>
      <xdr:row>38</xdr:row>
      <xdr:rowOff>121920</xdr:rowOff>
    </xdr:to>
    <xdr:cxnSp macro="">
      <xdr:nvCxnSpPr>
        <xdr:cNvPr id="78" name="直線コネクタ 77"/>
        <xdr:cNvCxnSpPr/>
      </xdr:nvCxnSpPr>
      <xdr:spPr>
        <a:xfrm>
          <a:off x="2019300" y="65958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90949</xdr:rowOff>
    </xdr:from>
    <xdr:ext cx="405111" cy="259045"/>
    <xdr:sp macro="" textlink="">
      <xdr:nvSpPr>
        <xdr:cNvPr id="79" name="n_1aveValue【道路】&#10;有形固定資産減価償却率"/>
        <xdr:cNvSpPr txBox="1"/>
      </xdr:nvSpPr>
      <xdr:spPr>
        <a:xfrm>
          <a:off x="3582044"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56659</xdr:rowOff>
    </xdr:from>
    <xdr:ext cx="405111" cy="259045"/>
    <xdr:sp macro="" textlink="">
      <xdr:nvSpPr>
        <xdr:cNvPr id="80" name="n_2aveValue【道路】&#10;有形固定資産減価償却率"/>
        <xdr:cNvSpPr txBox="1"/>
      </xdr:nvSpPr>
      <xdr:spPr>
        <a:xfrm>
          <a:off x="2705744" y="605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29227</xdr:rowOff>
    </xdr:from>
    <xdr:ext cx="405111" cy="259045"/>
    <xdr:sp macro="" textlink="">
      <xdr:nvSpPr>
        <xdr:cNvPr id="81" name="n_3aveValue【道路】&#10;有形固定資産減価償却率"/>
        <xdr:cNvSpPr txBox="1"/>
      </xdr:nvSpPr>
      <xdr:spPr>
        <a:xfrm>
          <a:off x="1816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118381</xdr:rowOff>
    </xdr:from>
    <xdr:ext cx="405111" cy="259045"/>
    <xdr:sp macro="" textlink="">
      <xdr:nvSpPr>
        <xdr:cNvPr id="82" name="n_4aveValue【道路】&#10;有形固定資産減価償却率"/>
        <xdr:cNvSpPr txBox="1"/>
      </xdr:nvSpPr>
      <xdr:spPr>
        <a:xfrm>
          <a:off x="927744" y="594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26687</xdr:rowOff>
    </xdr:from>
    <xdr:ext cx="405111" cy="259045"/>
    <xdr:sp macro="" textlink="">
      <xdr:nvSpPr>
        <xdr:cNvPr id="83" name="n_1mainValue【道路】&#10;有形固定資産減価償却率"/>
        <xdr:cNvSpPr txBox="1"/>
      </xdr:nvSpPr>
      <xdr:spPr>
        <a:xfrm>
          <a:off x="35820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4" name="n_2mainValue【道路】&#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122699</xdr:rowOff>
    </xdr:from>
    <xdr:ext cx="405111" cy="259045"/>
    <xdr:sp macro="" textlink="">
      <xdr:nvSpPr>
        <xdr:cNvPr id="85" name="n_3mainValue【道路】&#10;有形固定資産減価償却率"/>
        <xdr:cNvSpPr txBox="1"/>
      </xdr:nvSpPr>
      <xdr:spPr>
        <a:xfrm>
          <a:off x="1816744" y="663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46276</xdr:rowOff>
    </xdr:from>
    <xdr:to>
      <xdr:col>54</xdr:col>
      <xdr:colOff>189865</xdr:colOff>
      <xdr:row>41</xdr:row>
      <xdr:rowOff>145984</xdr:rowOff>
    </xdr:to>
    <xdr:cxnSp macro="">
      <xdr:nvCxnSpPr>
        <xdr:cNvPr id="109" name="直線コネクタ 108"/>
        <xdr:cNvCxnSpPr/>
      </xdr:nvCxnSpPr>
      <xdr:spPr>
        <a:xfrm flipV="1">
          <a:off x="10476865" y="5704126"/>
          <a:ext cx="0" cy="147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149811</xdr:rowOff>
    </xdr:from>
    <xdr:ext cx="469744" cy="259045"/>
    <xdr:sp macro="" textlink="">
      <xdr:nvSpPr>
        <xdr:cNvPr id="110" name="【道路】&#10;一人当たり延長最小値テキスト"/>
        <xdr:cNvSpPr txBox="1"/>
      </xdr:nvSpPr>
      <xdr:spPr>
        <a:xfrm>
          <a:off x="10515600" y="71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145984</xdr:rowOff>
    </xdr:from>
    <xdr:to>
      <xdr:col>55</xdr:col>
      <xdr:colOff>88900</xdr:colOff>
      <xdr:row>41</xdr:row>
      <xdr:rowOff>145984</xdr:rowOff>
    </xdr:to>
    <xdr:cxnSp macro="">
      <xdr:nvCxnSpPr>
        <xdr:cNvPr id="111" name="直線コネクタ 110"/>
        <xdr:cNvCxnSpPr/>
      </xdr:nvCxnSpPr>
      <xdr:spPr>
        <a:xfrm>
          <a:off x="10388600" y="717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164403</xdr:rowOff>
    </xdr:from>
    <xdr:ext cx="599010" cy="259045"/>
    <xdr:sp macro="" textlink="">
      <xdr:nvSpPr>
        <xdr:cNvPr id="112" name="【道路】&#10;一人当たり延長最大値テキスト"/>
        <xdr:cNvSpPr txBox="1"/>
      </xdr:nvSpPr>
      <xdr:spPr>
        <a:xfrm>
          <a:off x="10515600" y="547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46276</xdr:rowOff>
    </xdr:from>
    <xdr:to>
      <xdr:col>55</xdr:col>
      <xdr:colOff>88900</xdr:colOff>
      <xdr:row>33</xdr:row>
      <xdr:rowOff>46276</xdr:rowOff>
    </xdr:to>
    <xdr:cxnSp macro="">
      <xdr:nvCxnSpPr>
        <xdr:cNvPr id="113" name="直線コネクタ 112"/>
        <xdr:cNvCxnSpPr/>
      </xdr:nvCxnSpPr>
      <xdr:spPr>
        <a:xfrm>
          <a:off x="10388600" y="570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9382</xdr:rowOff>
    </xdr:from>
    <xdr:ext cx="534377" cy="259045"/>
    <xdr:sp macro="" textlink="">
      <xdr:nvSpPr>
        <xdr:cNvPr id="114" name="【道路】&#10;一人当たり延長平均値テキスト"/>
        <xdr:cNvSpPr txBox="1"/>
      </xdr:nvSpPr>
      <xdr:spPr>
        <a:xfrm>
          <a:off x="10515600" y="6695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30955</xdr:rowOff>
    </xdr:from>
    <xdr:to>
      <xdr:col>55</xdr:col>
      <xdr:colOff>50800</xdr:colOff>
      <xdr:row>39</xdr:row>
      <xdr:rowOff>132555</xdr:rowOff>
    </xdr:to>
    <xdr:sp macro="" textlink="">
      <xdr:nvSpPr>
        <xdr:cNvPr id="115" name="フローチャート: 判断 114"/>
        <xdr:cNvSpPr/>
      </xdr:nvSpPr>
      <xdr:spPr>
        <a:xfrm>
          <a:off x="10426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86451</xdr:rowOff>
    </xdr:from>
    <xdr:to>
      <xdr:col>50</xdr:col>
      <xdr:colOff>165100</xdr:colOff>
      <xdr:row>40</xdr:row>
      <xdr:rowOff>16601</xdr:rowOff>
    </xdr:to>
    <xdr:sp macro="" textlink="">
      <xdr:nvSpPr>
        <xdr:cNvPr id="116" name="フローチャート: 判断 115"/>
        <xdr:cNvSpPr/>
      </xdr:nvSpPr>
      <xdr:spPr>
        <a:xfrm>
          <a:off x="9588500" y="677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92143</xdr:rowOff>
    </xdr:from>
    <xdr:to>
      <xdr:col>46</xdr:col>
      <xdr:colOff>38100</xdr:colOff>
      <xdr:row>40</xdr:row>
      <xdr:rowOff>22293</xdr:rowOff>
    </xdr:to>
    <xdr:sp macro="" textlink="">
      <xdr:nvSpPr>
        <xdr:cNvPr id="117" name="フローチャート: 判断 116"/>
        <xdr:cNvSpPr/>
      </xdr:nvSpPr>
      <xdr:spPr>
        <a:xfrm>
          <a:off x="8699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99016</xdr:rowOff>
    </xdr:from>
    <xdr:to>
      <xdr:col>41</xdr:col>
      <xdr:colOff>101600</xdr:colOff>
      <xdr:row>40</xdr:row>
      <xdr:rowOff>29166</xdr:rowOff>
    </xdr:to>
    <xdr:sp macro="" textlink="">
      <xdr:nvSpPr>
        <xdr:cNvPr id="118" name="フローチャート: 判断 117"/>
        <xdr:cNvSpPr/>
      </xdr:nvSpPr>
      <xdr:spPr>
        <a:xfrm>
          <a:off x="7810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94186</xdr:rowOff>
    </xdr:from>
    <xdr:to>
      <xdr:col>36</xdr:col>
      <xdr:colOff>165100</xdr:colOff>
      <xdr:row>40</xdr:row>
      <xdr:rowOff>24336</xdr:rowOff>
    </xdr:to>
    <xdr:sp macro="" textlink="">
      <xdr:nvSpPr>
        <xdr:cNvPr id="119" name="フローチャート: 判断 118"/>
        <xdr:cNvSpPr/>
      </xdr:nvSpPr>
      <xdr:spPr>
        <a:xfrm>
          <a:off x="6921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104267</xdr:rowOff>
    </xdr:from>
    <xdr:to>
      <xdr:col>55</xdr:col>
      <xdr:colOff>50800</xdr:colOff>
      <xdr:row>38</xdr:row>
      <xdr:rowOff>34417</xdr:rowOff>
    </xdr:to>
    <xdr:sp macro="" textlink="">
      <xdr:nvSpPr>
        <xdr:cNvPr id="125" name="楕円 124"/>
        <xdr:cNvSpPr/>
      </xdr:nvSpPr>
      <xdr:spPr>
        <a:xfrm>
          <a:off x="10426700" y="644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127144</xdr:rowOff>
    </xdr:from>
    <xdr:ext cx="534377" cy="259045"/>
    <xdr:sp macro="" textlink="">
      <xdr:nvSpPr>
        <xdr:cNvPr id="126" name="【道路】&#10;一人当たり延長該当値テキスト"/>
        <xdr:cNvSpPr txBox="1"/>
      </xdr:nvSpPr>
      <xdr:spPr>
        <a:xfrm>
          <a:off x="10515600" y="629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120436</xdr:rowOff>
    </xdr:from>
    <xdr:to>
      <xdr:col>50</xdr:col>
      <xdr:colOff>165100</xdr:colOff>
      <xdr:row>38</xdr:row>
      <xdr:rowOff>50586</xdr:rowOff>
    </xdr:to>
    <xdr:sp macro="" textlink="">
      <xdr:nvSpPr>
        <xdr:cNvPr id="127" name="楕円 126"/>
        <xdr:cNvSpPr/>
      </xdr:nvSpPr>
      <xdr:spPr>
        <a:xfrm>
          <a:off x="9588500" y="646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155067</xdr:rowOff>
    </xdr:from>
    <xdr:to>
      <xdr:col>55</xdr:col>
      <xdr:colOff>0</xdr:colOff>
      <xdr:row>37</xdr:row>
      <xdr:rowOff>171237</xdr:rowOff>
    </xdr:to>
    <xdr:cxnSp macro="">
      <xdr:nvCxnSpPr>
        <xdr:cNvPr id="128" name="直線コネクタ 127"/>
        <xdr:cNvCxnSpPr/>
      </xdr:nvCxnSpPr>
      <xdr:spPr>
        <a:xfrm flipV="1">
          <a:off x="9639300" y="6498717"/>
          <a:ext cx="838200" cy="1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142443</xdr:rowOff>
    </xdr:from>
    <xdr:to>
      <xdr:col>46</xdr:col>
      <xdr:colOff>38100</xdr:colOff>
      <xdr:row>38</xdr:row>
      <xdr:rowOff>72593</xdr:rowOff>
    </xdr:to>
    <xdr:sp macro="" textlink="">
      <xdr:nvSpPr>
        <xdr:cNvPr id="129" name="楕円 128"/>
        <xdr:cNvSpPr/>
      </xdr:nvSpPr>
      <xdr:spPr>
        <a:xfrm>
          <a:off x="8699500" y="648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171237</xdr:rowOff>
    </xdr:from>
    <xdr:to>
      <xdr:col>50</xdr:col>
      <xdr:colOff>114300</xdr:colOff>
      <xdr:row>38</xdr:row>
      <xdr:rowOff>21793</xdr:rowOff>
    </xdr:to>
    <xdr:cxnSp macro="">
      <xdr:nvCxnSpPr>
        <xdr:cNvPr id="130" name="直線コネクタ 129"/>
        <xdr:cNvCxnSpPr/>
      </xdr:nvCxnSpPr>
      <xdr:spPr>
        <a:xfrm flipV="1">
          <a:off x="8750300" y="6514887"/>
          <a:ext cx="889000" cy="2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165311</xdr:rowOff>
    </xdr:from>
    <xdr:to>
      <xdr:col>41</xdr:col>
      <xdr:colOff>101600</xdr:colOff>
      <xdr:row>38</xdr:row>
      <xdr:rowOff>95461</xdr:rowOff>
    </xdr:to>
    <xdr:sp macro="" textlink="">
      <xdr:nvSpPr>
        <xdr:cNvPr id="131" name="楕円 130"/>
        <xdr:cNvSpPr/>
      </xdr:nvSpPr>
      <xdr:spPr>
        <a:xfrm>
          <a:off x="7810500" y="650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21793</xdr:rowOff>
    </xdr:from>
    <xdr:to>
      <xdr:col>45</xdr:col>
      <xdr:colOff>177800</xdr:colOff>
      <xdr:row>38</xdr:row>
      <xdr:rowOff>44661</xdr:rowOff>
    </xdr:to>
    <xdr:cxnSp macro="">
      <xdr:nvCxnSpPr>
        <xdr:cNvPr id="132" name="直線コネクタ 131"/>
        <xdr:cNvCxnSpPr/>
      </xdr:nvCxnSpPr>
      <xdr:spPr>
        <a:xfrm flipV="1">
          <a:off x="7861300" y="6536893"/>
          <a:ext cx="889000" cy="2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7728</xdr:rowOff>
    </xdr:from>
    <xdr:ext cx="534377" cy="259045"/>
    <xdr:sp macro="" textlink="">
      <xdr:nvSpPr>
        <xdr:cNvPr id="133" name="n_1aveValue【道路】&#10;一人当たり延長"/>
        <xdr:cNvSpPr txBox="1"/>
      </xdr:nvSpPr>
      <xdr:spPr>
        <a:xfrm>
          <a:off x="9359411" y="68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13420</xdr:rowOff>
    </xdr:from>
    <xdr:ext cx="534377" cy="259045"/>
    <xdr:sp macro="" textlink="">
      <xdr:nvSpPr>
        <xdr:cNvPr id="134" name="n_2aveValue【道路】&#10;一人当たり延長"/>
        <xdr:cNvSpPr txBox="1"/>
      </xdr:nvSpPr>
      <xdr:spPr>
        <a:xfrm>
          <a:off x="8483111" y="687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20293</xdr:rowOff>
    </xdr:from>
    <xdr:ext cx="534377" cy="259045"/>
    <xdr:sp macro="" textlink="">
      <xdr:nvSpPr>
        <xdr:cNvPr id="135" name="n_3aveValue【道路】&#10;一人当たり延長"/>
        <xdr:cNvSpPr txBox="1"/>
      </xdr:nvSpPr>
      <xdr:spPr>
        <a:xfrm>
          <a:off x="7594111" y="68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40863</xdr:rowOff>
    </xdr:from>
    <xdr:ext cx="534377" cy="259045"/>
    <xdr:sp macro="" textlink="">
      <xdr:nvSpPr>
        <xdr:cNvPr id="136" name="n_4aveValue【道路】&#10;一人当たり延長"/>
        <xdr:cNvSpPr txBox="1"/>
      </xdr:nvSpPr>
      <xdr:spPr>
        <a:xfrm>
          <a:off x="6705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67113</xdr:rowOff>
    </xdr:from>
    <xdr:ext cx="534377" cy="259045"/>
    <xdr:sp macro="" textlink="">
      <xdr:nvSpPr>
        <xdr:cNvPr id="137" name="n_1mainValue【道路】&#10;一人当たり延長"/>
        <xdr:cNvSpPr txBox="1"/>
      </xdr:nvSpPr>
      <xdr:spPr>
        <a:xfrm>
          <a:off x="9359411" y="623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89120</xdr:rowOff>
    </xdr:from>
    <xdr:ext cx="534377" cy="259045"/>
    <xdr:sp macro="" textlink="">
      <xdr:nvSpPr>
        <xdr:cNvPr id="138" name="n_2mainValue【道路】&#10;一人当たり延長"/>
        <xdr:cNvSpPr txBox="1"/>
      </xdr:nvSpPr>
      <xdr:spPr>
        <a:xfrm>
          <a:off x="8483111" y="626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111988</xdr:rowOff>
    </xdr:from>
    <xdr:ext cx="534377" cy="259045"/>
    <xdr:sp macro="" textlink="">
      <xdr:nvSpPr>
        <xdr:cNvPr id="139" name="n_3mainValue【道路】&#10;一人当たり延長"/>
        <xdr:cNvSpPr txBox="1"/>
      </xdr:nvSpPr>
      <xdr:spPr>
        <a:xfrm>
          <a:off x="7594111" y="628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63</xdr:row>
      <xdr:rowOff>125730</xdr:rowOff>
    </xdr:to>
    <xdr:cxnSp macro="">
      <xdr:nvCxnSpPr>
        <xdr:cNvPr id="165" name="直線コネクタ 164"/>
        <xdr:cNvCxnSpPr/>
      </xdr:nvCxnSpPr>
      <xdr:spPr>
        <a:xfrm flipV="1">
          <a:off x="4634865" y="9563644"/>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66" name="【橋りょう・トンネル】&#10;有形固定資産減価償却率最小値テキスト"/>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67" name="直線コネクタ 166"/>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68" name="【橋りょう・トンネル】&#10;有形固定資産減価償却率最大値テキスト"/>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69" name="直線コネクタ 168"/>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120667</xdr:rowOff>
    </xdr:from>
    <xdr:ext cx="405111" cy="259045"/>
    <xdr:sp macro="" textlink="">
      <xdr:nvSpPr>
        <xdr:cNvPr id="170" name="【橋りょう・トンネル】&#10;有形固定資産減価償却率平均値テキスト"/>
        <xdr:cNvSpPr txBox="1"/>
      </xdr:nvSpPr>
      <xdr:spPr>
        <a:xfrm>
          <a:off x="4673600" y="10407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1" name="フローチャート: 判断 170"/>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43906</xdr:rowOff>
    </xdr:from>
    <xdr:to>
      <xdr:col>20</xdr:col>
      <xdr:colOff>38100</xdr:colOff>
      <xdr:row>61</xdr:row>
      <xdr:rowOff>145506</xdr:rowOff>
    </xdr:to>
    <xdr:sp macro="" textlink="">
      <xdr:nvSpPr>
        <xdr:cNvPr id="172" name="フローチャート: 判断 171"/>
        <xdr:cNvSpPr/>
      </xdr:nvSpPr>
      <xdr:spPr>
        <a:xfrm>
          <a:off x="37465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25944</xdr:rowOff>
    </xdr:from>
    <xdr:to>
      <xdr:col>15</xdr:col>
      <xdr:colOff>101600</xdr:colOff>
      <xdr:row>61</xdr:row>
      <xdr:rowOff>127544</xdr:rowOff>
    </xdr:to>
    <xdr:sp macro="" textlink="">
      <xdr:nvSpPr>
        <xdr:cNvPr id="173" name="フローチャート: 判断 172"/>
        <xdr:cNvSpPr/>
      </xdr:nvSpPr>
      <xdr:spPr>
        <a:xfrm>
          <a:off x="2857500" y="1048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74" name="フローチャート: 判断 173"/>
        <xdr:cNvSpPr/>
      </xdr:nvSpPr>
      <xdr:spPr>
        <a:xfrm>
          <a:off x="1968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75" name="フローチャート: 判断 174"/>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83094</xdr:rowOff>
    </xdr:from>
    <xdr:to>
      <xdr:col>24</xdr:col>
      <xdr:colOff>114300</xdr:colOff>
      <xdr:row>63</xdr:row>
      <xdr:rowOff>13244</xdr:rowOff>
    </xdr:to>
    <xdr:sp macro="" textlink="">
      <xdr:nvSpPr>
        <xdr:cNvPr id="181" name="楕円 180"/>
        <xdr:cNvSpPr/>
      </xdr:nvSpPr>
      <xdr:spPr>
        <a:xfrm>
          <a:off x="45847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61521</xdr:rowOff>
    </xdr:from>
    <xdr:ext cx="405111" cy="259045"/>
    <xdr:sp macro="" textlink="">
      <xdr:nvSpPr>
        <xdr:cNvPr id="182" name="【橋りょう・トンネル】&#10;有形固定資産減価償却率該当値テキスト"/>
        <xdr:cNvSpPr txBox="1"/>
      </xdr:nvSpPr>
      <xdr:spPr>
        <a:xfrm>
          <a:off x="4673600"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47172</xdr:rowOff>
    </xdr:from>
    <xdr:to>
      <xdr:col>20</xdr:col>
      <xdr:colOff>38100</xdr:colOff>
      <xdr:row>62</xdr:row>
      <xdr:rowOff>148772</xdr:rowOff>
    </xdr:to>
    <xdr:sp macro="" textlink="">
      <xdr:nvSpPr>
        <xdr:cNvPr id="183" name="楕円 182"/>
        <xdr:cNvSpPr/>
      </xdr:nvSpPr>
      <xdr:spPr>
        <a:xfrm>
          <a:off x="3746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97972</xdr:rowOff>
    </xdr:from>
    <xdr:to>
      <xdr:col>24</xdr:col>
      <xdr:colOff>63500</xdr:colOff>
      <xdr:row>62</xdr:row>
      <xdr:rowOff>133894</xdr:rowOff>
    </xdr:to>
    <xdr:cxnSp macro="">
      <xdr:nvCxnSpPr>
        <xdr:cNvPr id="184" name="直線コネクタ 183"/>
        <xdr:cNvCxnSpPr/>
      </xdr:nvCxnSpPr>
      <xdr:spPr>
        <a:xfrm>
          <a:off x="3797300" y="1072787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11249</xdr:rowOff>
    </xdr:from>
    <xdr:to>
      <xdr:col>15</xdr:col>
      <xdr:colOff>101600</xdr:colOff>
      <xdr:row>62</xdr:row>
      <xdr:rowOff>112849</xdr:rowOff>
    </xdr:to>
    <xdr:sp macro="" textlink="">
      <xdr:nvSpPr>
        <xdr:cNvPr id="185" name="楕円 184"/>
        <xdr:cNvSpPr/>
      </xdr:nvSpPr>
      <xdr:spPr>
        <a:xfrm>
          <a:off x="2857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62049</xdr:rowOff>
    </xdr:from>
    <xdr:to>
      <xdr:col>19</xdr:col>
      <xdr:colOff>177800</xdr:colOff>
      <xdr:row>62</xdr:row>
      <xdr:rowOff>97972</xdr:rowOff>
    </xdr:to>
    <xdr:cxnSp macro="">
      <xdr:nvCxnSpPr>
        <xdr:cNvPr id="186" name="直線コネクタ 185"/>
        <xdr:cNvCxnSpPr/>
      </xdr:nvCxnSpPr>
      <xdr:spPr>
        <a:xfrm>
          <a:off x="2908300" y="106919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148409</xdr:rowOff>
    </xdr:from>
    <xdr:to>
      <xdr:col>10</xdr:col>
      <xdr:colOff>165100</xdr:colOff>
      <xdr:row>62</xdr:row>
      <xdr:rowOff>78559</xdr:rowOff>
    </xdr:to>
    <xdr:sp macro="" textlink="">
      <xdr:nvSpPr>
        <xdr:cNvPr id="187" name="楕円 186"/>
        <xdr:cNvSpPr/>
      </xdr:nvSpPr>
      <xdr:spPr>
        <a:xfrm>
          <a:off x="1968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27759</xdr:rowOff>
    </xdr:from>
    <xdr:to>
      <xdr:col>15</xdr:col>
      <xdr:colOff>50800</xdr:colOff>
      <xdr:row>62</xdr:row>
      <xdr:rowOff>62049</xdr:rowOff>
    </xdr:to>
    <xdr:cxnSp macro="">
      <xdr:nvCxnSpPr>
        <xdr:cNvPr id="188" name="直線コネクタ 187"/>
        <xdr:cNvCxnSpPr/>
      </xdr:nvCxnSpPr>
      <xdr:spPr>
        <a:xfrm>
          <a:off x="2019300" y="1065765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162033</xdr:rowOff>
    </xdr:from>
    <xdr:ext cx="405111" cy="259045"/>
    <xdr:sp macro="" textlink="">
      <xdr:nvSpPr>
        <xdr:cNvPr id="189" name="n_1aveValue【橋りょう・トンネル】&#10;有形固定資産減価償却率"/>
        <xdr:cNvSpPr txBox="1"/>
      </xdr:nvSpPr>
      <xdr:spPr>
        <a:xfrm>
          <a:off x="3582044" y="102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144071</xdr:rowOff>
    </xdr:from>
    <xdr:ext cx="405111" cy="259045"/>
    <xdr:sp macro="" textlink="">
      <xdr:nvSpPr>
        <xdr:cNvPr id="190" name="n_2aveValue【橋りょう・トンネル】&#10;有形固定資産減価償却率"/>
        <xdr:cNvSpPr txBox="1"/>
      </xdr:nvSpPr>
      <xdr:spPr>
        <a:xfrm>
          <a:off x="2705744" y="1025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91820</xdr:rowOff>
    </xdr:from>
    <xdr:ext cx="405111" cy="259045"/>
    <xdr:sp macro="" textlink="">
      <xdr:nvSpPr>
        <xdr:cNvPr id="191" name="n_3aveValue【橋りょう・トンネル】&#10;有形固定資産減価償却率"/>
        <xdr:cNvSpPr txBox="1"/>
      </xdr:nvSpPr>
      <xdr:spPr>
        <a:xfrm>
          <a:off x="1816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192" name="n_4aveValue【橋りょう・トンネル】&#10;有形固定資産減価償却率"/>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139899</xdr:rowOff>
    </xdr:from>
    <xdr:ext cx="405111" cy="259045"/>
    <xdr:sp macro="" textlink="">
      <xdr:nvSpPr>
        <xdr:cNvPr id="193" name="n_1mainValue【橋りょう・トンネル】&#10;有形固定資産減価償却率"/>
        <xdr:cNvSpPr txBox="1"/>
      </xdr:nvSpPr>
      <xdr:spPr>
        <a:xfrm>
          <a:off x="35820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103976</xdr:rowOff>
    </xdr:from>
    <xdr:ext cx="405111" cy="259045"/>
    <xdr:sp macro="" textlink="">
      <xdr:nvSpPr>
        <xdr:cNvPr id="194" name="n_2mainValue【橋りょう・トンネル】&#10;有形固定資産減価償却率"/>
        <xdr:cNvSpPr txBox="1"/>
      </xdr:nvSpPr>
      <xdr:spPr>
        <a:xfrm>
          <a:off x="27057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69686</xdr:rowOff>
    </xdr:from>
    <xdr:ext cx="405111" cy="259045"/>
    <xdr:sp macro="" textlink="">
      <xdr:nvSpPr>
        <xdr:cNvPr id="195" name="n_3mainValue【橋りょう・トンネル】&#10;有形固定資産減価償却率"/>
        <xdr:cNvSpPr txBox="1"/>
      </xdr:nvSpPr>
      <xdr:spPr>
        <a:xfrm>
          <a:off x="18167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6" name="直線コネクタ 20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7" name="テキスト ボックス 20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8" name="直線コネクタ 20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9" name="テキスト ボックス 20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0" name="直線コネクタ 20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1" name="テキスト ボックス 21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2" name="直線コネクタ 21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3" name="テキスト ボックス 21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4" name="直線コネクタ 21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5" name="テキスト ボックス 21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6" name="直線コネクタ 21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17" name="テキスト ボックス 216"/>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9" name="テキスト ボックス 21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8935</xdr:rowOff>
    </xdr:from>
    <xdr:to>
      <xdr:col>54</xdr:col>
      <xdr:colOff>189865</xdr:colOff>
      <xdr:row>64</xdr:row>
      <xdr:rowOff>124060</xdr:rowOff>
    </xdr:to>
    <xdr:cxnSp macro="">
      <xdr:nvCxnSpPr>
        <xdr:cNvPr id="221" name="直線コネクタ 220"/>
        <xdr:cNvCxnSpPr/>
      </xdr:nvCxnSpPr>
      <xdr:spPr>
        <a:xfrm flipV="1">
          <a:off x="10476865" y="9610135"/>
          <a:ext cx="0" cy="148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127887</xdr:rowOff>
    </xdr:from>
    <xdr:ext cx="534377" cy="259045"/>
    <xdr:sp macro="" textlink="">
      <xdr:nvSpPr>
        <xdr:cNvPr id="222" name="【橋りょう・トンネル】&#10;一人当たり有形固定資産（償却資産）額最小値テキスト"/>
        <xdr:cNvSpPr txBox="1"/>
      </xdr:nvSpPr>
      <xdr:spPr>
        <a:xfrm>
          <a:off x="10515600" y="111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124060</xdr:rowOff>
    </xdr:from>
    <xdr:to>
      <xdr:col>55</xdr:col>
      <xdr:colOff>88900</xdr:colOff>
      <xdr:row>64</xdr:row>
      <xdr:rowOff>124060</xdr:rowOff>
    </xdr:to>
    <xdr:cxnSp macro="">
      <xdr:nvCxnSpPr>
        <xdr:cNvPr id="223" name="直線コネクタ 222"/>
        <xdr:cNvCxnSpPr/>
      </xdr:nvCxnSpPr>
      <xdr:spPr>
        <a:xfrm>
          <a:off x="10388600" y="1109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127062</xdr:rowOff>
    </xdr:from>
    <xdr:ext cx="690189" cy="259045"/>
    <xdr:sp macro="" textlink="">
      <xdr:nvSpPr>
        <xdr:cNvPr id="224" name="【橋りょう・トンネル】&#10;一人当たり有形固定資産（償却資産）額最大値テキスト"/>
        <xdr:cNvSpPr txBox="1"/>
      </xdr:nvSpPr>
      <xdr:spPr>
        <a:xfrm>
          <a:off x="10515600" y="9385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8935</xdr:rowOff>
    </xdr:from>
    <xdr:to>
      <xdr:col>55</xdr:col>
      <xdr:colOff>88900</xdr:colOff>
      <xdr:row>56</xdr:row>
      <xdr:rowOff>8935</xdr:rowOff>
    </xdr:to>
    <xdr:cxnSp macro="">
      <xdr:nvCxnSpPr>
        <xdr:cNvPr id="225" name="直線コネクタ 224"/>
        <xdr:cNvCxnSpPr/>
      </xdr:nvCxnSpPr>
      <xdr:spPr>
        <a:xfrm>
          <a:off x="10388600" y="961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65413</xdr:rowOff>
    </xdr:from>
    <xdr:ext cx="690189" cy="259045"/>
    <xdr:sp macro="" textlink="">
      <xdr:nvSpPr>
        <xdr:cNvPr id="226" name="【橋りょう・トンネル】&#10;一人当たり有形固定資産（償却資産）額平均値テキスト"/>
        <xdr:cNvSpPr txBox="1"/>
      </xdr:nvSpPr>
      <xdr:spPr>
        <a:xfrm>
          <a:off x="10515600" y="1069531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42536</xdr:rowOff>
    </xdr:from>
    <xdr:to>
      <xdr:col>55</xdr:col>
      <xdr:colOff>50800</xdr:colOff>
      <xdr:row>63</xdr:row>
      <xdr:rowOff>144136</xdr:rowOff>
    </xdr:to>
    <xdr:sp macro="" textlink="">
      <xdr:nvSpPr>
        <xdr:cNvPr id="227" name="フローチャート: 判断 226"/>
        <xdr:cNvSpPr/>
      </xdr:nvSpPr>
      <xdr:spPr>
        <a:xfrm>
          <a:off x="10426700" y="1084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65213</xdr:rowOff>
    </xdr:from>
    <xdr:to>
      <xdr:col>50</xdr:col>
      <xdr:colOff>165100</xdr:colOff>
      <xdr:row>63</xdr:row>
      <xdr:rowOff>166813</xdr:rowOff>
    </xdr:to>
    <xdr:sp macro="" textlink="">
      <xdr:nvSpPr>
        <xdr:cNvPr id="228" name="フローチャート: 判断 227"/>
        <xdr:cNvSpPr/>
      </xdr:nvSpPr>
      <xdr:spPr>
        <a:xfrm>
          <a:off x="9588500" y="1086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58883</xdr:rowOff>
    </xdr:from>
    <xdr:to>
      <xdr:col>46</xdr:col>
      <xdr:colOff>38100</xdr:colOff>
      <xdr:row>63</xdr:row>
      <xdr:rowOff>160483</xdr:rowOff>
    </xdr:to>
    <xdr:sp macro="" textlink="">
      <xdr:nvSpPr>
        <xdr:cNvPr id="229" name="フローチャート: 判断 228"/>
        <xdr:cNvSpPr/>
      </xdr:nvSpPr>
      <xdr:spPr>
        <a:xfrm>
          <a:off x="8699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95665</xdr:rowOff>
    </xdr:from>
    <xdr:to>
      <xdr:col>41</xdr:col>
      <xdr:colOff>101600</xdr:colOff>
      <xdr:row>64</xdr:row>
      <xdr:rowOff>25815</xdr:rowOff>
    </xdr:to>
    <xdr:sp macro="" textlink="">
      <xdr:nvSpPr>
        <xdr:cNvPr id="230" name="フローチャート: 判断 229"/>
        <xdr:cNvSpPr/>
      </xdr:nvSpPr>
      <xdr:spPr>
        <a:xfrm>
          <a:off x="7810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100186</xdr:rowOff>
    </xdr:from>
    <xdr:to>
      <xdr:col>36</xdr:col>
      <xdr:colOff>165100</xdr:colOff>
      <xdr:row>64</xdr:row>
      <xdr:rowOff>30336</xdr:rowOff>
    </xdr:to>
    <xdr:sp macro="" textlink="">
      <xdr:nvSpPr>
        <xdr:cNvPr id="231" name="フローチャート: 判断 230"/>
        <xdr:cNvSpPr/>
      </xdr:nvSpPr>
      <xdr:spPr>
        <a:xfrm>
          <a:off x="6921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719</xdr:rowOff>
    </xdr:from>
    <xdr:to>
      <xdr:col>55</xdr:col>
      <xdr:colOff>50800</xdr:colOff>
      <xdr:row>64</xdr:row>
      <xdr:rowOff>102319</xdr:rowOff>
    </xdr:to>
    <xdr:sp macro="" textlink="">
      <xdr:nvSpPr>
        <xdr:cNvPr id="237" name="楕円 236"/>
        <xdr:cNvSpPr/>
      </xdr:nvSpPr>
      <xdr:spPr>
        <a:xfrm>
          <a:off x="10426700" y="1097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87096</xdr:rowOff>
    </xdr:from>
    <xdr:ext cx="599010" cy="259045"/>
    <xdr:sp macro="" textlink="">
      <xdr:nvSpPr>
        <xdr:cNvPr id="238" name="【橋りょう・トンネル】&#10;一人当たり有形固定資産（償却資産）額該当値テキスト"/>
        <xdr:cNvSpPr txBox="1"/>
      </xdr:nvSpPr>
      <xdr:spPr>
        <a:xfrm>
          <a:off x="10515600" y="1088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2446</xdr:rowOff>
    </xdr:from>
    <xdr:to>
      <xdr:col>50</xdr:col>
      <xdr:colOff>165100</xdr:colOff>
      <xdr:row>64</xdr:row>
      <xdr:rowOff>104046</xdr:rowOff>
    </xdr:to>
    <xdr:sp macro="" textlink="">
      <xdr:nvSpPr>
        <xdr:cNvPr id="239" name="楕円 238"/>
        <xdr:cNvSpPr/>
      </xdr:nvSpPr>
      <xdr:spPr>
        <a:xfrm>
          <a:off x="9588500" y="1097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51519</xdr:rowOff>
    </xdr:from>
    <xdr:to>
      <xdr:col>55</xdr:col>
      <xdr:colOff>0</xdr:colOff>
      <xdr:row>64</xdr:row>
      <xdr:rowOff>53246</xdr:rowOff>
    </xdr:to>
    <xdr:cxnSp macro="">
      <xdr:nvCxnSpPr>
        <xdr:cNvPr id="240" name="直線コネクタ 239"/>
        <xdr:cNvCxnSpPr/>
      </xdr:nvCxnSpPr>
      <xdr:spPr>
        <a:xfrm flipV="1">
          <a:off x="9639300" y="11024319"/>
          <a:ext cx="838200" cy="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4605</xdr:rowOff>
    </xdr:from>
    <xdr:to>
      <xdr:col>46</xdr:col>
      <xdr:colOff>38100</xdr:colOff>
      <xdr:row>64</xdr:row>
      <xdr:rowOff>106205</xdr:rowOff>
    </xdr:to>
    <xdr:sp macro="" textlink="">
      <xdr:nvSpPr>
        <xdr:cNvPr id="241" name="楕円 240"/>
        <xdr:cNvSpPr/>
      </xdr:nvSpPr>
      <xdr:spPr>
        <a:xfrm>
          <a:off x="8699500" y="1097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53246</xdr:rowOff>
    </xdr:from>
    <xdr:to>
      <xdr:col>50</xdr:col>
      <xdr:colOff>114300</xdr:colOff>
      <xdr:row>64</xdr:row>
      <xdr:rowOff>55405</xdr:rowOff>
    </xdr:to>
    <xdr:cxnSp macro="">
      <xdr:nvCxnSpPr>
        <xdr:cNvPr id="242" name="直線コネクタ 241"/>
        <xdr:cNvCxnSpPr/>
      </xdr:nvCxnSpPr>
      <xdr:spPr>
        <a:xfrm flipV="1">
          <a:off x="8750300" y="11026046"/>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7055</xdr:rowOff>
    </xdr:from>
    <xdr:to>
      <xdr:col>41</xdr:col>
      <xdr:colOff>101600</xdr:colOff>
      <xdr:row>64</xdr:row>
      <xdr:rowOff>108655</xdr:rowOff>
    </xdr:to>
    <xdr:sp macro="" textlink="">
      <xdr:nvSpPr>
        <xdr:cNvPr id="243" name="楕円 242"/>
        <xdr:cNvSpPr/>
      </xdr:nvSpPr>
      <xdr:spPr>
        <a:xfrm>
          <a:off x="7810500" y="1097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55405</xdr:rowOff>
    </xdr:from>
    <xdr:to>
      <xdr:col>45</xdr:col>
      <xdr:colOff>177800</xdr:colOff>
      <xdr:row>64</xdr:row>
      <xdr:rowOff>57855</xdr:rowOff>
    </xdr:to>
    <xdr:cxnSp macro="">
      <xdr:nvCxnSpPr>
        <xdr:cNvPr id="244" name="直線コネクタ 243"/>
        <xdr:cNvCxnSpPr/>
      </xdr:nvCxnSpPr>
      <xdr:spPr>
        <a:xfrm flipV="1">
          <a:off x="7861300" y="11028205"/>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11890</xdr:rowOff>
    </xdr:from>
    <xdr:ext cx="690189" cy="259045"/>
    <xdr:sp macro="" textlink="">
      <xdr:nvSpPr>
        <xdr:cNvPr id="245" name="n_1aveValue【橋りょう・トンネル】&#10;一人当たり有形固定資産（償却資産）額"/>
        <xdr:cNvSpPr txBox="1"/>
      </xdr:nvSpPr>
      <xdr:spPr>
        <a:xfrm>
          <a:off x="9281505" y="106417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5560</xdr:rowOff>
    </xdr:from>
    <xdr:ext cx="690189" cy="259045"/>
    <xdr:sp macro="" textlink="">
      <xdr:nvSpPr>
        <xdr:cNvPr id="246" name="n_2aveValue【橋りょう・トンネル】&#10;一人当たり有形固定資産（償却資産）額"/>
        <xdr:cNvSpPr txBox="1"/>
      </xdr:nvSpPr>
      <xdr:spPr>
        <a:xfrm>
          <a:off x="8405205" y="10635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42342</xdr:rowOff>
    </xdr:from>
    <xdr:ext cx="599010" cy="259045"/>
    <xdr:sp macro="" textlink="">
      <xdr:nvSpPr>
        <xdr:cNvPr id="247" name="n_3aveValue【橋りょう・トンネル】&#10;一人当たり有形固定資産（償却資産）額"/>
        <xdr:cNvSpPr txBox="1"/>
      </xdr:nvSpPr>
      <xdr:spPr>
        <a:xfrm>
          <a:off x="75617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46863</xdr:rowOff>
    </xdr:from>
    <xdr:ext cx="599010" cy="259045"/>
    <xdr:sp macro="" textlink="">
      <xdr:nvSpPr>
        <xdr:cNvPr id="248" name="n_4aveValue【橋りょう・トンネル】&#10;一人当たり有形固定資産（償却資産）額"/>
        <xdr:cNvSpPr txBox="1"/>
      </xdr:nvSpPr>
      <xdr:spPr>
        <a:xfrm>
          <a:off x="6672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95173</xdr:rowOff>
    </xdr:from>
    <xdr:ext cx="599010" cy="259045"/>
    <xdr:sp macro="" textlink="">
      <xdr:nvSpPr>
        <xdr:cNvPr id="249" name="n_1mainValue【橋りょう・トンネル】&#10;一人当たり有形固定資産（償却資産）額"/>
        <xdr:cNvSpPr txBox="1"/>
      </xdr:nvSpPr>
      <xdr:spPr>
        <a:xfrm>
          <a:off x="9327095" y="1106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97332</xdr:rowOff>
    </xdr:from>
    <xdr:ext cx="599010" cy="259045"/>
    <xdr:sp macro="" textlink="">
      <xdr:nvSpPr>
        <xdr:cNvPr id="250" name="n_2mainValue【橋りょう・トンネル】&#10;一人当たり有形固定資産（償却資産）額"/>
        <xdr:cNvSpPr txBox="1"/>
      </xdr:nvSpPr>
      <xdr:spPr>
        <a:xfrm>
          <a:off x="8450795" y="11070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99782</xdr:rowOff>
    </xdr:from>
    <xdr:ext cx="599010" cy="259045"/>
    <xdr:sp macro="" textlink="">
      <xdr:nvSpPr>
        <xdr:cNvPr id="251" name="n_3mainValue【橋りょう・トンネル】&#10;一人当たり有形固定資産（償却資産）額"/>
        <xdr:cNvSpPr txBox="1"/>
      </xdr:nvSpPr>
      <xdr:spPr>
        <a:xfrm>
          <a:off x="7561795" y="1107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68580</xdr:rowOff>
    </xdr:from>
    <xdr:to>
      <xdr:col>24</xdr:col>
      <xdr:colOff>62865</xdr:colOff>
      <xdr:row>86</xdr:row>
      <xdr:rowOff>114300</xdr:rowOff>
    </xdr:to>
    <xdr:cxnSp macro="">
      <xdr:nvCxnSpPr>
        <xdr:cNvPr id="276" name="直線コネクタ 275"/>
        <xdr:cNvCxnSpPr/>
      </xdr:nvCxnSpPr>
      <xdr:spPr>
        <a:xfrm flipV="1">
          <a:off x="4634865" y="1327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15257</xdr:rowOff>
    </xdr:from>
    <xdr:ext cx="405111" cy="259045"/>
    <xdr:sp macro="" textlink="">
      <xdr:nvSpPr>
        <xdr:cNvPr id="279" name="【公営住宅】&#10;有形固定資産減価償却率最大値テキスト"/>
        <xdr:cNvSpPr txBox="1"/>
      </xdr:nvSpPr>
      <xdr:spPr>
        <a:xfrm>
          <a:off x="4673600" y="1304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68580</xdr:rowOff>
    </xdr:from>
    <xdr:to>
      <xdr:col>24</xdr:col>
      <xdr:colOff>152400</xdr:colOff>
      <xdr:row>77</xdr:row>
      <xdr:rowOff>68580</xdr:rowOff>
    </xdr:to>
    <xdr:cxnSp macro="">
      <xdr:nvCxnSpPr>
        <xdr:cNvPr id="280" name="直線コネクタ 279"/>
        <xdr:cNvCxnSpPr/>
      </xdr:nvCxnSpPr>
      <xdr:spPr>
        <a:xfrm>
          <a:off x="4546600" y="1327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49547</xdr:rowOff>
    </xdr:from>
    <xdr:ext cx="405111" cy="259045"/>
    <xdr:sp macro="" textlink="">
      <xdr:nvSpPr>
        <xdr:cNvPr id="281" name="【公営住宅】&#10;有形固定資産減価償却率平均値テキスト"/>
        <xdr:cNvSpPr txBox="1"/>
      </xdr:nvSpPr>
      <xdr:spPr>
        <a:xfrm>
          <a:off x="4673600" y="1410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82" name="フローチャート: 判断 281"/>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36830</xdr:rowOff>
    </xdr:from>
    <xdr:to>
      <xdr:col>20</xdr:col>
      <xdr:colOff>38100</xdr:colOff>
      <xdr:row>82</xdr:row>
      <xdr:rowOff>138430</xdr:rowOff>
    </xdr:to>
    <xdr:sp macro="" textlink="">
      <xdr:nvSpPr>
        <xdr:cNvPr id="283" name="フローチャート: 判断 282"/>
        <xdr:cNvSpPr/>
      </xdr:nvSpPr>
      <xdr:spPr>
        <a:xfrm>
          <a:off x="3746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84" name="フローチャート: 判断 283"/>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103505</xdr:rowOff>
    </xdr:from>
    <xdr:to>
      <xdr:col>10</xdr:col>
      <xdr:colOff>165100</xdr:colOff>
      <xdr:row>83</xdr:row>
      <xdr:rowOff>33655</xdr:rowOff>
    </xdr:to>
    <xdr:sp macro="" textlink="">
      <xdr:nvSpPr>
        <xdr:cNvPr id="285" name="フローチャート: 判断 284"/>
        <xdr:cNvSpPr/>
      </xdr:nvSpPr>
      <xdr:spPr>
        <a:xfrm>
          <a:off x="1968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xdr:rowOff>
    </xdr:from>
    <xdr:to>
      <xdr:col>6</xdr:col>
      <xdr:colOff>38100</xdr:colOff>
      <xdr:row>82</xdr:row>
      <xdr:rowOff>106045</xdr:rowOff>
    </xdr:to>
    <xdr:sp macro="" textlink="">
      <xdr:nvSpPr>
        <xdr:cNvPr id="286" name="フローチャート: 判断 285"/>
        <xdr:cNvSpPr/>
      </xdr:nvSpPr>
      <xdr:spPr>
        <a:xfrm>
          <a:off x="1079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164464</xdr:rowOff>
    </xdr:from>
    <xdr:to>
      <xdr:col>24</xdr:col>
      <xdr:colOff>114300</xdr:colOff>
      <xdr:row>80</xdr:row>
      <xdr:rowOff>94614</xdr:rowOff>
    </xdr:to>
    <xdr:sp macro="" textlink="">
      <xdr:nvSpPr>
        <xdr:cNvPr id="292" name="楕円 291"/>
        <xdr:cNvSpPr/>
      </xdr:nvSpPr>
      <xdr:spPr>
        <a:xfrm>
          <a:off x="45847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15891</xdr:rowOff>
    </xdr:from>
    <xdr:ext cx="405111" cy="259045"/>
    <xdr:sp macro="" textlink="">
      <xdr:nvSpPr>
        <xdr:cNvPr id="293" name="【公営住宅】&#10;有形固定資産減価償却率該当値テキスト"/>
        <xdr:cNvSpPr txBox="1"/>
      </xdr:nvSpPr>
      <xdr:spPr>
        <a:xfrm>
          <a:off x="4673600"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124461</xdr:rowOff>
    </xdr:from>
    <xdr:to>
      <xdr:col>20</xdr:col>
      <xdr:colOff>38100</xdr:colOff>
      <xdr:row>80</xdr:row>
      <xdr:rowOff>54611</xdr:rowOff>
    </xdr:to>
    <xdr:sp macro="" textlink="">
      <xdr:nvSpPr>
        <xdr:cNvPr id="294" name="楕円 293"/>
        <xdr:cNvSpPr/>
      </xdr:nvSpPr>
      <xdr:spPr>
        <a:xfrm>
          <a:off x="3746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3811</xdr:rowOff>
    </xdr:from>
    <xdr:to>
      <xdr:col>24</xdr:col>
      <xdr:colOff>63500</xdr:colOff>
      <xdr:row>80</xdr:row>
      <xdr:rowOff>43814</xdr:rowOff>
    </xdr:to>
    <xdr:cxnSp macro="">
      <xdr:nvCxnSpPr>
        <xdr:cNvPr id="295" name="直線コネクタ 294"/>
        <xdr:cNvCxnSpPr/>
      </xdr:nvCxnSpPr>
      <xdr:spPr>
        <a:xfrm>
          <a:off x="3797300" y="1371981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130175</xdr:rowOff>
    </xdr:from>
    <xdr:to>
      <xdr:col>15</xdr:col>
      <xdr:colOff>101600</xdr:colOff>
      <xdr:row>81</xdr:row>
      <xdr:rowOff>60325</xdr:rowOff>
    </xdr:to>
    <xdr:sp macro="" textlink="">
      <xdr:nvSpPr>
        <xdr:cNvPr id="296" name="楕円 295"/>
        <xdr:cNvSpPr/>
      </xdr:nvSpPr>
      <xdr:spPr>
        <a:xfrm>
          <a:off x="28575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3811</xdr:rowOff>
    </xdr:from>
    <xdr:to>
      <xdr:col>19</xdr:col>
      <xdr:colOff>177800</xdr:colOff>
      <xdr:row>81</xdr:row>
      <xdr:rowOff>9525</xdr:rowOff>
    </xdr:to>
    <xdr:cxnSp macro="">
      <xdr:nvCxnSpPr>
        <xdr:cNvPr id="297" name="直線コネクタ 296"/>
        <xdr:cNvCxnSpPr/>
      </xdr:nvCxnSpPr>
      <xdr:spPr>
        <a:xfrm flipV="1">
          <a:off x="2908300" y="13719811"/>
          <a:ext cx="889000" cy="17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109220</xdr:rowOff>
    </xdr:from>
    <xdr:to>
      <xdr:col>10</xdr:col>
      <xdr:colOff>165100</xdr:colOff>
      <xdr:row>82</xdr:row>
      <xdr:rowOff>39370</xdr:rowOff>
    </xdr:to>
    <xdr:sp macro="" textlink="">
      <xdr:nvSpPr>
        <xdr:cNvPr id="298" name="楕円 297"/>
        <xdr:cNvSpPr/>
      </xdr:nvSpPr>
      <xdr:spPr>
        <a:xfrm>
          <a:off x="1968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9525</xdr:rowOff>
    </xdr:from>
    <xdr:to>
      <xdr:col>15</xdr:col>
      <xdr:colOff>50800</xdr:colOff>
      <xdr:row>81</xdr:row>
      <xdr:rowOff>160020</xdr:rowOff>
    </xdr:to>
    <xdr:cxnSp macro="">
      <xdr:nvCxnSpPr>
        <xdr:cNvPr id="299" name="直線コネクタ 298"/>
        <xdr:cNvCxnSpPr/>
      </xdr:nvCxnSpPr>
      <xdr:spPr>
        <a:xfrm flipV="1">
          <a:off x="2019300" y="13896975"/>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129557</xdr:rowOff>
    </xdr:from>
    <xdr:ext cx="405111" cy="259045"/>
    <xdr:sp macro="" textlink="">
      <xdr:nvSpPr>
        <xdr:cNvPr id="300" name="n_1aveValue【公営住宅】&#10;有形固定資産減価償却率"/>
        <xdr:cNvSpPr txBox="1"/>
      </xdr:nvSpPr>
      <xdr:spPr>
        <a:xfrm>
          <a:off x="35820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01" name="n_2aveValue【公営住宅】&#10;有形固定資産減価償却率"/>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24782</xdr:rowOff>
    </xdr:from>
    <xdr:ext cx="405111" cy="259045"/>
    <xdr:sp macro="" textlink="">
      <xdr:nvSpPr>
        <xdr:cNvPr id="302" name="n_3aveValue【公営住宅】&#10;有形固定資産減価償却率"/>
        <xdr:cNvSpPr txBox="1"/>
      </xdr:nvSpPr>
      <xdr:spPr>
        <a:xfrm>
          <a:off x="1816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122572</xdr:rowOff>
    </xdr:from>
    <xdr:ext cx="405111" cy="259045"/>
    <xdr:sp macro="" textlink="">
      <xdr:nvSpPr>
        <xdr:cNvPr id="303" name="n_4aveValue【公営住宅】&#10;有形固定資産減価償却率"/>
        <xdr:cNvSpPr txBox="1"/>
      </xdr:nvSpPr>
      <xdr:spPr>
        <a:xfrm>
          <a:off x="927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71138</xdr:rowOff>
    </xdr:from>
    <xdr:ext cx="405111" cy="259045"/>
    <xdr:sp macro="" textlink="">
      <xdr:nvSpPr>
        <xdr:cNvPr id="304" name="n_1mainValue【公営住宅】&#10;有形固定資産減価償却率"/>
        <xdr:cNvSpPr txBox="1"/>
      </xdr:nvSpPr>
      <xdr:spPr>
        <a:xfrm>
          <a:off x="35820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76852</xdr:rowOff>
    </xdr:from>
    <xdr:ext cx="405111" cy="259045"/>
    <xdr:sp macro="" textlink="">
      <xdr:nvSpPr>
        <xdr:cNvPr id="305" name="n_2mainValue【公営住宅】&#10;有形固定資産減価償却率"/>
        <xdr:cNvSpPr txBox="1"/>
      </xdr:nvSpPr>
      <xdr:spPr>
        <a:xfrm>
          <a:off x="2705744" y="1362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55897</xdr:rowOff>
    </xdr:from>
    <xdr:ext cx="405111" cy="259045"/>
    <xdr:sp macro="" textlink="">
      <xdr:nvSpPr>
        <xdr:cNvPr id="306" name="n_3mainValue【公営住宅】&#10;有形固定資産減価償却率"/>
        <xdr:cNvSpPr txBox="1"/>
      </xdr:nvSpPr>
      <xdr:spPr>
        <a:xfrm>
          <a:off x="1816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139446</xdr:rowOff>
    </xdr:from>
    <xdr:to>
      <xdr:col>54</xdr:col>
      <xdr:colOff>189865</xdr:colOff>
      <xdr:row>86</xdr:row>
      <xdr:rowOff>36957</xdr:rowOff>
    </xdr:to>
    <xdr:cxnSp macro="">
      <xdr:nvCxnSpPr>
        <xdr:cNvPr id="330" name="直線コネクタ 329"/>
        <xdr:cNvCxnSpPr/>
      </xdr:nvCxnSpPr>
      <xdr:spPr>
        <a:xfrm flipV="1">
          <a:off x="10476865" y="13341096"/>
          <a:ext cx="0" cy="144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40784</xdr:rowOff>
    </xdr:from>
    <xdr:ext cx="469744" cy="259045"/>
    <xdr:sp macro="" textlink="">
      <xdr:nvSpPr>
        <xdr:cNvPr id="331" name="【公営住宅】&#10;一人当たり面積最小値テキスト"/>
        <xdr:cNvSpPr txBox="1"/>
      </xdr:nvSpPr>
      <xdr:spPr>
        <a:xfrm>
          <a:off x="10515600" y="147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36957</xdr:rowOff>
    </xdr:from>
    <xdr:to>
      <xdr:col>55</xdr:col>
      <xdr:colOff>88900</xdr:colOff>
      <xdr:row>86</xdr:row>
      <xdr:rowOff>36957</xdr:rowOff>
    </xdr:to>
    <xdr:cxnSp macro="">
      <xdr:nvCxnSpPr>
        <xdr:cNvPr id="332" name="直線コネクタ 331"/>
        <xdr:cNvCxnSpPr/>
      </xdr:nvCxnSpPr>
      <xdr:spPr>
        <a:xfrm>
          <a:off x="10388600" y="147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86123</xdr:rowOff>
    </xdr:from>
    <xdr:ext cx="469744" cy="259045"/>
    <xdr:sp macro="" textlink="">
      <xdr:nvSpPr>
        <xdr:cNvPr id="333" name="【公営住宅】&#10;一人当たり面積最大値テキスト"/>
        <xdr:cNvSpPr txBox="1"/>
      </xdr:nvSpPr>
      <xdr:spPr>
        <a:xfrm>
          <a:off x="10515600" y="131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139446</xdr:rowOff>
    </xdr:from>
    <xdr:to>
      <xdr:col>55</xdr:col>
      <xdr:colOff>88900</xdr:colOff>
      <xdr:row>77</xdr:row>
      <xdr:rowOff>139446</xdr:rowOff>
    </xdr:to>
    <xdr:cxnSp macro="">
      <xdr:nvCxnSpPr>
        <xdr:cNvPr id="334" name="直線コネクタ 333"/>
        <xdr:cNvCxnSpPr/>
      </xdr:nvCxnSpPr>
      <xdr:spPr>
        <a:xfrm>
          <a:off x="10388600" y="1334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154894</xdr:rowOff>
    </xdr:from>
    <xdr:ext cx="469744" cy="259045"/>
    <xdr:sp macro="" textlink="">
      <xdr:nvSpPr>
        <xdr:cNvPr id="335" name="【公営住宅】&#10;一人当たり面積平均値テキスト"/>
        <xdr:cNvSpPr txBox="1"/>
      </xdr:nvSpPr>
      <xdr:spPr>
        <a:xfrm>
          <a:off x="10515600" y="14385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5017</xdr:rowOff>
    </xdr:from>
    <xdr:to>
      <xdr:col>55</xdr:col>
      <xdr:colOff>50800</xdr:colOff>
      <xdr:row>84</xdr:row>
      <xdr:rowOff>106617</xdr:rowOff>
    </xdr:to>
    <xdr:sp macro="" textlink="">
      <xdr:nvSpPr>
        <xdr:cNvPr id="336" name="フローチャート: 判断 335"/>
        <xdr:cNvSpPr/>
      </xdr:nvSpPr>
      <xdr:spPr>
        <a:xfrm>
          <a:off x="10426700" y="1440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90551</xdr:rowOff>
    </xdr:from>
    <xdr:to>
      <xdr:col>50</xdr:col>
      <xdr:colOff>165100</xdr:colOff>
      <xdr:row>84</xdr:row>
      <xdr:rowOff>20701</xdr:rowOff>
    </xdr:to>
    <xdr:sp macro="" textlink="">
      <xdr:nvSpPr>
        <xdr:cNvPr id="337" name="フローチャート: 判断 336"/>
        <xdr:cNvSpPr/>
      </xdr:nvSpPr>
      <xdr:spPr>
        <a:xfrm>
          <a:off x="9588500" y="143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65215</xdr:rowOff>
    </xdr:from>
    <xdr:to>
      <xdr:col>46</xdr:col>
      <xdr:colOff>38100</xdr:colOff>
      <xdr:row>83</xdr:row>
      <xdr:rowOff>166815</xdr:rowOff>
    </xdr:to>
    <xdr:sp macro="" textlink="">
      <xdr:nvSpPr>
        <xdr:cNvPr id="338" name="フローチャート: 判断 337"/>
        <xdr:cNvSpPr/>
      </xdr:nvSpPr>
      <xdr:spPr>
        <a:xfrm>
          <a:off x="8699500" y="1429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33401</xdr:rowOff>
    </xdr:from>
    <xdr:to>
      <xdr:col>41</xdr:col>
      <xdr:colOff>101600</xdr:colOff>
      <xdr:row>83</xdr:row>
      <xdr:rowOff>135001</xdr:rowOff>
    </xdr:to>
    <xdr:sp macro="" textlink="">
      <xdr:nvSpPr>
        <xdr:cNvPr id="339" name="フローチャート: 判断 338"/>
        <xdr:cNvSpPr/>
      </xdr:nvSpPr>
      <xdr:spPr>
        <a:xfrm>
          <a:off x="7810500" y="1426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94742</xdr:rowOff>
    </xdr:from>
    <xdr:to>
      <xdr:col>36</xdr:col>
      <xdr:colOff>165100</xdr:colOff>
      <xdr:row>84</xdr:row>
      <xdr:rowOff>24892</xdr:rowOff>
    </xdr:to>
    <xdr:sp macro="" textlink="">
      <xdr:nvSpPr>
        <xdr:cNvPr id="340" name="フローチャート: 判断 339"/>
        <xdr:cNvSpPr/>
      </xdr:nvSpPr>
      <xdr:spPr>
        <a:xfrm>
          <a:off x="6921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168656</xdr:rowOff>
    </xdr:from>
    <xdr:to>
      <xdr:col>55</xdr:col>
      <xdr:colOff>50800</xdr:colOff>
      <xdr:row>78</xdr:row>
      <xdr:rowOff>98806</xdr:rowOff>
    </xdr:to>
    <xdr:sp macro="" textlink="">
      <xdr:nvSpPr>
        <xdr:cNvPr id="346" name="楕円 345"/>
        <xdr:cNvSpPr/>
      </xdr:nvSpPr>
      <xdr:spPr>
        <a:xfrm>
          <a:off x="10426700" y="1337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83583</xdr:rowOff>
    </xdr:from>
    <xdr:ext cx="469744" cy="259045"/>
    <xdr:sp macro="" textlink="">
      <xdr:nvSpPr>
        <xdr:cNvPr id="347" name="【公営住宅】&#10;一人当たり面積該当値テキスト"/>
        <xdr:cNvSpPr txBox="1"/>
      </xdr:nvSpPr>
      <xdr:spPr>
        <a:xfrm>
          <a:off x="10515600" y="1328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131508</xdr:rowOff>
    </xdr:from>
    <xdr:to>
      <xdr:col>50</xdr:col>
      <xdr:colOff>165100</xdr:colOff>
      <xdr:row>82</xdr:row>
      <xdr:rowOff>61658</xdr:rowOff>
    </xdr:to>
    <xdr:sp macro="" textlink="">
      <xdr:nvSpPr>
        <xdr:cNvPr id="348" name="楕円 347"/>
        <xdr:cNvSpPr/>
      </xdr:nvSpPr>
      <xdr:spPr>
        <a:xfrm>
          <a:off x="9588500" y="1401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48006</xdr:rowOff>
    </xdr:from>
    <xdr:to>
      <xdr:col>55</xdr:col>
      <xdr:colOff>0</xdr:colOff>
      <xdr:row>82</xdr:row>
      <xdr:rowOff>10858</xdr:rowOff>
    </xdr:to>
    <xdr:cxnSp macro="">
      <xdr:nvCxnSpPr>
        <xdr:cNvPr id="349" name="直線コネクタ 348"/>
        <xdr:cNvCxnSpPr/>
      </xdr:nvCxnSpPr>
      <xdr:spPr>
        <a:xfrm flipV="1">
          <a:off x="9639300" y="13421106"/>
          <a:ext cx="838200" cy="64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153415</xdr:rowOff>
    </xdr:from>
    <xdr:to>
      <xdr:col>46</xdr:col>
      <xdr:colOff>38100</xdr:colOff>
      <xdr:row>82</xdr:row>
      <xdr:rowOff>83565</xdr:rowOff>
    </xdr:to>
    <xdr:sp macro="" textlink="">
      <xdr:nvSpPr>
        <xdr:cNvPr id="350" name="楕円 349"/>
        <xdr:cNvSpPr/>
      </xdr:nvSpPr>
      <xdr:spPr>
        <a:xfrm>
          <a:off x="8699500" y="140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10858</xdr:rowOff>
    </xdr:from>
    <xdr:to>
      <xdr:col>50</xdr:col>
      <xdr:colOff>114300</xdr:colOff>
      <xdr:row>82</xdr:row>
      <xdr:rowOff>32765</xdr:rowOff>
    </xdr:to>
    <xdr:cxnSp macro="">
      <xdr:nvCxnSpPr>
        <xdr:cNvPr id="351" name="直線コネクタ 350"/>
        <xdr:cNvCxnSpPr/>
      </xdr:nvCxnSpPr>
      <xdr:spPr>
        <a:xfrm flipV="1">
          <a:off x="8750300" y="14069758"/>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9779</xdr:rowOff>
    </xdr:from>
    <xdr:to>
      <xdr:col>41</xdr:col>
      <xdr:colOff>101600</xdr:colOff>
      <xdr:row>82</xdr:row>
      <xdr:rowOff>111379</xdr:rowOff>
    </xdr:to>
    <xdr:sp macro="" textlink="">
      <xdr:nvSpPr>
        <xdr:cNvPr id="352" name="楕円 351"/>
        <xdr:cNvSpPr/>
      </xdr:nvSpPr>
      <xdr:spPr>
        <a:xfrm>
          <a:off x="7810500" y="1406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32765</xdr:rowOff>
    </xdr:from>
    <xdr:to>
      <xdr:col>45</xdr:col>
      <xdr:colOff>177800</xdr:colOff>
      <xdr:row>82</xdr:row>
      <xdr:rowOff>60579</xdr:rowOff>
    </xdr:to>
    <xdr:cxnSp macro="">
      <xdr:nvCxnSpPr>
        <xdr:cNvPr id="353" name="直線コネクタ 352"/>
        <xdr:cNvCxnSpPr/>
      </xdr:nvCxnSpPr>
      <xdr:spPr>
        <a:xfrm flipV="1">
          <a:off x="7861300" y="14091665"/>
          <a:ext cx="889000" cy="2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11828</xdr:rowOff>
    </xdr:from>
    <xdr:ext cx="469744" cy="259045"/>
    <xdr:sp macro="" textlink="">
      <xdr:nvSpPr>
        <xdr:cNvPr id="354" name="n_1aveValue【公営住宅】&#10;一人当たり面積"/>
        <xdr:cNvSpPr txBox="1"/>
      </xdr:nvSpPr>
      <xdr:spPr>
        <a:xfrm>
          <a:off x="9391727" y="1441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157942</xdr:rowOff>
    </xdr:from>
    <xdr:ext cx="469744" cy="259045"/>
    <xdr:sp macro="" textlink="">
      <xdr:nvSpPr>
        <xdr:cNvPr id="355" name="n_2aveValue【公営住宅】&#10;一人当たり面積"/>
        <xdr:cNvSpPr txBox="1"/>
      </xdr:nvSpPr>
      <xdr:spPr>
        <a:xfrm>
          <a:off x="8515427" y="1438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126128</xdr:rowOff>
    </xdr:from>
    <xdr:ext cx="469744" cy="259045"/>
    <xdr:sp macro="" textlink="">
      <xdr:nvSpPr>
        <xdr:cNvPr id="356" name="n_3aveValue【公営住宅】&#10;一人当たり面積"/>
        <xdr:cNvSpPr txBox="1"/>
      </xdr:nvSpPr>
      <xdr:spPr>
        <a:xfrm>
          <a:off x="7626427" y="1435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41419</xdr:rowOff>
    </xdr:from>
    <xdr:ext cx="469744" cy="259045"/>
    <xdr:sp macro="" textlink="">
      <xdr:nvSpPr>
        <xdr:cNvPr id="357" name="n_4aveValue【公営住宅】&#10;一人当たり面積"/>
        <xdr:cNvSpPr txBox="1"/>
      </xdr:nvSpPr>
      <xdr:spPr>
        <a:xfrm>
          <a:off x="6737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78185</xdr:rowOff>
    </xdr:from>
    <xdr:ext cx="469744" cy="259045"/>
    <xdr:sp macro="" textlink="">
      <xdr:nvSpPr>
        <xdr:cNvPr id="358" name="n_1mainValue【公営住宅】&#10;一人当たり面積"/>
        <xdr:cNvSpPr txBox="1"/>
      </xdr:nvSpPr>
      <xdr:spPr>
        <a:xfrm>
          <a:off x="9391727" y="1379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100092</xdr:rowOff>
    </xdr:from>
    <xdr:ext cx="469744" cy="259045"/>
    <xdr:sp macro="" textlink="">
      <xdr:nvSpPr>
        <xdr:cNvPr id="359" name="n_2mainValue【公営住宅】&#10;一人当たり面積"/>
        <xdr:cNvSpPr txBox="1"/>
      </xdr:nvSpPr>
      <xdr:spPr>
        <a:xfrm>
          <a:off x="8515427" y="1381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127906</xdr:rowOff>
    </xdr:from>
    <xdr:ext cx="469744" cy="259045"/>
    <xdr:sp macro="" textlink="">
      <xdr:nvSpPr>
        <xdr:cNvPr id="360" name="n_3mainValue【公営住宅】&#10;一人当たり面積"/>
        <xdr:cNvSpPr txBox="1"/>
      </xdr:nvSpPr>
      <xdr:spPr>
        <a:xfrm>
          <a:off x="7626427" y="1384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8" name="直線コネクタ 38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9" name="テキスト ボックス 38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0" name="直線コネクタ 38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1" name="テキスト ボックス 39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2" name="直線コネクタ 39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3" name="テキスト ボックス 39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4" name="直線コネクタ 39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5" name="テキスト ボックス 39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6" name="直線コネクタ 39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7" name="テキスト ボックス 39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8" name="直線コネクタ 39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9" name="テキスト ボックス 39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41910</xdr:rowOff>
    </xdr:from>
    <xdr:to>
      <xdr:col>85</xdr:col>
      <xdr:colOff>126364</xdr:colOff>
      <xdr:row>42</xdr:row>
      <xdr:rowOff>92528</xdr:rowOff>
    </xdr:to>
    <xdr:cxnSp macro="">
      <xdr:nvCxnSpPr>
        <xdr:cNvPr id="402" name="直線コネクタ 401"/>
        <xdr:cNvCxnSpPr/>
      </xdr:nvCxnSpPr>
      <xdr:spPr>
        <a:xfrm flipV="1">
          <a:off x="16318864" y="5699760"/>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4" name="直線コネクタ 40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160037</xdr:rowOff>
    </xdr:from>
    <xdr:ext cx="340478" cy="259045"/>
    <xdr:sp macro="" textlink="">
      <xdr:nvSpPr>
        <xdr:cNvPr id="405" name="【認定こども園・幼稚園・保育所】&#10;有形固定資産減価償却率最大値テキスト"/>
        <xdr:cNvSpPr txBox="1"/>
      </xdr:nvSpPr>
      <xdr:spPr>
        <a:xfrm>
          <a:off x="16357600" y="54749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41910</xdr:rowOff>
    </xdr:from>
    <xdr:to>
      <xdr:col>86</xdr:col>
      <xdr:colOff>25400</xdr:colOff>
      <xdr:row>33</xdr:row>
      <xdr:rowOff>41910</xdr:rowOff>
    </xdr:to>
    <xdr:cxnSp macro="">
      <xdr:nvCxnSpPr>
        <xdr:cNvPr id="406" name="直線コネクタ 405"/>
        <xdr:cNvCxnSpPr/>
      </xdr:nvCxnSpPr>
      <xdr:spPr>
        <a:xfrm>
          <a:off x="16230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74403</xdr:rowOff>
    </xdr:from>
    <xdr:ext cx="405111" cy="259045"/>
    <xdr:sp macro="" textlink="">
      <xdr:nvSpPr>
        <xdr:cNvPr id="407" name="【認定こども園・幼稚園・保育所】&#10;有形固定資産減価償却率平均値テキスト"/>
        <xdr:cNvSpPr txBox="1"/>
      </xdr:nvSpPr>
      <xdr:spPr>
        <a:xfrm>
          <a:off x="16357600" y="641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51526</xdr:rowOff>
    </xdr:from>
    <xdr:to>
      <xdr:col>85</xdr:col>
      <xdr:colOff>177800</xdr:colOff>
      <xdr:row>38</xdr:row>
      <xdr:rowOff>153126</xdr:rowOff>
    </xdr:to>
    <xdr:sp macro="" textlink="">
      <xdr:nvSpPr>
        <xdr:cNvPr id="408" name="フローチャート: 判断 407"/>
        <xdr:cNvSpPr/>
      </xdr:nvSpPr>
      <xdr:spPr>
        <a:xfrm>
          <a:off x="162687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10704</xdr:rowOff>
    </xdr:from>
    <xdr:to>
      <xdr:col>81</xdr:col>
      <xdr:colOff>101600</xdr:colOff>
      <xdr:row>38</xdr:row>
      <xdr:rowOff>112304</xdr:rowOff>
    </xdr:to>
    <xdr:sp macro="" textlink="">
      <xdr:nvSpPr>
        <xdr:cNvPr id="409" name="フローチャート: 判断 408"/>
        <xdr:cNvSpPr/>
      </xdr:nvSpPr>
      <xdr:spPr>
        <a:xfrm>
          <a:off x="15430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28666</xdr:rowOff>
    </xdr:from>
    <xdr:to>
      <xdr:col>76</xdr:col>
      <xdr:colOff>165100</xdr:colOff>
      <xdr:row>38</xdr:row>
      <xdr:rowOff>130266</xdr:rowOff>
    </xdr:to>
    <xdr:sp macro="" textlink="">
      <xdr:nvSpPr>
        <xdr:cNvPr id="410" name="フローチャート: 判断 409"/>
        <xdr:cNvSpPr/>
      </xdr:nvSpPr>
      <xdr:spPr>
        <a:xfrm>
          <a:off x="14541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43362</xdr:rowOff>
    </xdr:from>
    <xdr:to>
      <xdr:col>72</xdr:col>
      <xdr:colOff>38100</xdr:colOff>
      <xdr:row>38</xdr:row>
      <xdr:rowOff>144962</xdr:rowOff>
    </xdr:to>
    <xdr:sp macro="" textlink="">
      <xdr:nvSpPr>
        <xdr:cNvPr id="411" name="フローチャート: 判断 410"/>
        <xdr:cNvSpPr/>
      </xdr:nvSpPr>
      <xdr:spPr>
        <a:xfrm>
          <a:off x="13652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41728</xdr:rowOff>
    </xdr:from>
    <xdr:to>
      <xdr:col>67</xdr:col>
      <xdr:colOff>101600</xdr:colOff>
      <xdr:row>37</xdr:row>
      <xdr:rowOff>143328</xdr:rowOff>
    </xdr:to>
    <xdr:sp macro="" textlink="">
      <xdr:nvSpPr>
        <xdr:cNvPr id="412" name="フローチャート: 判断 411"/>
        <xdr:cNvSpPr/>
      </xdr:nvSpPr>
      <xdr:spPr>
        <a:xfrm>
          <a:off x="12763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40096</xdr:rowOff>
    </xdr:from>
    <xdr:to>
      <xdr:col>85</xdr:col>
      <xdr:colOff>177800</xdr:colOff>
      <xdr:row>41</xdr:row>
      <xdr:rowOff>141696</xdr:rowOff>
    </xdr:to>
    <xdr:sp macro="" textlink="">
      <xdr:nvSpPr>
        <xdr:cNvPr id="418" name="楕円 417"/>
        <xdr:cNvSpPr/>
      </xdr:nvSpPr>
      <xdr:spPr>
        <a:xfrm>
          <a:off x="162687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18523</xdr:rowOff>
    </xdr:from>
    <xdr:ext cx="405111" cy="259045"/>
    <xdr:sp macro="" textlink="">
      <xdr:nvSpPr>
        <xdr:cNvPr id="419" name="【認定こども園・幼稚園・保育所】&#10;有形固定資産減価償却率該当値テキスト"/>
        <xdr:cNvSpPr txBox="1"/>
      </xdr:nvSpPr>
      <xdr:spPr>
        <a:xfrm>
          <a:off x="16357600" y="704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20501</xdr:rowOff>
    </xdr:from>
    <xdr:to>
      <xdr:col>81</xdr:col>
      <xdr:colOff>101600</xdr:colOff>
      <xdr:row>41</xdr:row>
      <xdr:rowOff>122101</xdr:rowOff>
    </xdr:to>
    <xdr:sp macro="" textlink="">
      <xdr:nvSpPr>
        <xdr:cNvPr id="420" name="楕円 419"/>
        <xdr:cNvSpPr/>
      </xdr:nvSpPr>
      <xdr:spPr>
        <a:xfrm>
          <a:off x="154305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71301</xdr:rowOff>
    </xdr:from>
    <xdr:to>
      <xdr:col>85</xdr:col>
      <xdr:colOff>127000</xdr:colOff>
      <xdr:row>41</xdr:row>
      <xdr:rowOff>90896</xdr:rowOff>
    </xdr:to>
    <xdr:cxnSp macro="">
      <xdr:nvCxnSpPr>
        <xdr:cNvPr id="421" name="直線コネクタ 420"/>
        <xdr:cNvCxnSpPr/>
      </xdr:nvCxnSpPr>
      <xdr:spPr>
        <a:xfrm>
          <a:off x="15481300" y="710075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53159</xdr:rowOff>
    </xdr:from>
    <xdr:to>
      <xdr:col>76</xdr:col>
      <xdr:colOff>165100</xdr:colOff>
      <xdr:row>41</xdr:row>
      <xdr:rowOff>154759</xdr:rowOff>
    </xdr:to>
    <xdr:sp macro="" textlink="">
      <xdr:nvSpPr>
        <xdr:cNvPr id="422" name="楕円 421"/>
        <xdr:cNvSpPr/>
      </xdr:nvSpPr>
      <xdr:spPr>
        <a:xfrm>
          <a:off x="14541500" y="70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71301</xdr:rowOff>
    </xdr:from>
    <xdr:to>
      <xdr:col>81</xdr:col>
      <xdr:colOff>50800</xdr:colOff>
      <xdr:row>41</xdr:row>
      <xdr:rowOff>103959</xdr:rowOff>
    </xdr:to>
    <xdr:cxnSp macro="">
      <xdr:nvCxnSpPr>
        <xdr:cNvPr id="423" name="直線コネクタ 422"/>
        <xdr:cNvCxnSpPr/>
      </xdr:nvCxnSpPr>
      <xdr:spPr>
        <a:xfrm flipV="1">
          <a:off x="14592300" y="71007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41728</xdr:rowOff>
    </xdr:from>
    <xdr:to>
      <xdr:col>72</xdr:col>
      <xdr:colOff>38100</xdr:colOff>
      <xdr:row>41</xdr:row>
      <xdr:rowOff>143328</xdr:rowOff>
    </xdr:to>
    <xdr:sp macro="" textlink="">
      <xdr:nvSpPr>
        <xdr:cNvPr id="424" name="楕円 423"/>
        <xdr:cNvSpPr/>
      </xdr:nvSpPr>
      <xdr:spPr>
        <a:xfrm>
          <a:off x="13652500" y="70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92528</xdr:rowOff>
    </xdr:from>
    <xdr:to>
      <xdr:col>76</xdr:col>
      <xdr:colOff>114300</xdr:colOff>
      <xdr:row>41</xdr:row>
      <xdr:rowOff>103959</xdr:rowOff>
    </xdr:to>
    <xdr:cxnSp macro="">
      <xdr:nvCxnSpPr>
        <xdr:cNvPr id="425" name="直線コネクタ 424"/>
        <xdr:cNvCxnSpPr/>
      </xdr:nvCxnSpPr>
      <xdr:spPr>
        <a:xfrm>
          <a:off x="13703300" y="712197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128831</xdr:rowOff>
    </xdr:from>
    <xdr:ext cx="405111" cy="259045"/>
    <xdr:sp macro="" textlink="">
      <xdr:nvSpPr>
        <xdr:cNvPr id="426" name="n_1aveValue【認定こども園・幼稚園・保育所】&#10;有形固定資産減価償却率"/>
        <xdr:cNvSpPr txBox="1"/>
      </xdr:nvSpPr>
      <xdr:spPr>
        <a:xfrm>
          <a:off x="152660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146793</xdr:rowOff>
    </xdr:from>
    <xdr:ext cx="405111" cy="259045"/>
    <xdr:sp macro="" textlink="">
      <xdr:nvSpPr>
        <xdr:cNvPr id="427" name="n_2aveValue【認定こども園・幼稚園・保育所】&#10;有形固定資産減価償却率"/>
        <xdr:cNvSpPr txBox="1"/>
      </xdr:nvSpPr>
      <xdr:spPr>
        <a:xfrm>
          <a:off x="14389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161488</xdr:rowOff>
    </xdr:from>
    <xdr:ext cx="405111" cy="259045"/>
    <xdr:sp macro="" textlink="">
      <xdr:nvSpPr>
        <xdr:cNvPr id="428" name="n_3aveValue【認定こども園・幼稚園・保育所】&#10;有形固定資産減価償却率"/>
        <xdr:cNvSpPr txBox="1"/>
      </xdr:nvSpPr>
      <xdr:spPr>
        <a:xfrm>
          <a:off x="13500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159855</xdr:rowOff>
    </xdr:from>
    <xdr:ext cx="405111" cy="259045"/>
    <xdr:sp macro="" textlink="">
      <xdr:nvSpPr>
        <xdr:cNvPr id="429" name="n_4aveValue【認定こども園・幼稚園・保育所】&#10;有形固定資産減価償却率"/>
        <xdr:cNvSpPr txBox="1"/>
      </xdr:nvSpPr>
      <xdr:spPr>
        <a:xfrm>
          <a:off x="12611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113228</xdr:rowOff>
    </xdr:from>
    <xdr:ext cx="405111" cy="259045"/>
    <xdr:sp macro="" textlink="">
      <xdr:nvSpPr>
        <xdr:cNvPr id="430" name="n_1mainValue【認定こども園・幼稚園・保育所】&#10;有形固定資産減価償却率"/>
        <xdr:cNvSpPr txBox="1"/>
      </xdr:nvSpPr>
      <xdr:spPr>
        <a:xfrm>
          <a:off x="15266044" y="714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145886</xdr:rowOff>
    </xdr:from>
    <xdr:ext cx="405111" cy="259045"/>
    <xdr:sp macro="" textlink="">
      <xdr:nvSpPr>
        <xdr:cNvPr id="431" name="n_2mainValue【認定こども園・幼稚園・保育所】&#10;有形固定資産減価償却率"/>
        <xdr:cNvSpPr txBox="1"/>
      </xdr:nvSpPr>
      <xdr:spPr>
        <a:xfrm>
          <a:off x="14389744" y="717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134455</xdr:rowOff>
    </xdr:from>
    <xdr:ext cx="405111" cy="259045"/>
    <xdr:sp macro="" textlink="">
      <xdr:nvSpPr>
        <xdr:cNvPr id="432" name="n_3mainValue【認定こども園・幼稚園・保育所】&#10;有形固定資産減価償却率"/>
        <xdr:cNvSpPr txBox="1"/>
      </xdr:nvSpPr>
      <xdr:spPr>
        <a:xfrm>
          <a:off x="13500744" y="716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3" name="直線コネクタ 44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4" name="テキスト ボックス 44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5" name="直線コネクタ 44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6" name="テキスト ボックス 44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7" name="直線コネクタ 44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8" name="テキスト ボックス 44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9" name="直線コネクタ 44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50" name="テキスト ボックス 44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1" name="直線コネクタ 45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2" name="テキスト ボックス 45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3" name="直線コネクタ 45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4" name="テキスト ボックス 45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6" name="テキスト ボックス 45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28303</xdr:rowOff>
    </xdr:from>
    <xdr:to>
      <xdr:col>116</xdr:col>
      <xdr:colOff>62864</xdr:colOff>
      <xdr:row>42</xdr:row>
      <xdr:rowOff>5443</xdr:rowOff>
    </xdr:to>
    <xdr:cxnSp macro="">
      <xdr:nvCxnSpPr>
        <xdr:cNvPr id="458" name="直線コネクタ 457"/>
        <xdr:cNvCxnSpPr/>
      </xdr:nvCxnSpPr>
      <xdr:spPr>
        <a:xfrm flipV="1">
          <a:off x="22160864" y="585760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9270</xdr:rowOff>
    </xdr:from>
    <xdr:ext cx="469744" cy="259045"/>
    <xdr:sp macro="" textlink="">
      <xdr:nvSpPr>
        <xdr:cNvPr id="459" name="【認定こども園・幼稚園・保育所】&#10;一人当たり面積最小値テキスト"/>
        <xdr:cNvSpPr txBox="1"/>
      </xdr:nvSpPr>
      <xdr:spPr>
        <a:xfrm>
          <a:off x="22199600" y="721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5443</xdr:rowOff>
    </xdr:from>
    <xdr:to>
      <xdr:col>116</xdr:col>
      <xdr:colOff>152400</xdr:colOff>
      <xdr:row>42</xdr:row>
      <xdr:rowOff>5443</xdr:rowOff>
    </xdr:to>
    <xdr:cxnSp macro="">
      <xdr:nvCxnSpPr>
        <xdr:cNvPr id="460" name="直線コネクタ 459"/>
        <xdr:cNvCxnSpPr/>
      </xdr:nvCxnSpPr>
      <xdr:spPr>
        <a:xfrm>
          <a:off x="22072600" y="720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146430</xdr:rowOff>
    </xdr:from>
    <xdr:ext cx="469744" cy="259045"/>
    <xdr:sp macro="" textlink="">
      <xdr:nvSpPr>
        <xdr:cNvPr id="461" name="【認定こども園・幼稚園・保育所】&#10;一人当たり面積最大値テキスト"/>
        <xdr:cNvSpPr txBox="1"/>
      </xdr:nvSpPr>
      <xdr:spPr>
        <a:xfrm>
          <a:off x="22199600" y="56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28303</xdr:rowOff>
    </xdr:from>
    <xdr:to>
      <xdr:col>116</xdr:col>
      <xdr:colOff>152400</xdr:colOff>
      <xdr:row>34</xdr:row>
      <xdr:rowOff>28303</xdr:rowOff>
    </xdr:to>
    <xdr:cxnSp macro="">
      <xdr:nvCxnSpPr>
        <xdr:cNvPr id="462" name="直線コネクタ 461"/>
        <xdr:cNvCxnSpPr/>
      </xdr:nvCxnSpPr>
      <xdr:spPr>
        <a:xfrm>
          <a:off x="22072600" y="585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100165</xdr:rowOff>
    </xdr:from>
    <xdr:ext cx="469744" cy="259045"/>
    <xdr:sp macro="" textlink="">
      <xdr:nvSpPr>
        <xdr:cNvPr id="463" name="【認定こども園・幼稚園・保育所】&#10;一人当たり面積平均値テキスト"/>
        <xdr:cNvSpPr txBox="1"/>
      </xdr:nvSpPr>
      <xdr:spPr>
        <a:xfrm>
          <a:off x="22199600" y="678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121738</xdr:rowOff>
    </xdr:from>
    <xdr:to>
      <xdr:col>116</xdr:col>
      <xdr:colOff>114300</xdr:colOff>
      <xdr:row>40</xdr:row>
      <xdr:rowOff>51888</xdr:rowOff>
    </xdr:to>
    <xdr:sp macro="" textlink="">
      <xdr:nvSpPr>
        <xdr:cNvPr id="464" name="フローチャート: 判断 463"/>
        <xdr:cNvSpPr/>
      </xdr:nvSpPr>
      <xdr:spPr>
        <a:xfrm>
          <a:off x="221107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87993</xdr:rowOff>
    </xdr:from>
    <xdr:to>
      <xdr:col>112</xdr:col>
      <xdr:colOff>38100</xdr:colOff>
      <xdr:row>40</xdr:row>
      <xdr:rowOff>18143</xdr:rowOff>
    </xdr:to>
    <xdr:sp macro="" textlink="">
      <xdr:nvSpPr>
        <xdr:cNvPr id="465" name="フローチャート: 判断 464"/>
        <xdr:cNvSpPr/>
      </xdr:nvSpPr>
      <xdr:spPr>
        <a:xfrm>
          <a:off x="21272500" y="677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466" name="フローチャート: 判断 465"/>
        <xdr:cNvSpPr/>
      </xdr:nvSpPr>
      <xdr:spPr>
        <a:xfrm>
          <a:off x="20383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171269</xdr:rowOff>
    </xdr:from>
    <xdr:to>
      <xdr:col>102</xdr:col>
      <xdr:colOff>165100</xdr:colOff>
      <xdr:row>39</xdr:row>
      <xdr:rowOff>101419</xdr:rowOff>
    </xdr:to>
    <xdr:sp macro="" textlink="">
      <xdr:nvSpPr>
        <xdr:cNvPr id="467" name="フローチャート: 判断 466"/>
        <xdr:cNvSpPr/>
      </xdr:nvSpPr>
      <xdr:spPr>
        <a:xfrm>
          <a:off x="19494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136978</xdr:rowOff>
    </xdr:from>
    <xdr:to>
      <xdr:col>98</xdr:col>
      <xdr:colOff>38100</xdr:colOff>
      <xdr:row>40</xdr:row>
      <xdr:rowOff>67128</xdr:rowOff>
    </xdr:to>
    <xdr:sp macro="" textlink="">
      <xdr:nvSpPr>
        <xdr:cNvPr id="468" name="フローチャート: 判断 467"/>
        <xdr:cNvSpPr/>
      </xdr:nvSpPr>
      <xdr:spPr>
        <a:xfrm>
          <a:off x="18605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9" name="テキスト ボックス 4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0" name="テキスト ボックス 4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1" name="テキスト ボックス 4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2" name="テキスト ボックス 4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3" name="テキスト ボックス 4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41184</xdr:rowOff>
    </xdr:from>
    <xdr:to>
      <xdr:col>116</xdr:col>
      <xdr:colOff>114300</xdr:colOff>
      <xdr:row>39</xdr:row>
      <xdr:rowOff>142784</xdr:rowOff>
    </xdr:to>
    <xdr:sp macro="" textlink="">
      <xdr:nvSpPr>
        <xdr:cNvPr id="474" name="楕円 473"/>
        <xdr:cNvSpPr/>
      </xdr:nvSpPr>
      <xdr:spPr>
        <a:xfrm>
          <a:off x="22110700" y="672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64061</xdr:rowOff>
    </xdr:from>
    <xdr:ext cx="469744" cy="259045"/>
    <xdr:sp macro="" textlink="">
      <xdr:nvSpPr>
        <xdr:cNvPr id="475" name="【認定こども園・幼稚園・保育所】&#10;一人当たり面積該当値テキスト"/>
        <xdr:cNvSpPr txBox="1"/>
      </xdr:nvSpPr>
      <xdr:spPr>
        <a:xfrm>
          <a:off x="22199600" y="657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53159</xdr:rowOff>
    </xdr:from>
    <xdr:to>
      <xdr:col>112</xdr:col>
      <xdr:colOff>38100</xdr:colOff>
      <xdr:row>39</xdr:row>
      <xdr:rowOff>154759</xdr:rowOff>
    </xdr:to>
    <xdr:sp macro="" textlink="">
      <xdr:nvSpPr>
        <xdr:cNvPr id="476" name="楕円 475"/>
        <xdr:cNvSpPr/>
      </xdr:nvSpPr>
      <xdr:spPr>
        <a:xfrm>
          <a:off x="21272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91984</xdr:rowOff>
    </xdr:from>
    <xdr:to>
      <xdr:col>116</xdr:col>
      <xdr:colOff>63500</xdr:colOff>
      <xdr:row>39</xdr:row>
      <xdr:rowOff>103959</xdr:rowOff>
    </xdr:to>
    <xdr:cxnSp macro="">
      <xdr:nvCxnSpPr>
        <xdr:cNvPr id="477" name="直線コネクタ 476"/>
        <xdr:cNvCxnSpPr/>
      </xdr:nvCxnSpPr>
      <xdr:spPr>
        <a:xfrm flipV="1">
          <a:off x="21323300" y="6778534"/>
          <a:ext cx="8382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67310</xdr:rowOff>
    </xdr:from>
    <xdr:to>
      <xdr:col>107</xdr:col>
      <xdr:colOff>101600</xdr:colOff>
      <xdr:row>39</xdr:row>
      <xdr:rowOff>168910</xdr:rowOff>
    </xdr:to>
    <xdr:sp macro="" textlink="">
      <xdr:nvSpPr>
        <xdr:cNvPr id="478" name="楕円 477"/>
        <xdr:cNvSpPr/>
      </xdr:nvSpPr>
      <xdr:spPr>
        <a:xfrm>
          <a:off x="20383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103959</xdr:rowOff>
    </xdr:from>
    <xdr:to>
      <xdr:col>111</xdr:col>
      <xdr:colOff>177800</xdr:colOff>
      <xdr:row>39</xdr:row>
      <xdr:rowOff>118110</xdr:rowOff>
    </xdr:to>
    <xdr:cxnSp macro="">
      <xdr:nvCxnSpPr>
        <xdr:cNvPr id="479" name="直線コネクタ 478"/>
        <xdr:cNvCxnSpPr/>
      </xdr:nvCxnSpPr>
      <xdr:spPr>
        <a:xfrm flipV="1">
          <a:off x="20434300" y="6790509"/>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84727</xdr:rowOff>
    </xdr:from>
    <xdr:to>
      <xdr:col>102</xdr:col>
      <xdr:colOff>165100</xdr:colOff>
      <xdr:row>40</xdr:row>
      <xdr:rowOff>14877</xdr:rowOff>
    </xdr:to>
    <xdr:sp macro="" textlink="">
      <xdr:nvSpPr>
        <xdr:cNvPr id="480" name="楕円 479"/>
        <xdr:cNvSpPr/>
      </xdr:nvSpPr>
      <xdr:spPr>
        <a:xfrm>
          <a:off x="19494500" y="677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118110</xdr:rowOff>
    </xdr:from>
    <xdr:to>
      <xdr:col>107</xdr:col>
      <xdr:colOff>50800</xdr:colOff>
      <xdr:row>39</xdr:row>
      <xdr:rowOff>135527</xdr:rowOff>
    </xdr:to>
    <xdr:cxnSp macro="">
      <xdr:nvCxnSpPr>
        <xdr:cNvPr id="481" name="直線コネクタ 480"/>
        <xdr:cNvCxnSpPr/>
      </xdr:nvCxnSpPr>
      <xdr:spPr>
        <a:xfrm flipV="1">
          <a:off x="19545300" y="6804660"/>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9270</xdr:rowOff>
    </xdr:from>
    <xdr:ext cx="469744" cy="259045"/>
    <xdr:sp macro="" textlink="">
      <xdr:nvSpPr>
        <xdr:cNvPr id="482" name="n_1aveValue【認定こども園・幼稚園・保育所】&#10;一人当たり面積"/>
        <xdr:cNvSpPr txBox="1"/>
      </xdr:nvSpPr>
      <xdr:spPr>
        <a:xfrm>
          <a:off x="21075727" y="686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168746</xdr:rowOff>
    </xdr:from>
    <xdr:ext cx="469744" cy="259045"/>
    <xdr:sp macro="" textlink="">
      <xdr:nvSpPr>
        <xdr:cNvPr id="483" name="n_2aveValue【認定こども園・幼稚園・保育所】&#10;一人当たり面積"/>
        <xdr:cNvSpPr txBox="1"/>
      </xdr:nvSpPr>
      <xdr:spPr>
        <a:xfrm>
          <a:off x="201994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117946</xdr:rowOff>
    </xdr:from>
    <xdr:ext cx="469744" cy="259045"/>
    <xdr:sp macro="" textlink="">
      <xdr:nvSpPr>
        <xdr:cNvPr id="484" name="n_3aveValue【認定こども園・幼稚園・保育所】&#10;一人当たり面積"/>
        <xdr:cNvSpPr txBox="1"/>
      </xdr:nvSpPr>
      <xdr:spPr>
        <a:xfrm>
          <a:off x="19310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83655</xdr:rowOff>
    </xdr:from>
    <xdr:ext cx="469744" cy="259045"/>
    <xdr:sp macro="" textlink="">
      <xdr:nvSpPr>
        <xdr:cNvPr id="485" name="n_4aveValue【認定こども園・幼稚園・保育所】&#10;一人当たり面積"/>
        <xdr:cNvSpPr txBox="1"/>
      </xdr:nvSpPr>
      <xdr:spPr>
        <a:xfrm>
          <a:off x="18421427" y="659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171286</xdr:rowOff>
    </xdr:from>
    <xdr:ext cx="469744" cy="259045"/>
    <xdr:sp macro="" textlink="">
      <xdr:nvSpPr>
        <xdr:cNvPr id="486" name="n_1mainValue【認定こども園・幼稚園・保育所】&#10;一人当たり面積"/>
        <xdr:cNvSpPr txBox="1"/>
      </xdr:nvSpPr>
      <xdr:spPr>
        <a:xfrm>
          <a:off x="21075727" y="651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13987</xdr:rowOff>
    </xdr:from>
    <xdr:ext cx="469744" cy="259045"/>
    <xdr:sp macro="" textlink="">
      <xdr:nvSpPr>
        <xdr:cNvPr id="487" name="n_2mainValue【認定こども園・幼稚園・保育所】&#10;一人当たり面積"/>
        <xdr:cNvSpPr txBox="1"/>
      </xdr:nvSpPr>
      <xdr:spPr>
        <a:xfrm>
          <a:off x="20199427"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6004</xdr:rowOff>
    </xdr:from>
    <xdr:ext cx="469744" cy="259045"/>
    <xdr:sp macro="" textlink="">
      <xdr:nvSpPr>
        <xdr:cNvPr id="488" name="n_3mainValue【認定こども園・幼稚園・保育所】&#10;一人当たり面積"/>
        <xdr:cNvSpPr txBox="1"/>
      </xdr:nvSpPr>
      <xdr:spPr>
        <a:xfrm>
          <a:off x="19310427" y="686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9" name="正方形/長方形 48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0" name="正方形/長方形 48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1" name="正方形/長方形 49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2" name="正方形/長方形 49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3" name="正方形/長方形 49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4" name="正方形/長方形 49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5" name="正方形/長方形 49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6" name="正方形/長方形 49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7" name="テキスト ボックス 49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8" name="直線コネクタ 49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9" name="テキスト ボックス 49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0" name="直線コネクタ 49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1" name="テキスト ボックス 50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2" name="直線コネクタ 50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3" name="テキスト ボックス 50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4" name="直線コネクタ 50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5" name="テキスト ボックス 50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6" name="直線コネクタ 50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7" name="テキスト ボックス 50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8" name="直線コネクタ 50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9" name="テキスト ボックス 50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0" name="直線コネクタ 50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1" name="テキスト ボックス 51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167640</xdr:rowOff>
    </xdr:from>
    <xdr:to>
      <xdr:col>85</xdr:col>
      <xdr:colOff>126364</xdr:colOff>
      <xdr:row>64</xdr:row>
      <xdr:rowOff>68580</xdr:rowOff>
    </xdr:to>
    <xdr:cxnSp macro="">
      <xdr:nvCxnSpPr>
        <xdr:cNvPr id="513" name="直線コネクタ 512"/>
        <xdr:cNvCxnSpPr/>
      </xdr:nvCxnSpPr>
      <xdr:spPr>
        <a:xfrm flipV="1">
          <a:off x="16318864" y="959739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14"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15" name="直線コネクタ 514"/>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114317</xdr:rowOff>
    </xdr:from>
    <xdr:ext cx="405111" cy="259045"/>
    <xdr:sp macro="" textlink="">
      <xdr:nvSpPr>
        <xdr:cNvPr id="516" name="【学校施設】&#10;有形固定資産減価償却率最大値テキスト"/>
        <xdr:cNvSpPr txBox="1"/>
      </xdr:nvSpPr>
      <xdr:spPr>
        <a:xfrm>
          <a:off x="16357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167640</xdr:rowOff>
    </xdr:from>
    <xdr:to>
      <xdr:col>86</xdr:col>
      <xdr:colOff>25400</xdr:colOff>
      <xdr:row>55</xdr:row>
      <xdr:rowOff>167640</xdr:rowOff>
    </xdr:to>
    <xdr:cxnSp macro="">
      <xdr:nvCxnSpPr>
        <xdr:cNvPr id="517" name="直線コネクタ 516"/>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17</xdr:rowOff>
    </xdr:from>
    <xdr:ext cx="405111" cy="259045"/>
    <xdr:sp macro="" textlink="">
      <xdr:nvSpPr>
        <xdr:cNvPr id="518" name="【学校施設】&#10;有形固定資産減価償却率平均値テキスト"/>
        <xdr:cNvSpPr txBox="1"/>
      </xdr:nvSpPr>
      <xdr:spPr>
        <a:xfrm>
          <a:off x="163576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19" name="フローチャート: 判断 518"/>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20" name="フローチャート: 判断 519"/>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21" name="フローチャート: 判断 520"/>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22" name="フローチャート: 判断 521"/>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23" name="フローチャート: 判断 522"/>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4" name="テキスト ボックス 5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5" name="テキスト ボックス 5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6" name="テキスト ボックス 5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7" name="テキスト ボックス 5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8" name="テキスト ボックス 5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529" name="楕円 528"/>
        <xdr:cNvSpPr/>
      </xdr:nvSpPr>
      <xdr:spPr>
        <a:xfrm>
          <a:off x="162687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15892</xdr:rowOff>
    </xdr:from>
    <xdr:ext cx="405111" cy="259045"/>
    <xdr:sp macro="" textlink="">
      <xdr:nvSpPr>
        <xdr:cNvPr id="530" name="【学校施設】&#10;有形固定資産減価償却率該当値テキスト"/>
        <xdr:cNvSpPr txBox="1"/>
      </xdr:nvSpPr>
      <xdr:spPr>
        <a:xfrm>
          <a:off x="16357600"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92075</xdr:rowOff>
    </xdr:from>
    <xdr:to>
      <xdr:col>81</xdr:col>
      <xdr:colOff>101600</xdr:colOff>
      <xdr:row>62</xdr:row>
      <xdr:rowOff>22225</xdr:rowOff>
    </xdr:to>
    <xdr:sp macro="" textlink="">
      <xdr:nvSpPr>
        <xdr:cNvPr id="531" name="楕円 530"/>
        <xdr:cNvSpPr/>
      </xdr:nvSpPr>
      <xdr:spPr>
        <a:xfrm>
          <a:off x="15430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43815</xdr:rowOff>
    </xdr:from>
    <xdr:to>
      <xdr:col>85</xdr:col>
      <xdr:colOff>127000</xdr:colOff>
      <xdr:row>61</xdr:row>
      <xdr:rowOff>142875</xdr:rowOff>
    </xdr:to>
    <xdr:cxnSp macro="">
      <xdr:nvCxnSpPr>
        <xdr:cNvPr id="532" name="直線コネクタ 531"/>
        <xdr:cNvCxnSpPr/>
      </xdr:nvCxnSpPr>
      <xdr:spPr>
        <a:xfrm flipV="1">
          <a:off x="15481300" y="10330815"/>
          <a:ext cx="8382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113030</xdr:rowOff>
    </xdr:from>
    <xdr:to>
      <xdr:col>76</xdr:col>
      <xdr:colOff>165100</xdr:colOff>
      <xdr:row>62</xdr:row>
      <xdr:rowOff>43180</xdr:rowOff>
    </xdr:to>
    <xdr:sp macro="" textlink="">
      <xdr:nvSpPr>
        <xdr:cNvPr id="533" name="楕円 532"/>
        <xdr:cNvSpPr/>
      </xdr:nvSpPr>
      <xdr:spPr>
        <a:xfrm>
          <a:off x="14541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142875</xdr:rowOff>
    </xdr:from>
    <xdr:to>
      <xdr:col>81</xdr:col>
      <xdr:colOff>50800</xdr:colOff>
      <xdr:row>61</xdr:row>
      <xdr:rowOff>163830</xdr:rowOff>
    </xdr:to>
    <xdr:cxnSp macro="">
      <xdr:nvCxnSpPr>
        <xdr:cNvPr id="534" name="直線コネクタ 533"/>
        <xdr:cNvCxnSpPr/>
      </xdr:nvCxnSpPr>
      <xdr:spPr>
        <a:xfrm flipV="1">
          <a:off x="14592300" y="106013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53975</xdr:rowOff>
    </xdr:from>
    <xdr:to>
      <xdr:col>72</xdr:col>
      <xdr:colOff>38100</xdr:colOff>
      <xdr:row>61</xdr:row>
      <xdr:rowOff>155575</xdr:rowOff>
    </xdr:to>
    <xdr:sp macro="" textlink="">
      <xdr:nvSpPr>
        <xdr:cNvPr id="535" name="楕円 534"/>
        <xdr:cNvSpPr/>
      </xdr:nvSpPr>
      <xdr:spPr>
        <a:xfrm>
          <a:off x="13652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104775</xdr:rowOff>
    </xdr:from>
    <xdr:to>
      <xdr:col>76</xdr:col>
      <xdr:colOff>114300</xdr:colOff>
      <xdr:row>61</xdr:row>
      <xdr:rowOff>163830</xdr:rowOff>
    </xdr:to>
    <xdr:cxnSp macro="">
      <xdr:nvCxnSpPr>
        <xdr:cNvPr id="536" name="直線コネクタ 535"/>
        <xdr:cNvCxnSpPr/>
      </xdr:nvCxnSpPr>
      <xdr:spPr>
        <a:xfrm>
          <a:off x="13703300" y="1056322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537" name="n_1aveValue【学校施設】&#10;有形固定資産減価償却率"/>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538" name="n_2aveValue【学校施設】&#10;有形固定資産減価償却率"/>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539" name="n_3aveValue【学校施設】&#10;有形固定資産減価償却率"/>
        <xdr:cNvSpPr txBox="1"/>
      </xdr:nvSpPr>
      <xdr:spPr>
        <a:xfrm>
          <a:off x="13500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40" name="n_4aveValue【学校施設】&#10;有形固定資産減価償却率"/>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13352</xdr:rowOff>
    </xdr:from>
    <xdr:ext cx="405111" cy="259045"/>
    <xdr:sp macro="" textlink="">
      <xdr:nvSpPr>
        <xdr:cNvPr id="541" name="n_1mainValue【学校施設】&#10;有形固定資産減価償却率"/>
        <xdr:cNvSpPr txBox="1"/>
      </xdr:nvSpPr>
      <xdr:spPr>
        <a:xfrm>
          <a:off x="152660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34307</xdr:rowOff>
    </xdr:from>
    <xdr:ext cx="405111" cy="259045"/>
    <xdr:sp macro="" textlink="">
      <xdr:nvSpPr>
        <xdr:cNvPr id="542" name="n_2mainValue【学校施設】&#10;有形固定資産減価償却率"/>
        <xdr:cNvSpPr txBox="1"/>
      </xdr:nvSpPr>
      <xdr:spPr>
        <a:xfrm>
          <a:off x="14389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146702</xdr:rowOff>
    </xdr:from>
    <xdr:ext cx="405111" cy="259045"/>
    <xdr:sp macro="" textlink="">
      <xdr:nvSpPr>
        <xdr:cNvPr id="543" name="n_3mainValue【学校施設】&#10;有形固定資産減価償却率"/>
        <xdr:cNvSpPr txBox="1"/>
      </xdr:nvSpPr>
      <xdr:spPr>
        <a:xfrm>
          <a:off x="13500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4" name="正方形/長方形 5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5" name="正方形/長方形 5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6" name="正方形/長方形 5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7" name="正方形/長方形 5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8" name="正方形/長方形 5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9" name="正方形/長方形 5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0" name="正方形/長方形 5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1" name="正方形/長方形 5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2" name="テキスト ボックス 5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3" name="直線コネクタ 5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4" name="直線コネクタ 55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5" name="テキスト ボックス 55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6" name="直線コネクタ 55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7" name="テキスト ボックス 55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8" name="直線コネクタ 55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9" name="テキスト ボックス 55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0" name="直線コネクタ 55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1" name="テキスト ボックス 56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2" name="直線コネクタ 56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3" name="テキスト ボックス 56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4" name="直線コネクタ 56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65" name="テキスト ボックス 56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6" name="直線コネクタ 5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7" name="テキスト ボックス 56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161816</xdr:rowOff>
    </xdr:from>
    <xdr:to>
      <xdr:col>116</xdr:col>
      <xdr:colOff>62864</xdr:colOff>
      <xdr:row>64</xdr:row>
      <xdr:rowOff>19268</xdr:rowOff>
    </xdr:to>
    <xdr:cxnSp macro="">
      <xdr:nvCxnSpPr>
        <xdr:cNvPr id="569" name="直線コネクタ 568"/>
        <xdr:cNvCxnSpPr/>
      </xdr:nvCxnSpPr>
      <xdr:spPr>
        <a:xfrm flipV="1">
          <a:off x="22160864" y="9420116"/>
          <a:ext cx="0" cy="1571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23095</xdr:rowOff>
    </xdr:from>
    <xdr:ext cx="469744" cy="259045"/>
    <xdr:sp macro="" textlink="">
      <xdr:nvSpPr>
        <xdr:cNvPr id="570" name="【学校施設】&#10;一人当たり面積最小値テキスト"/>
        <xdr:cNvSpPr txBox="1"/>
      </xdr:nvSpPr>
      <xdr:spPr>
        <a:xfrm>
          <a:off x="22199600" y="1099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19268</xdr:rowOff>
    </xdr:from>
    <xdr:to>
      <xdr:col>116</xdr:col>
      <xdr:colOff>152400</xdr:colOff>
      <xdr:row>64</xdr:row>
      <xdr:rowOff>19268</xdr:rowOff>
    </xdr:to>
    <xdr:cxnSp macro="">
      <xdr:nvCxnSpPr>
        <xdr:cNvPr id="571" name="直線コネクタ 570"/>
        <xdr:cNvCxnSpPr/>
      </xdr:nvCxnSpPr>
      <xdr:spPr>
        <a:xfrm>
          <a:off x="22072600" y="1099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108493</xdr:rowOff>
    </xdr:from>
    <xdr:ext cx="534377" cy="259045"/>
    <xdr:sp macro="" textlink="">
      <xdr:nvSpPr>
        <xdr:cNvPr id="572" name="【学校施設】&#10;一人当たり面積最大値テキスト"/>
        <xdr:cNvSpPr txBox="1"/>
      </xdr:nvSpPr>
      <xdr:spPr>
        <a:xfrm>
          <a:off x="22199600" y="91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161816</xdr:rowOff>
    </xdr:from>
    <xdr:to>
      <xdr:col>116</xdr:col>
      <xdr:colOff>152400</xdr:colOff>
      <xdr:row>54</xdr:row>
      <xdr:rowOff>161816</xdr:rowOff>
    </xdr:to>
    <xdr:cxnSp macro="">
      <xdr:nvCxnSpPr>
        <xdr:cNvPr id="573" name="直線コネクタ 572"/>
        <xdr:cNvCxnSpPr/>
      </xdr:nvCxnSpPr>
      <xdr:spPr>
        <a:xfrm>
          <a:off x="22072600" y="9420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25762</xdr:rowOff>
    </xdr:from>
    <xdr:ext cx="469744" cy="259045"/>
    <xdr:sp macro="" textlink="">
      <xdr:nvSpPr>
        <xdr:cNvPr id="574" name="【学校施設】&#10;一人当たり面積平均値テキスト"/>
        <xdr:cNvSpPr txBox="1"/>
      </xdr:nvSpPr>
      <xdr:spPr>
        <a:xfrm>
          <a:off x="22199600" y="1048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47335</xdr:rowOff>
    </xdr:from>
    <xdr:to>
      <xdr:col>116</xdr:col>
      <xdr:colOff>114300</xdr:colOff>
      <xdr:row>61</xdr:row>
      <xdr:rowOff>148935</xdr:rowOff>
    </xdr:to>
    <xdr:sp macro="" textlink="">
      <xdr:nvSpPr>
        <xdr:cNvPr id="575" name="フローチャート: 判断 574"/>
        <xdr:cNvSpPr/>
      </xdr:nvSpPr>
      <xdr:spPr>
        <a:xfrm>
          <a:off x="22110700" y="1050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11738</xdr:rowOff>
    </xdr:from>
    <xdr:to>
      <xdr:col>112</xdr:col>
      <xdr:colOff>38100</xdr:colOff>
      <xdr:row>61</xdr:row>
      <xdr:rowOff>113338</xdr:rowOff>
    </xdr:to>
    <xdr:sp macro="" textlink="">
      <xdr:nvSpPr>
        <xdr:cNvPr id="576" name="フローチャート: 判断 575"/>
        <xdr:cNvSpPr/>
      </xdr:nvSpPr>
      <xdr:spPr>
        <a:xfrm>
          <a:off x="21272500" y="104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163268</xdr:rowOff>
    </xdr:from>
    <xdr:to>
      <xdr:col>107</xdr:col>
      <xdr:colOff>101600</xdr:colOff>
      <xdr:row>61</xdr:row>
      <xdr:rowOff>93418</xdr:rowOff>
    </xdr:to>
    <xdr:sp macro="" textlink="">
      <xdr:nvSpPr>
        <xdr:cNvPr id="577" name="フローチャート: 判断 576"/>
        <xdr:cNvSpPr/>
      </xdr:nvSpPr>
      <xdr:spPr>
        <a:xfrm>
          <a:off x="20383500" y="1045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15331</xdr:rowOff>
    </xdr:from>
    <xdr:to>
      <xdr:col>102</xdr:col>
      <xdr:colOff>165100</xdr:colOff>
      <xdr:row>61</xdr:row>
      <xdr:rowOff>116931</xdr:rowOff>
    </xdr:to>
    <xdr:sp macro="" textlink="">
      <xdr:nvSpPr>
        <xdr:cNvPr id="578" name="フローチャート: 判断 577"/>
        <xdr:cNvSpPr/>
      </xdr:nvSpPr>
      <xdr:spPr>
        <a:xfrm>
          <a:off x="19494500" y="1047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40313</xdr:rowOff>
    </xdr:from>
    <xdr:to>
      <xdr:col>98</xdr:col>
      <xdr:colOff>38100</xdr:colOff>
      <xdr:row>61</xdr:row>
      <xdr:rowOff>141913</xdr:rowOff>
    </xdr:to>
    <xdr:sp macro="" textlink="">
      <xdr:nvSpPr>
        <xdr:cNvPr id="579" name="フローチャート: 判断 578"/>
        <xdr:cNvSpPr/>
      </xdr:nvSpPr>
      <xdr:spPr>
        <a:xfrm>
          <a:off x="18605500" y="104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48804</xdr:rowOff>
    </xdr:from>
    <xdr:to>
      <xdr:col>116</xdr:col>
      <xdr:colOff>114300</xdr:colOff>
      <xdr:row>58</xdr:row>
      <xdr:rowOff>150404</xdr:rowOff>
    </xdr:to>
    <xdr:sp macro="" textlink="">
      <xdr:nvSpPr>
        <xdr:cNvPr id="585" name="楕円 584"/>
        <xdr:cNvSpPr/>
      </xdr:nvSpPr>
      <xdr:spPr>
        <a:xfrm>
          <a:off x="221107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71681</xdr:rowOff>
    </xdr:from>
    <xdr:ext cx="469744" cy="259045"/>
    <xdr:sp macro="" textlink="">
      <xdr:nvSpPr>
        <xdr:cNvPr id="586" name="【学校施設】&#10;一人当たり面積該当値テキスト"/>
        <xdr:cNvSpPr txBox="1"/>
      </xdr:nvSpPr>
      <xdr:spPr>
        <a:xfrm>
          <a:off x="22199600" y="984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107261</xdr:rowOff>
    </xdr:from>
    <xdr:to>
      <xdr:col>112</xdr:col>
      <xdr:colOff>38100</xdr:colOff>
      <xdr:row>59</xdr:row>
      <xdr:rowOff>37411</xdr:rowOff>
    </xdr:to>
    <xdr:sp macro="" textlink="">
      <xdr:nvSpPr>
        <xdr:cNvPr id="587" name="楕円 586"/>
        <xdr:cNvSpPr/>
      </xdr:nvSpPr>
      <xdr:spPr>
        <a:xfrm>
          <a:off x="21272500" y="1005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99604</xdr:rowOff>
    </xdr:from>
    <xdr:to>
      <xdr:col>116</xdr:col>
      <xdr:colOff>63500</xdr:colOff>
      <xdr:row>58</xdr:row>
      <xdr:rowOff>158061</xdr:rowOff>
    </xdr:to>
    <xdr:cxnSp macro="">
      <xdr:nvCxnSpPr>
        <xdr:cNvPr id="588" name="直線コネクタ 587"/>
        <xdr:cNvCxnSpPr/>
      </xdr:nvCxnSpPr>
      <xdr:spPr>
        <a:xfrm flipV="1">
          <a:off x="21323300" y="10043704"/>
          <a:ext cx="838200" cy="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135182</xdr:rowOff>
    </xdr:from>
    <xdr:to>
      <xdr:col>107</xdr:col>
      <xdr:colOff>101600</xdr:colOff>
      <xdr:row>59</xdr:row>
      <xdr:rowOff>65332</xdr:rowOff>
    </xdr:to>
    <xdr:sp macro="" textlink="">
      <xdr:nvSpPr>
        <xdr:cNvPr id="589" name="楕円 588"/>
        <xdr:cNvSpPr/>
      </xdr:nvSpPr>
      <xdr:spPr>
        <a:xfrm>
          <a:off x="20383500" y="1007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158061</xdr:rowOff>
    </xdr:from>
    <xdr:to>
      <xdr:col>111</xdr:col>
      <xdr:colOff>177800</xdr:colOff>
      <xdr:row>59</xdr:row>
      <xdr:rowOff>14532</xdr:rowOff>
    </xdr:to>
    <xdr:cxnSp macro="">
      <xdr:nvCxnSpPr>
        <xdr:cNvPr id="590" name="直線コネクタ 589"/>
        <xdr:cNvCxnSpPr/>
      </xdr:nvCxnSpPr>
      <xdr:spPr>
        <a:xfrm flipV="1">
          <a:off x="20434300" y="10102161"/>
          <a:ext cx="889000" cy="2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169635</xdr:rowOff>
    </xdr:from>
    <xdr:to>
      <xdr:col>102</xdr:col>
      <xdr:colOff>165100</xdr:colOff>
      <xdr:row>59</xdr:row>
      <xdr:rowOff>99785</xdr:rowOff>
    </xdr:to>
    <xdr:sp macro="" textlink="">
      <xdr:nvSpPr>
        <xdr:cNvPr id="591" name="楕円 590"/>
        <xdr:cNvSpPr/>
      </xdr:nvSpPr>
      <xdr:spPr>
        <a:xfrm>
          <a:off x="19494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14532</xdr:rowOff>
    </xdr:from>
    <xdr:to>
      <xdr:col>107</xdr:col>
      <xdr:colOff>50800</xdr:colOff>
      <xdr:row>59</xdr:row>
      <xdr:rowOff>48985</xdr:rowOff>
    </xdr:to>
    <xdr:cxnSp macro="">
      <xdr:nvCxnSpPr>
        <xdr:cNvPr id="592" name="直線コネクタ 591"/>
        <xdr:cNvCxnSpPr/>
      </xdr:nvCxnSpPr>
      <xdr:spPr>
        <a:xfrm flipV="1">
          <a:off x="19545300" y="10130082"/>
          <a:ext cx="889000" cy="3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104465</xdr:rowOff>
    </xdr:from>
    <xdr:ext cx="469744" cy="259045"/>
    <xdr:sp macro="" textlink="">
      <xdr:nvSpPr>
        <xdr:cNvPr id="593" name="n_1aveValue【学校施設】&#10;一人当たり面積"/>
        <xdr:cNvSpPr txBox="1"/>
      </xdr:nvSpPr>
      <xdr:spPr>
        <a:xfrm>
          <a:off x="21075727" y="1056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84545</xdr:rowOff>
    </xdr:from>
    <xdr:ext cx="469744" cy="259045"/>
    <xdr:sp macro="" textlink="">
      <xdr:nvSpPr>
        <xdr:cNvPr id="594" name="n_2aveValue【学校施設】&#10;一人当たり面積"/>
        <xdr:cNvSpPr txBox="1"/>
      </xdr:nvSpPr>
      <xdr:spPr>
        <a:xfrm>
          <a:off x="20199427" y="1054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108058</xdr:rowOff>
    </xdr:from>
    <xdr:ext cx="469744" cy="259045"/>
    <xdr:sp macro="" textlink="">
      <xdr:nvSpPr>
        <xdr:cNvPr id="595" name="n_3aveValue【学校施設】&#10;一人当たり面積"/>
        <xdr:cNvSpPr txBox="1"/>
      </xdr:nvSpPr>
      <xdr:spPr>
        <a:xfrm>
          <a:off x="19310427" y="1056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158440</xdr:rowOff>
    </xdr:from>
    <xdr:ext cx="469744" cy="259045"/>
    <xdr:sp macro="" textlink="">
      <xdr:nvSpPr>
        <xdr:cNvPr id="596" name="n_4aveValue【学校施設】&#10;一人当たり面積"/>
        <xdr:cNvSpPr txBox="1"/>
      </xdr:nvSpPr>
      <xdr:spPr>
        <a:xfrm>
          <a:off x="18421427" y="1027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53938</xdr:rowOff>
    </xdr:from>
    <xdr:ext cx="469744" cy="259045"/>
    <xdr:sp macro="" textlink="">
      <xdr:nvSpPr>
        <xdr:cNvPr id="597" name="n_1mainValue【学校施設】&#10;一人当たり面積"/>
        <xdr:cNvSpPr txBox="1"/>
      </xdr:nvSpPr>
      <xdr:spPr>
        <a:xfrm>
          <a:off x="21075727" y="982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81859</xdr:rowOff>
    </xdr:from>
    <xdr:ext cx="469744" cy="259045"/>
    <xdr:sp macro="" textlink="">
      <xdr:nvSpPr>
        <xdr:cNvPr id="598" name="n_2mainValue【学校施設】&#10;一人当たり面積"/>
        <xdr:cNvSpPr txBox="1"/>
      </xdr:nvSpPr>
      <xdr:spPr>
        <a:xfrm>
          <a:off x="20199427" y="985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116312</xdr:rowOff>
    </xdr:from>
    <xdr:ext cx="469744" cy="259045"/>
    <xdr:sp macro="" textlink="">
      <xdr:nvSpPr>
        <xdr:cNvPr id="599" name="n_3mainValue【学校施設】&#10;一人当たり面積"/>
        <xdr:cNvSpPr txBox="1"/>
      </xdr:nvSpPr>
      <xdr:spPr>
        <a:xfrm>
          <a:off x="19310427" y="988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0" name="正方形/長方形 5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1" name="正方形/長方形 6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2" name="正方形/長方形 6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3" name="正方形/長方形 6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4" name="正方形/長方形 6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5" name="正方形/長方形 6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6" name="正方形/長方形 6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7" name="正方形/長方形 60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6" name="テキスト ボックス 62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7" name="直線コネクタ 62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8" name="テキスト ボックス 62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9" name="直線コネクタ 62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0" name="テキスト ボックス 62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1" name="直線コネクタ 63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2" name="テキスト ボックス 63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3" name="直線コネクタ 63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4" name="テキスト ボックス 63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5" name="直線コネクタ 63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6" name="テキスト ボックス 63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7" name="直線コネクタ 63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8" name="テキスト ボックス 63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38644</xdr:rowOff>
    </xdr:from>
    <xdr:to>
      <xdr:col>85</xdr:col>
      <xdr:colOff>126364</xdr:colOff>
      <xdr:row>109</xdr:row>
      <xdr:rowOff>35379</xdr:rowOff>
    </xdr:to>
    <xdr:cxnSp macro="">
      <xdr:nvCxnSpPr>
        <xdr:cNvPr id="641" name="直線コネクタ 640"/>
        <xdr:cNvCxnSpPr/>
      </xdr:nvCxnSpPr>
      <xdr:spPr>
        <a:xfrm flipV="1">
          <a:off x="16318864" y="17183644"/>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42"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3" name="直線コネクタ 64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156771</xdr:rowOff>
    </xdr:from>
    <xdr:ext cx="340478" cy="259045"/>
    <xdr:sp macro="" textlink="">
      <xdr:nvSpPr>
        <xdr:cNvPr id="644" name="【公民館】&#10;有形固定資産減価償却率最大値テキスト"/>
        <xdr:cNvSpPr txBox="1"/>
      </xdr:nvSpPr>
      <xdr:spPr>
        <a:xfrm>
          <a:off x="16357600" y="1695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38644</xdr:rowOff>
    </xdr:from>
    <xdr:to>
      <xdr:col>86</xdr:col>
      <xdr:colOff>25400</xdr:colOff>
      <xdr:row>100</xdr:row>
      <xdr:rowOff>38644</xdr:rowOff>
    </xdr:to>
    <xdr:cxnSp macro="">
      <xdr:nvCxnSpPr>
        <xdr:cNvPr id="645" name="直線コネクタ 644"/>
        <xdr:cNvCxnSpPr/>
      </xdr:nvCxnSpPr>
      <xdr:spPr>
        <a:xfrm>
          <a:off x="16230600" y="171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155683</xdr:rowOff>
    </xdr:from>
    <xdr:ext cx="405111" cy="259045"/>
    <xdr:sp macro="" textlink="">
      <xdr:nvSpPr>
        <xdr:cNvPr id="646" name="【公民館】&#10;有形固定資産減価償却率平均値テキスト"/>
        <xdr:cNvSpPr txBox="1"/>
      </xdr:nvSpPr>
      <xdr:spPr>
        <a:xfrm>
          <a:off x="16357600" y="1815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5806</xdr:rowOff>
    </xdr:from>
    <xdr:to>
      <xdr:col>85</xdr:col>
      <xdr:colOff>177800</xdr:colOff>
      <xdr:row>106</xdr:row>
      <xdr:rowOff>107406</xdr:rowOff>
    </xdr:to>
    <xdr:sp macro="" textlink="">
      <xdr:nvSpPr>
        <xdr:cNvPr id="647" name="フローチャート: 判断 646"/>
        <xdr:cNvSpPr/>
      </xdr:nvSpPr>
      <xdr:spPr>
        <a:xfrm>
          <a:off x="162687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20501</xdr:rowOff>
    </xdr:from>
    <xdr:to>
      <xdr:col>81</xdr:col>
      <xdr:colOff>101600</xdr:colOff>
      <xdr:row>106</xdr:row>
      <xdr:rowOff>122101</xdr:rowOff>
    </xdr:to>
    <xdr:sp macro="" textlink="">
      <xdr:nvSpPr>
        <xdr:cNvPr id="648" name="フローチャート: 判断 647"/>
        <xdr:cNvSpPr/>
      </xdr:nvSpPr>
      <xdr:spPr>
        <a:xfrm>
          <a:off x="15430500" y="181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90714</xdr:rowOff>
    </xdr:from>
    <xdr:to>
      <xdr:col>76</xdr:col>
      <xdr:colOff>165100</xdr:colOff>
      <xdr:row>106</xdr:row>
      <xdr:rowOff>20864</xdr:rowOff>
    </xdr:to>
    <xdr:sp macro="" textlink="">
      <xdr:nvSpPr>
        <xdr:cNvPr id="649" name="フローチャート: 判断 648"/>
        <xdr:cNvSpPr/>
      </xdr:nvSpPr>
      <xdr:spPr>
        <a:xfrm>
          <a:off x="14541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84182</xdr:rowOff>
    </xdr:from>
    <xdr:to>
      <xdr:col>72</xdr:col>
      <xdr:colOff>38100</xdr:colOff>
      <xdr:row>106</xdr:row>
      <xdr:rowOff>14332</xdr:rowOff>
    </xdr:to>
    <xdr:sp macro="" textlink="">
      <xdr:nvSpPr>
        <xdr:cNvPr id="650" name="フローチャート: 判断 649"/>
        <xdr:cNvSpPr/>
      </xdr:nvSpPr>
      <xdr:spPr>
        <a:xfrm>
          <a:off x="13652500" y="180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121738</xdr:rowOff>
    </xdr:from>
    <xdr:to>
      <xdr:col>67</xdr:col>
      <xdr:colOff>101600</xdr:colOff>
      <xdr:row>106</xdr:row>
      <xdr:rowOff>51888</xdr:rowOff>
    </xdr:to>
    <xdr:sp macro="" textlink="">
      <xdr:nvSpPr>
        <xdr:cNvPr id="651" name="フローチャート: 判断 650"/>
        <xdr:cNvSpPr/>
      </xdr:nvSpPr>
      <xdr:spPr>
        <a:xfrm>
          <a:off x="1276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149498</xdr:rowOff>
    </xdr:from>
    <xdr:to>
      <xdr:col>85</xdr:col>
      <xdr:colOff>177800</xdr:colOff>
      <xdr:row>106</xdr:row>
      <xdr:rowOff>79648</xdr:rowOff>
    </xdr:to>
    <xdr:sp macro="" textlink="">
      <xdr:nvSpPr>
        <xdr:cNvPr id="657" name="楕円 656"/>
        <xdr:cNvSpPr/>
      </xdr:nvSpPr>
      <xdr:spPr>
        <a:xfrm>
          <a:off x="162687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925</xdr:rowOff>
    </xdr:from>
    <xdr:ext cx="405111" cy="259045"/>
    <xdr:sp macro="" textlink="">
      <xdr:nvSpPr>
        <xdr:cNvPr id="658" name="【公民館】&#10;有形固定資産減価償却率該当値テキスト"/>
        <xdr:cNvSpPr txBox="1"/>
      </xdr:nvSpPr>
      <xdr:spPr>
        <a:xfrm>
          <a:off x="16357600" y="18003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44994</xdr:rowOff>
    </xdr:from>
    <xdr:to>
      <xdr:col>81</xdr:col>
      <xdr:colOff>101600</xdr:colOff>
      <xdr:row>105</xdr:row>
      <xdr:rowOff>146594</xdr:rowOff>
    </xdr:to>
    <xdr:sp macro="" textlink="">
      <xdr:nvSpPr>
        <xdr:cNvPr id="659" name="楕円 658"/>
        <xdr:cNvSpPr/>
      </xdr:nvSpPr>
      <xdr:spPr>
        <a:xfrm>
          <a:off x="15430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95794</xdr:rowOff>
    </xdr:from>
    <xdr:to>
      <xdr:col>85</xdr:col>
      <xdr:colOff>127000</xdr:colOff>
      <xdr:row>106</xdr:row>
      <xdr:rowOff>28848</xdr:rowOff>
    </xdr:to>
    <xdr:cxnSp macro="">
      <xdr:nvCxnSpPr>
        <xdr:cNvPr id="660" name="直線コネクタ 659"/>
        <xdr:cNvCxnSpPr/>
      </xdr:nvCxnSpPr>
      <xdr:spPr>
        <a:xfrm>
          <a:off x="15481300" y="18098044"/>
          <a:ext cx="8382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661" name="楕円 660"/>
        <xdr:cNvSpPr/>
      </xdr:nvSpPr>
      <xdr:spPr>
        <a:xfrm>
          <a:off x="14541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32113</xdr:rowOff>
    </xdr:from>
    <xdr:to>
      <xdr:col>81</xdr:col>
      <xdr:colOff>50800</xdr:colOff>
      <xdr:row>105</xdr:row>
      <xdr:rowOff>95794</xdr:rowOff>
    </xdr:to>
    <xdr:cxnSp macro="">
      <xdr:nvCxnSpPr>
        <xdr:cNvPr id="662" name="直線コネクタ 661"/>
        <xdr:cNvCxnSpPr/>
      </xdr:nvCxnSpPr>
      <xdr:spPr>
        <a:xfrm>
          <a:off x="14592300" y="18034363"/>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663" name="楕円 662"/>
        <xdr:cNvSpPr/>
      </xdr:nvSpPr>
      <xdr:spPr>
        <a:xfrm>
          <a:off x="13652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139881</xdr:rowOff>
    </xdr:from>
    <xdr:to>
      <xdr:col>76</xdr:col>
      <xdr:colOff>114300</xdr:colOff>
      <xdr:row>105</xdr:row>
      <xdr:rowOff>32113</xdr:rowOff>
    </xdr:to>
    <xdr:cxnSp macro="">
      <xdr:nvCxnSpPr>
        <xdr:cNvPr id="664" name="直線コネクタ 663"/>
        <xdr:cNvCxnSpPr/>
      </xdr:nvCxnSpPr>
      <xdr:spPr>
        <a:xfrm>
          <a:off x="13703300" y="17970681"/>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113228</xdr:rowOff>
    </xdr:from>
    <xdr:ext cx="405111" cy="259045"/>
    <xdr:sp macro="" textlink="">
      <xdr:nvSpPr>
        <xdr:cNvPr id="665" name="n_1aveValue【公民館】&#10;有形固定資産減価償却率"/>
        <xdr:cNvSpPr txBox="1"/>
      </xdr:nvSpPr>
      <xdr:spPr>
        <a:xfrm>
          <a:off x="152660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11991</xdr:rowOff>
    </xdr:from>
    <xdr:ext cx="405111" cy="259045"/>
    <xdr:sp macro="" textlink="">
      <xdr:nvSpPr>
        <xdr:cNvPr id="666" name="n_2aveValue【公民館】&#10;有形固定資産減価償却率"/>
        <xdr:cNvSpPr txBox="1"/>
      </xdr:nvSpPr>
      <xdr:spPr>
        <a:xfrm>
          <a:off x="143897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5459</xdr:rowOff>
    </xdr:from>
    <xdr:ext cx="405111" cy="259045"/>
    <xdr:sp macro="" textlink="">
      <xdr:nvSpPr>
        <xdr:cNvPr id="667" name="n_3aveValue【公民館】&#10;有形固定資産減価償却率"/>
        <xdr:cNvSpPr txBox="1"/>
      </xdr:nvSpPr>
      <xdr:spPr>
        <a:xfrm>
          <a:off x="13500744"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68415</xdr:rowOff>
    </xdr:from>
    <xdr:ext cx="405111" cy="259045"/>
    <xdr:sp macro="" textlink="">
      <xdr:nvSpPr>
        <xdr:cNvPr id="668" name="n_4aveValue【公民館】&#10;有形固定資産減価償却率"/>
        <xdr:cNvSpPr txBox="1"/>
      </xdr:nvSpPr>
      <xdr:spPr>
        <a:xfrm>
          <a:off x="12611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163121</xdr:rowOff>
    </xdr:from>
    <xdr:ext cx="405111" cy="259045"/>
    <xdr:sp macro="" textlink="">
      <xdr:nvSpPr>
        <xdr:cNvPr id="669" name="n_1mainValue【公民館】&#10;有形固定資産減価償却率"/>
        <xdr:cNvSpPr txBox="1"/>
      </xdr:nvSpPr>
      <xdr:spPr>
        <a:xfrm>
          <a:off x="15266044" y="1782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670" name="n_2mainValue【公民館】&#10;有形固定資産減価償却率"/>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671" name="n_3mainValue【公民館】&#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2" name="正方形/長方形 6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3" name="正方形/長方形 6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4" name="正方形/長方形 6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5" name="正方形/長方形 6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6" name="正方形/長方形 6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7" name="正方形/長方形 6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8" name="正方形/長方形 6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9" name="正方形/長方形 6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0" name="テキスト ボックス 6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1" name="直線コネクタ 6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2" name="直線コネクタ 68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3" name="テキスト ボックス 68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4" name="直線コネクタ 68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5" name="テキスト ボックス 68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6" name="直線コネクタ 68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7" name="テキスト ボックス 68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8" name="直線コネクタ 68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9" name="テキスト ボックス 68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0" name="直線コネクタ 68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1" name="テキスト ボックス 69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2" name="直線コネクタ 69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93" name="テキスト ボックス 692"/>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2667</xdr:rowOff>
    </xdr:from>
    <xdr:to>
      <xdr:col>116</xdr:col>
      <xdr:colOff>62864</xdr:colOff>
      <xdr:row>108</xdr:row>
      <xdr:rowOff>129539</xdr:rowOff>
    </xdr:to>
    <xdr:cxnSp macro="">
      <xdr:nvCxnSpPr>
        <xdr:cNvPr id="695" name="直線コネクタ 694"/>
        <xdr:cNvCxnSpPr/>
      </xdr:nvCxnSpPr>
      <xdr:spPr>
        <a:xfrm flipV="1">
          <a:off x="22160864" y="17319117"/>
          <a:ext cx="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696"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697" name="直線コネクタ 696"/>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120794</xdr:rowOff>
    </xdr:from>
    <xdr:ext cx="469744" cy="259045"/>
    <xdr:sp macro="" textlink="">
      <xdr:nvSpPr>
        <xdr:cNvPr id="698" name="【公民館】&#10;一人当たり面積最大値テキスト"/>
        <xdr:cNvSpPr txBox="1"/>
      </xdr:nvSpPr>
      <xdr:spPr>
        <a:xfrm>
          <a:off x="22199600" y="1709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2667</xdr:rowOff>
    </xdr:from>
    <xdr:to>
      <xdr:col>116</xdr:col>
      <xdr:colOff>152400</xdr:colOff>
      <xdr:row>101</xdr:row>
      <xdr:rowOff>2667</xdr:rowOff>
    </xdr:to>
    <xdr:cxnSp macro="">
      <xdr:nvCxnSpPr>
        <xdr:cNvPr id="699" name="直線コネクタ 698"/>
        <xdr:cNvCxnSpPr/>
      </xdr:nvCxnSpPr>
      <xdr:spPr>
        <a:xfrm>
          <a:off x="22072600" y="1731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128667</xdr:rowOff>
    </xdr:from>
    <xdr:ext cx="469744" cy="259045"/>
    <xdr:sp macro="" textlink="">
      <xdr:nvSpPr>
        <xdr:cNvPr id="700" name="【公民館】&#10;一人当たり面積平均値テキスト"/>
        <xdr:cNvSpPr txBox="1"/>
      </xdr:nvSpPr>
      <xdr:spPr>
        <a:xfrm>
          <a:off x="22199600" y="1830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105790</xdr:rowOff>
    </xdr:from>
    <xdr:to>
      <xdr:col>116</xdr:col>
      <xdr:colOff>114300</xdr:colOff>
      <xdr:row>108</xdr:row>
      <xdr:rowOff>35940</xdr:rowOff>
    </xdr:to>
    <xdr:sp macro="" textlink="">
      <xdr:nvSpPr>
        <xdr:cNvPr id="701" name="フローチャート: 判断 700"/>
        <xdr:cNvSpPr/>
      </xdr:nvSpPr>
      <xdr:spPr>
        <a:xfrm>
          <a:off x="22110700" y="184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115888</xdr:rowOff>
    </xdr:from>
    <xdr:to>
      <xdr:col>112</xdr:col>
      <xdr:colOff>38100</xdr:colOff>
      <xdr:row>108</xdr:row>
      <xdr:rowOff>46038</xdr:rowOff>
    </xdr:to>
    <xdr:sp macro="" textlink="">
      <xdr:nvSpPr>
        <xdr:cNvPr id="702" name="フローチャート: 判断 701"/>
        <xdr:cNvSpPr/>
      </xdr:nvSpPr>
      <xdr:spPr>
        <a:xfrm>
          <a:off x="21272500" y="1846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105220</xdr:rowOff>
    </xdr:from>
    <xdr:to>
      <xdr:col>107</xdr:col>
      <xdr:colOff>101600</xdr:colOff>
      <xdr:row>108</xdr:row>
      <xdr:rowOff>35370</xdr:rowOff>
    </xdr:to>
    <xdr:sp macro="" textlink="">
      <xdr:nvSpPr>
        <xdr:cNvPr id="703" name="フローチャート: 判断 702"/>
        <xdr:cNvSpPr/>
      </xdr:nvSpPr>
      <xdr:spPr>
        <a:xfrm>
          <a:off x="20383500" y="1845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112458</xdr:rowOff>
    </xdr:from>
    <xdr:to>
      <xdr:col>102</xdr:col>
      <xdr:colOff>165100</xdr:colOff>
      <xdr:row>108</xdr:row>
      <xdr:rowOff>42608</xdr:rowOff>
    </xdr:to>
    <xdr:sp macro="" textlink="">
      <xdr:nvSpPr>
        <xdr:cNvPr id="704" name="フローチャート: 判断 703"/>
        <xdr:cNvSpPr/>
      </xdr:nvSpPr>
      <xdr:spPr>
        <a:xfrm>
          <a:off x="19494500" y="1845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141033</xdr:rowOff>
    </xdr:from>
    <xdr:to>
      <xdr:col>98</xdr:col>
      <xdr:colOff>38100</xdr:colOff>
      <xdr:row>108</xdr:row>
      <xdr:rowOff>71183</xdr:rowOff>
    </xdr:to>
    <xdr:sp macro="" textlink="">
      <xdr:nvSpPr>
        <xdr:cNvPr id="705" name="フローチャート: 判断 704"/>
        <xdr:cNvSpPr/>
      </xdr:nvSpPr>
      <xdr:spPr>
        <a:xfrm>
          <a:off x="18605500" y="1848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6" name="テキスト ボックス 7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7" name="テキスト ボックス 7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8" name="テキスト ボックス 7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9" name="テキスト ボックス 7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0" name="テキスト ボックス 7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8637</xdr:rowOff>
    </xdr:from>
    <xdr:to>
      <xdr:col>116</xdr:col>
      <xdr:colOff>114300</xdr:colOff>
      <xdr:row>108</xdr:row>
      <xdr:rowOff>110237</xdr:rowOff>
    </xdr:to>
    <xdr:sp macro="" textlink="">
      <xdr:nvSpPr>
        <xdr:cNvPr id="711" name="楕円 710"/>
        <xdr:cNvSpPr/>
      </xdr:nvSpPr>
      <xdr:spPr>
        <a:xfrm>
          <a:off x="22110700" y="1852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95014</xdr:rowOff>
    </xdr:from>
    <xdr:ext cx="469744" cy="259045"/>
    <xdr:sp macro="" textlink="">
      <xdr:nvSpPr>
        <xdr:cNvPr id="712" name="【公民館】&#10;一人当たり面積該当値テキスト"/>
        <xdr:cNvSpPr txBox="1"/>
      </xdr:nvSpPr>
      <xdr:spPr>
        <a:xfrm>
          <a:off x="22199600" y="1844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30925</xdr:rowOff>
    </xdr:from>
    <xdr:to>
      <xdr:col>112</xdr:col>
      <xdr:colOff>38100</xdr:colOff>
      <xdr:row>108</xdr:row>
      <xdr:rowOff>132525</xdr:rowOff>
    </xdr:to>
    <xdr:sp macro="" textlink="">
      <xdr:nvSpPr>
        <xdr:cNvPr id="713" name="楕円 712"/>
        <xdr:cNvSpPr/>
      </xdr:nvSpPr>
      <xdr:spPr>
        <a:xfrm>
          <a:off x="21272500" y="1854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59437</xdr:rowOff>
    </xdr:from>
    <xdr:to>
      <xdr:col>116</xdr:col>
      <xdr:colOff>63500</xdr:colOff>
      <xdr:row>108</xdr:row>
      <xdr:rowOff>81725</xdr:rowOff>
    </xdr:to>
    <xdr:cxnSp macro="">
      <xdr:nvCxnSpPr>
        <xdr:cNvPr id="714" name="直線コネクタ 713"/>
        <xdr:cNvCxnSpPr/>
      </xdr:nvCxnSpPr>
      <xdr:spPr>
        <a:xfrm flipV="1">
          <a:off x="21323300" y="18576037"/>
          <a:ext cx="8382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32829</xdr:rowOff>
    </xdr:from>
    <xdr:to>
      <xdr:col>107</xdr:col>
      <xdr:colOff>101600</xdr:colOff>
      <xdr:row>108</xdr:row>
      <xdr:rowOff>134429</xdr:rowOff>
    </xdr:to>
    <xdr:sp macro="" textlink="">
      <xdr:nvSpPr>
        <xdr:cNvPr id="715" name="楕円 714"/>
        <xdr:cNvSpPr/>
      </xdr:nvSpPr>
      <xdr:spPr>
        <a:xfrm>
          <a:off x="20383500" y="1854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81725</xdr:rowOff>
    </xdr:from>
    <xdr:to>
      <xdr:col>111</xdr:col>
      <xdr:colOff>177800</xdr:colOff>
      <xdr:row>108</xdr:row>
      <xdr:rowOff>83629</xdr:rowOff>
    </xdr:to>
    <xdr:cxnSp macro="">
      <xdr:nvCxnSpPr>
        <xdr:cNvPr id="716" name="直線コネクタ 715"/>
        <xdr:cNvCxnSpPr/>
      </xdr:nvCxnSpPr>
      <xdr:spPr>
        <a:xfrm flipV="1">
          <a:off x="20434300" y="18598325"/>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35116</xdr:rowOff>
    </xdr:from>
    <xdr:to>
      <xdr:col>102</xdr:col>
      <xdr:colOff>165100</xdr:colOff>
      <xdr:row>108</xdr:row>
      <xdr:rowOff>136716</xdr:rowOff>
    </xdr:to>
    <xdr:sp macro="" textlink="">
      <xdr:nvSpPr>
        <xdr:cNvPr id="717" name="楕円 716"/>
        <xdr:cNvSpPr/>
      </xdr:nvSpPr>
      <xdr:spPr>
        <a:xfrm>
          <a:off x="19494500" y="1855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83629</xdr:rowOff>
    </xdr:from>
    <xdr:to>
      <xdr:col>107</xdr:col>
      <xdr:colOff>50800</xdr:colOff>
      <xdr:row>108</xdr:row>
      <xdr:rowOff>85916</xdr:rowOff>
    </xdr:to>
    <xdr:cxnSp macro="">
      <xdr:nvCxnSpPr>
        <xdr:cNvPr id="718" name="直線コネクタ 717"/>
        <xdr:cNvCxnSpPr/>
      </xdr:nvCxnSpPr>
      <xdr:spPr>
        <a:xfrm flipV="1">
          <a:off x="19545300" y="1860022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62565</xdr:rowOff>
    </xdr:from>
    <xdr:ext cx="469744" cy="259045"/>
    <xdr:sp macro="" textlink="">
      <xdr:nvSpPr>
        <xdr:cNvPr id="719" name="n_1aveValue【公民館】&#10;一人当たり面積"/>
        <xdr:cNvSpPr txBox="1"/>
      </xdr:nvSpPr>
      <xdr:spPr>
        <a:xfrm>
          <a:off x="21075727" y="1823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51897</xdr:rowOff>
    </xdr:from>
    <xdr:ext cx="469744" cy="259045"/>
    <xdr:sp macro="" textlink="">
      <xdr:nvSpPr>
        <xdr:cNvPr id="720" name="n_2aveValue【公民館】&#10;一人当たり面積"/>
        <xdr:cNvSpPr txBox="1"/>
      </xdr:nvSpPr>
      <xdr:spPr>
        <a:xfrm>
          <a:off x="20199427" y="1822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59135</xdr:rowOff>
    </xdr:from>
    <xdr:ext cx="469744" cy="259045"/>
    <xdr:sp macro="" textlink="">
      <xdr:nvSpPr>
        <xdr:cNvPr id="721" name="n_3aveValue【公民館】&#10;一人当たり面積"/>
        <xdr:cNvSpPr txBox="1"/>
      </xdr:nvSpPr>
      <xdr:spPr>
        <a:xfrm>
          <a:off x="19310427" y="1823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87710</xdr:rowOff>
    </xdr:from>
    <xdr:ext cx="469744" cy="259045"/>
    <xdr:sp macro="" textlink="">
      <xdr:nvSpPr>
        <xdr:cNvPr id="722" name="n_4aveValue【公民館】&#10;一人当たり面積"/>
        <xdr:cNvSpPr txBox="1"/>
      </xdr:nvSpPr>
      <xdr:spPr>
        <a:xfrm>
          <a:off x="18421427" y="1826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123652</xdr:rowOff>
    </xdr:from>
    <xdr:ext cx="469744" cy="259045"/>
    <xdr:sp macro="" textlink="">
      <xdr:nvSpPr>
        <xdr:cNvPr id="723" name="n_1mainValue【公民館】&#10;一人当たり面積"/>
        <xdr:cNvSpPr txBox="1"/>
      </xdr:nvSpPr>
      <xdr:spPr>
        <a:xfrm>
          <a:off x="21075727" y="1864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125556</xdr:rowOff>
    </xdr:from>
    <xdr:ext cx="469744" cy="259045"/>
    <xdr:sp macro="" textlink="">
      <xdr:nvSpPr>
        <xdr:cNvPr id="724" name="n_2mainValue【公民館】&#10;一人当たり面積"/>
        <xdr:cNvSpPr txBox="1"/>
      </xdr:nvSpPr>
      <xdr:spPr>
        <a:xfrm>
          <a:off x="20199427" y="18642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127843</xdr:rowOff>
    </xdr:from>
    <xdr:ext cx="469744" cy="259045"/>
    <xdr:sp macro="" textlink="">
      <xdr:nvSpPr>
        <xdr:cNvPr id="725" name="n_3mainValue【公民館】&#10;一人当たり面積"/>
        <xdr:cNvSpPr txBox="1"/>
      </xdr:nvSpPr>
      <xdr:spPr>
        <a:xfrm>
          <a:off x="19310427" y="1864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6" name="正方形/長方形 7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7" name="正方形/長方形 7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8" name="テキスト ボックス 7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道路・保育所・橋りょう・トンネルの有形固定資産減価償却率は、類似団体平均と比較して高い水準である。</a:t>
          </a:r>
          <a:endParaRPr lang="ja-JP" altLang="ja-JP" sz="1400">
            <a:effectLst/>
          </a:endParaRPr>
        </a:p>
        <a:p>
          <a:r>
            <a:rPr kumimoji="1" lang="ja-JP" altLang="ja-JP" sz="1100">
              <a:solidFill>
                <a:schemeClr val="dk1"/>
              </a:solidFill>
              <a:effectLst/>
              <a:latin typeface="+mn-lt"/>
              <a:ea typeface="+mn-ea"/>
              <a:cs typeface="+mn-cs"/>
            </a:rPr>
            <a:t>　道路・保育所</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橋りょう・トンネルは、全体的に老朽化が進み上昇傾向にあることから、公共施設総合管理計画やそれぞれの長寿命化計画に基づき、計画的に維持補修等を行っている。</a:t>
          </a:r>
          <a:endParaRPr lang="ja-JP" altLang="ja-JP" sz="1400">
            <a:effectLst/>
          </a:endParaRPr>
        </a:p>
        <a:p>
          <a:r>
            <a:rPr kumimoji="1" lang="ja-JP" altLang="ja-JP" sz="1100">
              <a:solidFill>
                <a:schemeClr val="dk1"/>
              </a:solidFill>
              <a:effectLst/>
              <a:latin typeface="+mn-lt"/>
              <a:ea typeface="+mn-ea"/>
              <a:cs typeface="+mn-cs"/>
            </a:rPr>
            <a:t>　なお、公営住宅は、住宅の新築と併せて、建築年度が古い住宅の除却を計画的に進めていることから、類似団体平均と比較して低い水準である。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3,135
3,126
175.82
4,419,119
4,197,043
193,257
2,698,203
4,135,756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74" name="直線コネクタ 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78" name="直線コネクタ 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79" name="【体育館・プール】&#10;有形固定資産減価償却率平均値テキスト"/>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80" name="フローチャート: 判断 79"/>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4717</xdr:rowOff>
    </xdr:from>
    <xdr:to>
      <xdr:col>20</xdr:col>
      <xdr:colOff>38100</xdr:colOff>
      <xdr:row>60</xdr:row>
      <xdr:rowOff>106317</xdr:rowOff>
    </xdr:to>
    <xdr:sp macro="" textlink="">
      <xdr:nvSpPr>
        <xdr:cNvPr id="81" name="フローチャート: 判断 80"/>
        <xdr:cNvSpPr/>
      </xdr:nvSpPr>
      <xdr:spPr>
        <a:xfrm>
          <a:off x="3746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135346</xdr:rowOff>
    </xdr:from>
    <xdr:to>
      <xdr:col>15</xdr:col>
      <xdr:colOff>101600</xdr:colOff>
      <xdr:row>62</xdr:row>
      <xdr:rowOff>65496</xdr:rowOff>
    </xdr:to>
    <xdr:sp macro="" textlink="">
      <xdr:nvSpPr>
        <xdr:cNvPr id="82" name="フローチャート: 判断 81"/>
        <xdr:cNvSpPr/>
      </xdr:nvSpPr>
      <xdr:spPr>
        <a:xfrm>
          <a:off x="2857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123916</xdr:rowOff>
    </xdr:from>
    <xdr:to>
      <xdr:col>10</xdr:col>
      <xdr:colOff>165100</xdr:colOff>
      <xdr:row>62</xdr:row>
      <xdr:rowOff>54066</xdr:rowOff>
    </xdr:to>
    <xdr:sp macro="" textlink="">
      <xdr:nvSpPr>
        <xdr:cNvPr id="83" name="フローチャート: 判断 82"/>
        <xdr:cNvSpPr/>
      </xdr:nvSpPr>
      <xdr:spPr>
        <a:xfrm>
          <a:off x="1968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141877</xdr:rowOff>
    </xdr:from>
    <xdr:to>
      <xdr:col>6</xdr:col>
      <xdr:colOff>38100</xdr:colOff>
      <xdr:row>62</xdr:row>
      <xdr:rowOff>72027</xdr:rowOff>
    </xdr:to>
    <xdr:sp macro="" textlink="">
      <xdr:nvSpPr>
        <xdr:cNvPr id="84" name="フローチャート: 判断 83"/>
        <xdr:cNvSpPr/>
      </xdr:nvSpPr>
      <xdr:spPr>
        <a:xfrm>
          <a:off x="1079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19413</xdr:rowOff>
    </xdr:from>
    <xdr:to>
      <xdr:col>24</xdr:col>
      <xdr:colOff>114300</xdr:colOff>
      <xdr:row>62</xdr:row>
      <xdr:rowOff>121013</xdr:rowOff>
    </xdr:to>
    <xdr:sp macro="" textlink="">
      <xdr:nvSpPr>
        <xdr:cNvPr id="90" name="楕円 89"/>
        <xdr:cNvSpPr/>
      </xdr:nvSpPr>
      <xdr:spPr>
        <a:xfrm>
          <a:off x="45847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169290</xdr:rowOff>
    </xdr:from>
    <xdr:ext cx="405111" cy="259045"/>
    <xdr:sp macro="" textlink="">
      <xdr:nvSpPr>
        <xdr:cNvPr id="91" name="【体育館・プール】&#10;有形固定資産減価償却率該当値テキスト"/>
        <xdr:cNvSpPr txBox="1"/>
      </xdr:nvSpPr>
      <xdr:spPr>
        <a:xfrm>
          <a:off x="4673600"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56969</xdr:rowOff>
    </xdr:from>
    <xdr:to>
      <xdr:col>20</xdr:col>
      <xdr:colOff>38100</xdr:colOff>
      <xdr:row>61</xdr:row>
      <xdr:rowOff>158569</xdr:rowOff>
    </xdr:to>
    <xdr:sp macro="" textlink="">
      <xdr:nvSpPr>
        <xdr:cNvPr id="92" name="楕円 91"/>
        <xdr:cNvSpPr/>
      </xdr:nvSpPr>
      <xdr:spPr>
        <a:xfrm>
          <a:off x="37465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107769</xdr:rowOff>
    </xdr:from>
    <xdr:to>
      <xdr:col>24</xdr:col>
      <xdr:colOff>63500</xdr:colOff>
      <xdr:row>62</xdr:row>
      <xdr:rowOff>70213</xdr:rowOff>
    </xdr:to>
    <xdr:cxnSp macro="">
      <xdr:nvCxnSpPr>
        <xdr:cNvPr id="93" name="直線コネクタ 92"/>
        <xdr:cNvCxnSpPr/>
      </xdr:nvCxnSpPr>
      <xdr:spPr>
        <a:xfrm>
          <a:off x="3797300" y="10566219"/>
          <a:ext cx="8382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30843</xdr:rowOff>
    </xdr:from>
    <xdr:to>
      <xdr:col>15</xdr:col>
      <xdr:colOff>101600</xdr:colOff>
      <xdr:row>61</xdr:row>
      <xdr:rowOff>132443</xdr:rowOff>
    </xdr:to>
    <xdr:sp macro="" textlink="">
      <xdr:nvSpPr>
        <xdr:cNvPr id="94" name="楕円 93"/>
        <xdr:cNvSpPr/>
      </xdr:nvSpPr>
      <xdr:spPr>
        <a:xfrm>
          <a:off x="2857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81643</xdr:rowOff>
    </xdr:from>
    <xdr:to>
      <xdr:col>19</xdr:col>
      <xdr:colOff>177800</xdr:colOff>
      <xdr:row>61</xdr:row>
      <xdr:rowOff>107769</xdr:rowOff>
    </xdr:to>
    <xdr:cxnSp macro="">
      <xdr:nvCxnSpPr>
        <xdr:cNvPr id="95" name="直線コネクタ 94"/>
        <xdr:cNvCxnSpPr/>
      </xdr:nvCxnSpPr>
      <xdr:spPr>
        <a:xfrm>
          <a:off x="2908300" y="1054009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4717</xdr:rowOff>
    </xdr:from>
    <xdr:to>
      <xdr:col>10</xdr:col>
      <xdr:colOff>165100</xdr:colOff>
      <xdr:row>61</xdr:row>
      <xdr:rowOff>106317</xdr:rowOff>
    </xdr:to>
    <xdr:sp macro="" textlink="">
      <xdr:nvSpPr>
        <xdr:cNvPr id="96" name="楕円 95"/>
        <xdr:cNvSpPr/>
      </xdr:nvSpPr>
      <xdr:spPr>
        <a:xfrm>
          <a:off x="1968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55517</xdr:rowOff>
    </xdr:from>
    <xdr:to>
      <xdr:col>15</xdr:col>
      <xdr:colOff>50800</xdr:colOff>
      <xdr:row>61</xdr:row>
      <xdr:rowOff>81643</xdr:rowOff>
    </xdr:to>
    <xdr:cxnSp macro="">
      <xdr:nvCxnSpPr>
        <xdr:cNvPr id="97" name="直線コネクタ 96"/>
        <xdr:cNvCxnSpPr/>
      </xdr:nvCxnSpPr>
      <xdr:spPr>
        <a:xfrm>
          <a:off x="2019300" y="1051396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122844</xdr:rowOff>
    </xdr:from>
    <xdr:ext cx="405111" cy="259045"/>
    <xdr:sp macro="" textlink="">
      <xdr:nvSpPr>
        <xdr:cNvPr id="98" name="n_1aveValue【体育館・プール】&#10;有形固定資産減価償却率"/>
        <xdr:cNvSpPr txBox="1"/>
      </xdr:nvSpPr>
      <xdr:spPr>
        <a:xfrm>
          <a:off x="3582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56623</xdr:rowOff>
    </xdr:from>
    <xdr:ext cx="405111" cy="259045"/>
    <xdr:sp macro="" textlink="">
      <xdr:nvSpPr>
        <xdr:cNvPr id="99" name="n_2aveValue【体育館・プール】&#10;有形固定資産減価償却率"/>
        <xdr:cNvSpPr txBox="1"/>
      </xdr:nvSpPr>
      <xdr:spPr>
        <a:xfrm>
          <a:off x="27057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45193</xdr:rowOff>
    </xdr:from>
    <xdr:ext cx="405111" cy="259045"/>
    <xdr:sp macro="" textlink="">
      <xdr:nvSpPr>
        <xdr:cNvPr id="100" name="n_3aveValue【体育館・プール】&#10;有形固定資産減価償却率"/>
        <xdr:cNvSpPr txBox="1"/>
      </xdr:nvSpPr>
      <xdr:spPr>
        <a:xfrm>
          <a:off x="1816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88554</xdr:rowOff>
    </xdr:from>
    <xdr:ext cx="405111" cy="259045"/>
    <xdr:sp macro="" textlink="">
      <xdr:nvSpPr>
        <xdr:cNvPr id="101" name="n_4aveValue【体育館・プール】&#10;有形固定資産減価償却率"/>
        <xdr:cNvSpPr txBox="1"/>
      </xdr:nvSpPr>
      <xdr:spPr>
        <a:xfrm>
          <a:off x="927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149696</xdr:rowOff>
    </xdr:from>
    <xdr:ext cx="405111" cy="259045"/>
    <xdr:sp macro="" textlink="">
      <xdr:nvSpPr>
        <xdr:cNvPr id="102" name="n_1mainValue【体育館・プール】&#10;有形固定資産減価償却率"/>
        <xdr:cNvSpPr txBox="1"/>
      </xdr:nvSpPr>
      <xdr:spPr>
        <a:xfrm>
          <a:off x="3582044"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148970</xdr:rowOff>
    </xdr:from>
    <xdr:ext cx="405111" cy="259045"/>
    <xdr:sp macro="" textlink="">
      <xdr:nvSpPr>
        <xdr:cNvPr id="103" name="n_2mainValue【体育館・プール】&#10;有形固定資産減価償却率"/>
        <xdr:cNvSpPr txBox="1"/>
      </xdr:nvSpPr>
      <xdr:spPr>
        <a:xfrm>
          <a:off x="2705744" y="1026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122844</xdr:rowOff>
    </xdr:from>
    <xdr:ext cx="405111" cy="259045"/>
    <xdr:sp macro="" textlink="">
      <xdr:nvSpPr>
        <xdr:cNvPr id="104" name="n_3mainValue【体育館・プール】&#10;有形固定資産減価償却率"/>
        <xdr:cNvSpPr txBox="1"/>
      </xdr:nvSpPr>
      <xdr:spPr>
        <a:xfrm>
          <a:off x="1816744" y="10238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133350</xdr:rowOff>
    </xdr:from>
    <xdr:to>
      <xdr:col>54</xdr:col>
      <xdr:colOff>189865</xdr:colOff>
      <xdr:row>64</xdr:row>
      <xdr:rowOff>24384</xdr:rowOff>
    </xdr:to>
    <xdr:cxnSp macro="">
      <xdr:nvCxnSpPr>
        <xdr:cNvPr id="128" name="直線コネクタ 127"/>
        <xdr:cNvCxnSpPr/>
      </xdr:nvCxnSpPr>
      <xdr:spPr>
        <a:xfrm flipV="1">
          <a:off x="10476865" y="9734550"/>
          <a:ext cx="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28211</xdr:rowOff>
    </xdr:from>
    <xdr:ext cx="469744" cy="259045"/>
    <xdr:sp macro="" textlink="">
      <xdr:nvSpPr>
        <xdr:cNvPr id="129" name="【体育館・プール】&#10;一人当たり面積最小値テキスト"/>
        <xdr:cNvSpPr txBox="1"/>
      </xdr:nvSpPr>
      <xdr:spPr>
        <a:xfrm>
          <a:off x="10515600"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24384</xdr:rowOff>
    </xdr:from>
    <xdr:to>
      <xdr:col>55</xdr:col>
      <xdr:colOff>88900</xdr:colOff>
      <xdr:row>64</xdr:row>
      <xdr:rowOff>24384</xdr:rowOff>
    </xdr:to>
    <xdr:cxnSp macro="">
      <xdr:nvCxnSpPr>
        <xdr:cNvPr id="130" name="直線コネクタ 129"/>
        <xdr:cNvCxnSpPr/>
      </xdr:nvCxnSpPr>
      <xdr:spPr>
        <a:xfrm>
          <a:off x="10388600" y="1099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80027</xdr:rowOff>
    </xdr:from>
    <xdr:ext cx="469744" cy="259045"/>
    <xdr:sp macro="" textlink="">
      <xdr:nvSpPr>
        <xdr:cNvPr id="131" name="【体育館・プール】&#10;一人当たり面積最大値テキスト"/>
        <xdr:cNvSpPr txBox="1"/>
      </xdr:nvSpPr>
      <xdr:spPr>
        <a:xfrm>
          <a:off x="10515600" y="950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133350</xdr:rowOff>
    </xdr:from>
    <xdr:to>
      <xdr:col>55</xdr:col>
      <xdr:colOff>88900</xdr:colOff>
      <xdr:row>56</xdr:row>
      <xdr:rowOff>133350</xdr:rowOff>
    </xdr:to>
    <xdr:cxnSp macro="">
      <xdr:nvCxnSpPr>
        <xdr:cNvPr id="132" name="直線コネクタ 131"/>
        <xdr:cNvCxnSpPr/>
      </xdr:nvCxnSpPr>
      <xdr:spPr>
        <a:xfrm>
          <a:off x="10388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154703</xdr:rowOff>
    </xdr:from>
    <xdr:ext cx="469744" cy="259045"/>
    <xdr:sp macro="" textlink="">
      <xdr:nvSpPr>
        <xdr:cNvPr id="133" name="【体育館・プール】&#10;一人当たり面積平均値テキスト"/>
        <xdr:cNvSpPr txBox="1"/>
      </xdr:nvSpPr>
      <xdr:spPr>
        <a:xfrm>
          <a:off x="10515600" y="10613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4826</xdr:rowOff>
    </xdr:from>
    <xdr:to>
      <xdr:col>55</xdr:col>
      <xdr:colOff>50800</xdr:colOff>
      <xdr:row>62</xdr:row>
      <xdr:rowOff>106426</xdr:rowOff>
    </xdr:to>
    <xdr:sp macro="" textlink="">
      <xdr:nvSpPr>
        <xdr:cNvPr id="134" name="フローチャート: 判断 133"/>
        <xdr:cNvSpPr/>
      </xdr:nvSpPr>
      <xdr:spPr>
        <a:xfrm>
          <a:off x="104267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157988</xdr:rowOff>
    </xdr:from>
    <xdr:to>
      <xdr:col>50</xdr:col>
      <xdr:colOff>165100</xdr:colOff>
      <xdr:row>62</xdr:row>
      <xdr:rowOff>88138</xdr:rowOff>
    </xdr:to>
    <xdr:sp macro="" textlink="">
      <xdr:nvSpPr>
        <xdr:cNvPr id="135" name="フローチャート: 判断 134"/>
        <xdr:cNvSpPr/>
      </xdr:nvSpPr>
      <xdr:spPr>
        <a:xfrm>
          <a:off x="9588500" y="10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7493</xdr:rowOff>
    </xdr:from>
    <xdr:to>
      <xdr:col>46</xdr:col>
      <xdr:colOff>38100</xdr:colOff>
      <xdr:row>62</xdr:row>
      <xdr:rowOff>109093</xdr:rowOff>
    </xdr:to>
    <xdr:sp macro="" textlink="">
      <xdr:nvSpPr>
        <xdr:cNvPr id="136" name="フローチャート: 判断 135"/>
        <xdr:cNvSpPr/>
      </xdr:nvSpPr>
      <xdr:spPr>
        <a:xfrm>
          <a:off x="8699500" y="106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127127</xdr:rowOff>
    </xdr:from>
    <xdr:to>
      <xdr:col>41</xdr:col>
      <xdr:colOff>101600</xdr:colOff>
      <xdr:row>62</xdr:row>
      <xdr:rowOff>57277</xdr:rowOff>
    </xdr:to>
    <xdr:sp macro="" textlink="">
      <xdr:nvSpPr>
        <xdr:cNvPr id="137" name="フローチャート: 判断 136"/>
        <xdr:cNvSpPr/>
      </xdr:nvSpPr>
      <xdr:spPr>
        <a:xfrm>
          <a:off x="7810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56642</xdr:rowOff>
    </xdr:from>
    <xdr:to>
      <xdr:col>36</xdr:col>
      <xdr:colOff>165100</xdr:colOff>
      <xdr:row>62</xdr:row>
      <xdr:rowOff>158242</xdr:rowOff>
    </xdr:to>
    <xdr:sp macro="" textlink="">
      <xdr:nvSpPr>
        <xdr:cNvPr id="138" name="フローチャート: 判断 137"/>
        <xdr:cNvSpPr/>
      </xdr:nvSpPr>
      <xdr:spPr>
        <a:xfrm>
          <a:off x="6921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97409</xdr:rowOff>
    </xdr:from>
    <xdr:to>
      <xdr:col>55</xdr:col>
      <xdr:colOff>50800</xdr:colOff>
      <xdr:row>61</xdr:row>
      <xdr:rowOff>27559</xdr:rowOff>
    </xdr:to>
    <xdr:sp macro="" textlink="">
      <xdr:nvSpPr>
        <xdr:cNvPr id="144" name="楕円 143"/>
        <xdr:cNvSpPr/>
      </xdr:nvSpPr>
      <xdr:spPr>
        <a:xfrm>
          <a:off x="10426700" y="1038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120286</xdr:rowOff>
    </xdr:from>
    <xdr:ext cx="469744" cy="259045"/>
    <xdr:sp macro="" textlink="">
      <xdr:nvSpPr>
        <xdr:cNvPr id="145" name="【体育館・プール】&#10;一人当たり面積該当値テキスト"/>
        <xdr:cNvSpPr txBox="1"/>
      </xdr:nvSpPr>
      <xdr:spPr>
        <a:xfrm>
          <a:off x="10515600" y="1023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105029</xdr:rowOff>
    </xdr:from>
    <xdr:to>
      <xdr:col>50</xdr:col>
      <xdr:colOff>165100</xdr:colOff>
      <xdr:row>62</xdr:row>
      <xdr:rowOff>35179</xdr:rowOff>
    </xdr:to>
    <xdr:sp macro="" textlink="">
      <xdr:nvSpPr>
        <xdr:cNvPr id="146" name="楕円 145"/>
        <xdr:cNvSpPr/>
      </xdr:nvSpPr>
      <xdr:spPr>
        <a:xfrm>
          <a:off x="9588500" y="1056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148209</xdr:rowOff>
    </xdr:from>
    <xdr:to>
      <xdr:col>55</xdr:col>
      <xdr:colOff>0</xdr:colOff>
      <xdr:row>61</xdr:row>
      <xdr:rowOff>155829</xdr:rowOff>
    </xdr:to>
    <xdr:cxnSp macro="">
      <xdr:nvCxnSpPr>
        <xdr:cNvPr id="147" name="直線コネクタ 146"/>
        <xdr:cNvCxnSpPr/>
      </xdr:nvCxnSpPr>
      <xdr:spPr>
        <a:xfrm flipV="1">
          <a:off x="9639300" y="10435209"/>
          <a:ext cx="8382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117221</xdr:rowOff>
    </xdr:from>
    <xdr:to>
      <xdr:col>46</xdr:col>
      <xdr:colOff>38100</xdr:colOff>
      <xdr:row>62</xdr:row>
      <xdr:rowOff>47371</xdr:rowOff>
    </xdr:to>
    <xdr:sp macro="" textlink="">
      <xdr:nvSpPr>
        <xdr:cNvPr id="148" name="楕円 147"/>
        <xdr:cNvSpPr/>
      </xdr:nvSpPr>
      <xdr:spPr>
        <a:xfrm>
          <a:off x="8699500" y="1057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155829</xdr:rowOff>
    </xdr:from>
    <xdr:to>
      <xdr:col>50</xdr:col>
      <xdr:colOff>114300</xdr:colOff>
      <xdr:row>61</xdr:row>
      <xdr:rowOff>168021</xdr:rowOff>
    </xdr:to>
    <xdr:cxnSp macro="">
      <xdr:nvCxnSpPr>
        <xdr:cNvPr id="149" name="直線コネクタ 148"/>
        <xdr:cNvCxnSpPr/>
      </xdr:nvCxnSpPr>
      <xdr:spPr>
        <a:xfrm flipV="1">
          <a:off x="8750300" y="10614279"/>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132080</xdr:rowOff>
    </xdr:from>
    <xdr:to>
      <xdr:col>41</xdr:col>
      <xdr:colOff>101600</xdr:colOff>
      <xdr:row>62</xdr:row>
      <xdr:rowOff>62230</xdr:rowOff>
    </xdr:to>
    <xdr:sp macro="" textlink="">
      <xdr:nvSpPr>
        <xdr:cNvPr id="150" name="楕円 149"/>
        <xdr:cNvSpPr/>
      </xdr:nvSpPr>
      <xdr:spPr>
        <a:xfrm>
          <a:off x="7810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168021</xdr:rowOff>
    </xdr:from>
    <xdr:to>
      <xdr:col>45</xdr:col>
      <xdr:colOff>177800</xdr:colOff>
      <xdr:row>62</xdr:row>
      <xdr:rowOff>11430</xdr:rowOff>
    </xdr:to>
    <xdr:cxnSp macro="">
      <xdr:nvCxnSpPr>
        <xdr:cNvPr id="151" name="直線コネクタ 150"/>
        <xdr:cNvCxnSpPr/>
      </xdr:nvCxnSpPr>
      <xdr:spPr>
        <a:xfrm flipV="1">
          <a:off x="7861300" y="10626471"/>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79265</xdr:rowOff>
    </xdr:from>
    <xdr:ext cx="469744" cy="259045"/>
    <xdr:sp macro="" textlink="">
      <xdr:nvSpPr>
        <xdr:cNvPr id="152" name="n_1aveValue【体育館・プール】&#10;一人当たり面積"/>
        <xdr:cNvSpPr txBox="1"/>
      </xdr:nvSpPr>
      <xdr:spPr>
        <a:xfrm>
          <a:off x="9391727" y="107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100220</xdr:rowOff>
    </xdr:from>
    <xdr:ext cx="469744" cy="259045"/>
    <xdr:sp macro="" textlink="">
      <xdr:nvSpPr>
        <xdr:cNvPr id="153" name="n_2aveValue【体育館・プール】&#10;一人当たり面積"/>
        <xdr:cNvSpPr txBox="1"/>
      </xdr:nvSpPr>
      <xdr:spPr>
        <a:xfrm>
          <a:off x="8515427" y="1073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73804</xdr:rowOff>
    </xdr:from>
    <xdr:ext cx="469744" cy="259045"/>
    <xdr:sp macro="" textlink="">
      <xdr:nvSpPr>
        <xdr:cNvPr id="154" name="n_3aveValue【体育館・プール】&#10;一人当たり面積"/>
        <xdr:cNvSpPr txBox="1"/>
      </xdr:nvSpPr>
      <xdr:spPr>
        <a:xfrm>
          <a:off x="7626427" y="1036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3319</xdr:rowOff>
    </xdr:from>
    <xdr:ext cx="469744" cy="259045"/>
    <xdr:sp macro="" textlink="">
      <xdr:nvSpPr>
        <xdr:cNvPr id="155" name="n_4aveValue【体育館・プール】&#10;一人当たり面積"/>
        <xdr:cNvSpPr txBox="1"/>
      </xdr:nvSpPr>
      <xdr:spPr>
        <a:xfrm>
          <a:off x="6737427" y="1046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51706</xdr:rowOff>
    </xdr:from>
    <xdr:ext cx="469744" cy="259045"/>
    <xdr:sp macro="" textlink="">
      <xdr:nvSpPr>
        <xdr:cNvPr id="156" name="n_1mainValue【体育館・プール】&#10;一人当たり面積"/>
        <xdr:cNvSpPr txBox="1"/>
      </xdr:nvSpPr>
      <xdr:spPr>
        <a:xfrm>
          <a:off x="9391727" y="1033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63898</xdr:rowOff>
    </xdr:from>
    <xdr:ext cx="469744" cy="259045"/>
    <xdr:sp macro="" textlink="">
      <xdr:nvSpPr>
        <xdr:cNvPr id="157" name="n_2mainValue【体育館・プール】&#10;一人当たり面積"/>
        <xdr:cNvSpPr txBox="1"/>
      </xdr:nvSpPr>
      <xdr:spPr>
        <a:xfrm>
          <a:off x="8515427" y="1035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53357</xdr:rowOff>
    </xdr:from>
    <xdr:ext cx="469744" cy="259045"/>
    <xdr:sp macro="" textlink="">
      <xdr:nvSpPr>
        <xdr:cNvPr id="158" name="n_3mainValue【体育館・プール】&#10;一人当たり面積"/>
        <xdr:cNvSpPr txBox="1"/>
      </xdr:nvSpPr>
      <xdr:spPr>
        <a:xfrm>
          <a:off x="762642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9" name="正方形/長方形 1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0" name="正方形/長方形 1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1" name="正方形/長方形 1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2" name="正方形/長方形 1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3" name="正方形/長方形 1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4" name="正方形/長方形 1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5" name="正方形/長方形 1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6" name="正方形/長方形 16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7" name="正方形/長方形 1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8" name="正方形/長方形 1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9" name="正方形/長方形 1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0" name="正方形/長方形 1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1" name="正方形/長方形 1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2" name="正方形/長方形 1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3" name="正方形/長方形 1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4" name="正方形/長方形 17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5" name="正方形/長方形 1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6" name="正方形/長方形 1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7" name="正方形/長方形 1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8" name="正方形/長方形 1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9" name="正方形/長方形 1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0" name="正方形/長方形 1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1" name="正方形/長方形 1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2" name="正方形/長方形 1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3" name="テキスト ボックス 1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4" name="直線コネクタ 1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5" name="テキスト ボックス 1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86" name="直線コネクタ 1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187" name="テキスト ボックス 1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88" name="直線コネクタ 1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89" name="テキスト ボックス 1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90" name="直線コネクタ 1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91" name="テキスト ボックス 1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92" name="直線コネクタ 1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93" name="テキスト ボックス 1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94" name="直線コネクタ 1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195" name="テキスト ボックス 19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6" name="直線コネクタ 1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197" name="テキスト ボックス 19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53339</xdr:rowOff>
    </xdr:to>
    <xdr:cxnSp macro="">
      <xdr:nvCxnSpPr>
        <xdr:cNvPr id="199" name="直線コネクタ 198"/>
        <xdr:cNvCxnSpPr/>
      </xdr:nvCxnSpPr>
      <xdr:spPr>
        <a:xfrm flipV="1">
          <a:off x="4634865" y="171069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57166</xdr:rowOff>
    </xdr:from>
    <xdr:ext cx="405111" cy="259045"/>
    <xdr:sp macro="" textlink="">
      <xdr:nvSpPr>
        <xdr:cNvPr id="200" name="【市民会館】&#10;有形固定資産減価償却率最小値テキスト"/>
        <xdr:cNvSpPr txBox="1"/>
      </xdr:nvSpPr>
      <xdr:spPr>
        <a:xfrm>
          <a:off x="4673600"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53339</xdr:rowOff>
    </xdr:from>
    <xdr:to>
      <xdr:col>24</xdr:col>
      <xdr:colOff>152400</xdr:colOff>
      <xdr:row>108</xdr:row>
      <xdr:rowOff>53339</xdr:rowOff>
    </xdr:to>
    <xdr:cxnSp macro="">
      <xdr:nvCxnSpPr>
        <xdr:cNvPr id="201" name="直線コネクタ 200"/>
        <xdr:cNvCxnSpPr/>
      </xdr:nvCxnSpPr>
      <xdr:spPr>
        <a:xfrm>
          <a:off x="4546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202"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203" name="直線コネクタ 202"/>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162577</xdr:rowOff>
    </xdr:from>
    <xdr:ext cx="405111" cy="259045"/>
    <xdr:sp macro="" textlink="">
      <xdr:nvSpPr>
        <xdr:cNvPr id="204" name="【市民会館】&#10;有形固定資産減価償却率平均値テキスト"/>
        <xdr:cNvSpPr txBox="1"/>
      </xdr:nvSpPr>
      <xdr:spPr>
        <a:xfrm>
          <a:off x="4673600" y="1782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139700</xdr:rowOff>
    </xdr:from>
    <xdr:to>
      <xdr:col>24</xdr:col>
      <xdr:colOff>114300</xdr:colOff>
      <xdr:row>105</xdr:row>
      <xdr:rowOff>69850</xdr:rowOff>
    </xdr:to>
    <xdr:sp macro="" textlink="">
      <xdr:nvSpPr>
        <xdr:cNvPr id="205" name="フローチャート: 判断 204"/>
        <xdr:cNvSpPr/>
      </xdr:nvSpPr>
      <xdr:spPr>
        <a:xfrm>
          <a:off x="4584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126364</xdr:rowOff>
    </xdr:from>
    <xdr:to>
      <xdr:col>20</xdr:col>
      <xdr:colOff>38100</xdr:colOff>
      <xdr:row>104</xdr:row>
      <xdr:rowOff>56514</xdr:rowOff>
    </xdr:to>
    <xdr:sp macro="" textlink="">
      <xdr:nvSpPr>
        <xdr:cNvPr id="206" name="フローチャート: 判断 205"/>
        <xdr:cNvSpPr/>
      </xdr:nvSpPr>
      <xdr:spPr>
        <a:xfrm>
          <a:off x="37465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50164</xdr:rowOff>
    </xdr:from>
    <xdr:to>
      <xdr:col>15</xdr:col>
      <xdr:colOff>101600</xdr:colOff>
      <xdr:row>105</xdr:row>
      <xdr:rowOff>151764</xdr:rowOff>
    </xdr:to>
    <xdr:sp macro="" textlink="">
      <xdr:nvSpPr>
        <xdr:cNvPr id="207" name="フローチャート: 判断 206"/>
        <xdr:cNvSpPr/>
      </xdr:nvSpPr>
      <xdr:spPr>
        <a:xfrm>
          <a:off x="2857500" y="1805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31114</xdr:rowOff>
    </xdr:from>
    <xdr:to>
      <xdr:col>10</xdr:col>
      <xdr:colOff>165100</xdr:colOff>
      <xdr:row>105</xdr:row>
      <xdr:rowOff>132714</xdr:rowOff>
    </xdr:to>
    <xdr:sp macro="" textlink="">
      <xdr:nvSpPr>
        <xdr:cNvPr id="208" name="フローチャート: 判断 207"/>
        <xdr:cNvSpPr/>
      </xdr:nvSpPr>
      <xdr:spPr>
        <a:xfrm>
          <a:off x="1968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160655</xdr:rowOff>
    </xdr:from>
    <xdr:to>
      <xdr:col>6</xdr:col>
      <xdr:colOff>38100</xdr:colOff>
      <xdr:row>103</xdr:row>
      <xdr:rowOff>90805</xdr:rowOff>
    </xdr:to>
    <xdr:sp macro="" textlink="">
      <xdr:nvSpPr>
        <xdr:cNvPr id="209" name="フローチャート: 判断 208"/>
        <xdr:cNvSpPr/>
      </xdr:nvSpPr>
      <xdr:spPr>
        <a:xfrm>
          <a:off x="10795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0" name="テキスト ボックス 2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1" name="テキスト ボックス 2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2" name="テキスト ボックス 2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3" name="テキスト ボックス 2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4" name="テキスト ボックス 2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116839</xdr:rowOff>
    </xdr:from>
    <xdr:to>
      <xdr:col>24</xdr:col>
      <xdr:colOff>114300</xdr:colOff>
      <xdr:row>108</xdr:row>
      <xdr:rowOff>46989</xdr:rowOff>
    </xdr:to>
    <xdr:sp macro="" textlink="">
      <xdr:nvSpPr>
        <xdr:cNvPr id="215" name="楕円 214"/>
        <xdr:cNvSpPr/>
      </xdr:nvSpPr>
      <xdr:spPr>
        <a:xfrm>
          <a:off x="45847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31766</xdr:rowOff>
    </xdr:from>
    <xdr:ext cx="405111" cy="259045"/>
    <xdr:sp macro="" textlink="">
      <xdr:nvSpPr>
        <xdr:cNvPr id="216" name="【市民会館】&#10;有形固定資産減価償却率該当値テキスト"/>
        <xdr:cNvSpPr txBox="1"/>
      </xdr:nvSpPr>
      <xdr:spPr>
        <a:xfrm>
          <a:off x="4673600" y="18376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95886</xdr:rowOff>
    </xdr:from>
    <xdr:to>
      <xdr:col>20</xdr:col>
      <xdr:colOff>38100</xdr:colOff>
      <xdr:row>108</xdr:row>
      <xdr:rowOff>26036</xdr:rowOff>
    </xdr:to>
    <xdr:sp macro="" textlink="">
      <xdr:nvSpPr>
        <xdr:cNvPr id="217" name="楕円 216"/>
        <xdr:cNvSpPr/>
      </xdr:nvSpPr>
      <xdr:spPr>
        <a:xfrm>
          <a:off x="3746500" y="1844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146686</xdr:rowOff>
    </xdr:from>
    <xdr:to>
      <xdr:col>24</xdr:col>
      <xdr:colOff>63500</xdr:colOff>
      <xdr:row>107</xdr:row>
      <xdr:rowOff>167639</xdr:rowOff>
    </xdr:to>
    <xdr:cxnSp macro="">
      <xdr:nvCxnSpPr>
        <xdr:cNvPr id="218" name="直線コネクタ 217"/>
        <xdr:cNvCxnSpPr/>
      </xdr:nvCxnSpPr>
      <xdr:spPr>
        <a:xfrm>
          <a:off x="3797300" y="18491836"/>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61595</xdr:rowOff>
    </xdr:from>
    <xdr:to>
      <xdr:col>15</xdr:col>
      <xdr:colOff>101600</xdr:colOff>
      <xdr:row>107</xdr:row>
      <xdr:rowOff>163195</xdr:rowOff>
    </xdr:to>
    <xdr:sp macro="" textlink="">
      <xdr:nvSpPr>
        <xdr:cNvPr id="219" name="楕円 218"/>
        <xdr:cNvSpPr/>
      </xdr:nvSpPr>
      <xdr:spPr>
        <a:xfrm>
          <a:off x="2857500" y="184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112395</xdr:rowOff>
    </xdr:from>
    <xdr:to>
      <xdr:col>19</xdr:col>
      <xdr:colOff>177800</xdr:colOff>
      <xdr:row>107</xdr:row>
      <xdr:rowOff>146686</xdr:rowOff>
    </xdr:to>
    <xdr:cxnSp macro="">
      <xdr:nvCxnSpPr>
        <xdr:cNvPr id="220" name="直線コネクタ 219"/>
        <xdr:cNvCxnSpPr/>
      </xdr:nvCxnSpPr>
      <xdr:spPr>
        <a:xfrm>
          <a:off x="2908300" y="184575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27305</xdr:rowOff>
    </xdr:from>
    <xdr:to>
      <xdr:col>10</xdr:col>
      <xdr:colOff>165100</xdr:colOff>
      <xdr:row>107</xdr:row>
      <xdr:rowOff>128905</xdr:rowOff>
    </xdr:to>
    <xdr:sp macro="" textlink="">
      <xdr:nvSpPr>
        <xdr:cNvPr id="221" name="楕円 220"/>
        <xdr:cNvSpPr/>
      </xdr:nvSpPr>
      <xdr:spPr>
        <a:xfrm>
          <a:off x="1968500" y="183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78105</xdr:rowOff>
    </xdr:from>
    <xdr:to>
      <xdr:col>15</xdr:col>
      <xdr:colOff>50800</xdr:colOff>
      <xdr:row>107</xdr:row>
      <xdr:rowOff>112395</xdr:rowOff>
    </xdr:to>
    <xdr:cxnSp macro="">
      <xdr:nvCxnSpPr>
        <xdr:cNvPr id="222" name="直線コネクタ 221"/>
        <xdr:cNvCxnSpPr/>
      </xdr:nvCxnSpPr>
      <xdr:spPr>
        <a:xfrm>
          <a:off x="2019300" y="184232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73041</xdr:rowOff>
    </xdr:from>
    <xdr:ext cx="405111" cy="259045"/>
    <xdr:sp macro="" textlink="">
      <xdr:nvSpPr>
        <xdr:cNvPr id="223" name="n_1aveValue【市民会館】&#10;有形固定資産減価償却率"/>
        <xdr:cNvSpPr txBox="1"/>
      </xdr:nvSpPr>
      <xdr:spPr>
        <a:xfrm>
          <a:off x="35820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168291</xdr:rowOff>
    </xdr:from>
    <xdr:ext cx="405111" cy="259045"/>
    <xdr:sp macro="" textlink="">
      <xdr:nvSpPr>
        <xdr:cNvPr id="224" name="n_2aveValue【市民会館】&#10;有形固定資産減価償却率"/>
        <xdr:cNvSpPr txBox="1"/>
      </xdr:nvSpPr>
      <xdr:spPr>
        <a:xfrm>
          <a:off x="2705744" y="1782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149241</xdr:rowOff>
    </xdr:from>
    <xdr:ext cx="405111" cy="259045"/>
    <xdr:sp macro="" textlink="">
      <xdr:nvSpPr>
        <xdr:cNvPr id="225" name="n_3aveValue【市民会館】&#10;有形固定資産減価償却率"/>
        <xdr:cNvSpPr txBox="1"/>
      </xdr:nvSpPr>
      <xdr:spPr>
        <a:xfrm>
          <a:off x="1816744" y="1780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107332</xdr:rowOff>
    </xdr:from>
    <xdr:ext cx="405111" cy="259045"/>
    <xdr:sp macro="" textlink="">
      <xdr:nvSpPr>
        <xdr:cNvPr id="226" name="n_4aveValue【市民会館】&#10;有形固定資産減価償却率"/>
        <xdr:cNvSpPr txBox="1"/>
      </xdr:nvSpPr>
      <xdr:spPr>
        <a:xfrm>
          <a:off x="9277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17163</xdr:rowOff>
    </xdr:from>
    <xdr:ext cx="405111" cy="259045"/>
    <xdr:sp macro="" textlink="">
      <xdr:nvSpPr>
        <xdr:cNvPr id="227" name="n_1mainValue【市民会館】&#10;有形固定資産減価償却率"/>
        <xdr:cNvSpPr txBox="1"/>
      </xdr:nvSpPr>
      <xdr:spPr>
        <a:xfrm>
          <a:off x="3582044" y="1853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154322</xdr:rowOff>
    </xdr:from>
    <xdr:ext cx="405111" cy="259045"/>
    <xdr:sp macro="" textlink="">
      <xdr:nvSpPr>
        <xdr:cNvPr id="228" name="n_2mainValue【市民会館】&#10;有形固定資産減価償却率"/>
        <xdr:cNvSpPr txBox="1"/>
      </xdr:nvSpPr>
      <xdr:spPr>
        <a:xfrm>
          <a:off x="2705744" y="184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120032</xdr:rowOff>
    </xdr:from>
    <xdr:ext cx="405111" cy="259045"/>
    <xdr:sp macro="" textlink="">
      <xdr:nvSpPr>
        <xdr:cNvPr id="229" name="n_3mainValue【市民会館】&#10;有形固定資産減価償却率"/>
        <xdr:cNvSpPr txBox="1"/>
      </xdr:nvSpPr>
      <xdr:spPr>
        <a:xfrm>
          <a:off x="1816744" y="184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0" name="正方形/長方形 2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1" name="正方形/長方形 2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2" name="正方形/長方形 2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3" name="正方形/長方形 2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4" name="正方形/長方形 2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5" name="正方形/長方形 2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6" name="正方形/長方形 2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7" name="正方形/長方形 2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38" name="テキスト ボックス 2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39" name="直線コネクタ 2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40" name="直線コネクタ 23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41" name="テキスト ボックス 24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42" name="直線コネクタ 24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43" name="テキスト ボックス 24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44" name="直線コネクタ 2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45" name="テキスト ボックス 2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46" name="直線コネクタ 24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47" name="テキスト ボックス 24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48" name="直線コネクタ 24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49" name="テキスト ボックス 24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0" name="直線コネクタ 2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1" name="テキスト ボックス 2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97917</xdr:rowOff>
    </xdr:from>
    <xdr:to>
      <xdr:col>54</xdr:col>
      <xdr:colOff>189865</xdr:colOff>
      <xdr:row>108</xdr:row>
      <xdr:rowOff>91821</xdr:rowOff>
    </xdr:to>
    <xdr:cxnSp macro="">
      <xdr:nvCxnSpPr>
        <xdr:cNvPr id="253" name="直線コネクタ 252"/>
        <xdr:cNvCxnSpPr/>
      </xdr:nvCxnSpPr>
      <xdr:spPr>
        <a:xfrm flipV="1">
          <a:off x="10476865" y="17242917"/>
          <a:ext cx="0" cy="1365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95648</xdr:rowOff>
    </xdr:from>
    <xdr:ext cx="469744" cy="259045"/>
    <xdr:sp macro="" textlink="">
      <xdr:nvSpPr>
        <xdr:cNvPr id="254" name="【市民会館】&#10;一人当たり面積最小値テキスト"/>
        <xdr:cNvSpPr txBox="1"/>
      </xdr:nvSpPr>
      <xdr:spPr>
        <a:xfrm>
          <a:off x="10515600" y="1861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91821</xdr:rowOff>
    </xdr:from>
    <xdr:to>
      <xdr:col>55</xdr:col>
      <xdr:colOff>88900</xdr:colOff>
      <xdr:row>108</xdr:row>
      <xdr:rowOff>91821</xdr:rowOff>
    </xdr:to>
    <xdr:cxnSp macro="">
      <xdr:nvCxnSpPr>
        <xdr:cNvPr id="255" name="直線コネクタ 254"/>
        <xdr:cNvCxnSpPr/>
      </xdr:nvCxnSpPr>
      <xdr:spPr>
        <a:xfrm>
          <a:off x="10388600" y="18608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44594</xdr:rowOff>
    </xdr:from>
    <xdr:ext cx="469744" cy="259045"/>
    <xdr:sp macro="" textlink="">
      <xdr:nvSpPr>
        <xdr:cNvPr id="256" name="【市民会館】&#10;一人当たり面積最大値テキスト"/>
        <xdr:cNvSpPr txBox="1"/>
      </xdr:nvSpPr>
      <xdr:spPr>
        <a:xfrm>
          <a:off x="10515600" y="1701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97917</xdr:rowOff>
    </xdr:from>
    <xdr:to>
      <xdr:col>55</xdr:col>
      <xdr:colOff>88900</xdr:colOff>
      <xdr:row>100</xdr:row>
      <xdr:rowOff>97917</xdr:rowOff>
    </xdr:to>
    <xdr:cxnSp macro="">
      <xdr:nvCxnSpPr>
        <xdr:cNvPr id="257" name="直線コネクタ 256"/>
        <xdr:cNvCxnSpPr/>
      </xdr:nvCxnSpPr>
      <xdr:spPr>
        <a:xfrm>
          <a:off x="10388600" y="172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8017</xdr:rowOff>
    </xdr:from>
    <xdr:ext cx="469744" cy="259045"/>
    <xdr:sp macro="" textlink="">
      <xdr:nvSpPr>
        <xdr:cNvPr id="258" name="【市民会館】&#10;一人当たり面積平均値テキスト"/>
        <xdr:cNvSpPr txBox="1"/>
      </xdr:nvSpPr>
      <xdr:spPr>
        <a:xfrm>
          <a:off x="10515600" y="183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29590</xdr:rowOff>
    </xdr:from>
    <xdr:to>
      <xdr:col>55</xdr:col>
      <xdr:colOff>50800</xdr:colOff>
      <xdr:row>107</xdr:row>
      <xdr:rowOff>131190</xdr:rowOff>
    </xdr:to>
    <xdr:sp macro="" textlink="">
      <xdr:nvSpPr>
        <xdr:cNvPr id="259" name="フローチャート: 判断 258"/>
        <xdr:cNvSpPr/>
      </xdr:nvSpPr>
      <xdr:spPr>
        <a:xfrm>
          <a:off x="10426700" y="183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4826</xdr:rowOff>
    </xdr:from>
    <xdr:to>
      <xdr:col>50</xdr:col>
      <xdr:colOff>165100</xdr:colOff>
      <xdr:row>107</xdr:row>
      <xdr:rowOff>106426</xdr:rowOff>
    </xdr:to>
    <xdr:sp macro="" textlink="">
      <xdr:nvSpPr>
        <xdr:cNvPr id="260" name="フローチャート: 判断 259"/>
        <xdr:cNvSpPr/>
      </xdr:nvSpPr>
      <xdr:spPr>
        <a:xfrm>
          <a:off x="9588500" y="1834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68835</xdr:rowOff>
    </xdr:from>
    <xdr:to>
      <xdr:col>46</xdr:col>
      <xdr:colOff>38100</xdr:colOff>
      <xdr:row>107</xdr:row>
      <xdr:rowOff>170435</xdr:rowOff>
    </xdr:to>
    <xdr:sp macro="" textlink="">
      <xdr:nvSpPr>
        <xdr:cNvPr id="261" name="フローチャート: 判断 260"/>
        <xdr:cNvSpPr/>
      </xdr:nvSpPr>
      <xdr:spPr>
        <a:xfrm>
          <a:off x="8699500" y="1841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30353</xdr:rowOff>
    </xdr:from>
    <xdr:to>
      <xdr:col>41</xdr:col>
      <xdr:colOff>101600</xdr:colOff>
      <xdr:row>107</xdr:row>
      <xdr:rowOff>131953</xdr:rowOff>
    </xdr:to>
    <xdr:sp macro="" textlink="">
      <xdr:nvSpPr>
        <xdr:cNvPr id="262" name="フローチャート: 判断 261"/>
        <xdr:cNvSpPr/>
      </xdr:nvSpPr>
      <xdr:spPr>
        <a:xfrm>
          <a:off x="7810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14732</xdr:rowOff>
    </xdr:from>
    <xdr:to>
      <xdr:col>36</xdr:col>
      <xdr:colOff>165100</xdr:colOff>
      <xdr:row>107</xdr:row>
      <xdr:rowOff>116332</xdr:rowOff>
    </xdr:to>
    <xdr:sp macro="" textlink="">
      <xdr:nvSpPr>
        <xdr:cNvPr id="263" name="フローチャート: 判断 262"/>
        <xdr:cNvSpPr/>
      </xdr:nvSpPr>
      <xdr:spPr>
        <a:xfrm>
          <a:off x="6921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64" name="テキスト ボックス 2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65" name="テキスト ボックス 2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66" name="テキスト ボックス 2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67" name="テキスト ボックス 2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68" name="テキスト ボックス 2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170180</xdr:rowOff>
    </xdr:from>
    <xdr:to>
      <xdr:col>55</xdr:col>
      <xdr:colOff>50800</xdr:colOff>
      <xdr:row>107</xdr:row>
      <xdr:rowOff>100330</xdr:rowOff>
    </xdr:to>
    <xdr:sp macro="" textlink="">
      <xdr:nvSpPr>
        <xdr:cNvPr id="269" name="楕円 268"/>
        <xdr:cNvSpPr/>
      </xdr:nvSpPr>
      <xdr:spPr>
        <a:xfrm>
          <a:off x="104267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21607</xdr:rowOff>
    </xdr:from>
    <xdr:ext cx="469744" cy="259045"/>
    <xdr:sp macro="" textlink="">
      <xdr:nvSpPr>
        <xdr:cNvPr id="270" name="【市民会館】&#10;一人当たり面積該当値テキスト"/>
        <xdr:cNvSpPr txBox="1"/>
      </xdr:nvSpPr>
      <xdr:spPr>
        <a:xfrm>
          <a:off x="10515600" y="1819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4445</xdr:rowOff>
    </xdr:from>
    <xdr:to>
      <xdr:col>50</xdr:col>
      <xdr:colOff>165100</xdr:colOff>
      <xdr:row>107</xdr:row>
      <xdr:rowOff>106045</xdr:rowOff>
    </xdr:to>
    <xdr:sp macro="" textlink="">
      <xdr:nvSpPr>
        <xdr:cNvPr id="271" name="楕円 270"/>
        <xdr:cNvSpPr/>
      </xdr:nvSpPr>
      <xdr:spPr>
        <a:xfrm>
          <a:off x="95885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49530</xdr:rowOff>
    </xdr:from>
    <xdr:to>
      <xdr:col>55</xdr:col>
      <xdr:colOff>0</xdr:colOff>
      <xdr:row>107</xdr:row>
      <xdr:rowOff>55245</xdr:rowOff>
    </xdr:to>
    <xdr:cxnSp macro="">
      <xdr:nvCxnSpPr>
        <xdr:cNvPr id="272" name="直線コネクタ 271"/>
        <xdr:cNvCxnSpPr/>
      </xdr:nvCxnSpPr>
      <xdr:spPr>
        <a:xfrm flipV="1">
          <a:off x="9639300" y="183946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12064</xdr:rowOff>
    </xdr:from>
    <xdr:to>
      <xdr:col>46</xdr:col>
      <xdr:colOff>38100</xdr:colOff>
      <xdr:row>107</xdr:row>
      <xdr:rowOff>113664</xdr:rowOff>
    </xdr:to>
    <xdr:sp macro="" textlink="">
      <xdr:nvSpPr>
        <xdr:cNvPr id="273" name="楕円 272"/>
        <xdr:cNvSpPr/>
      </xdr:nvSpPr>
      <xdr:spPr>
        <a:xfrm>
          <a:off x="8699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55245</xdr:rowOff>
    </xdr:from>
    <xdr:to>
      <xdr:col>50</xdr:col>
      <xdr:colOff>114300</xdr:colOff>
      <xdr:row>107</xdr:row>
      <xdr:rowOff>62864</xdr:rowOff>
    </xdr:to>
    <xdr:cxnSp macro="">
      <xdr:nvCxnSpPr>
        <xdr:cNvPr id="274" name="直線コネクタ 273"/>
        <xdr:cNvCxnSpPr/>
      </xdr:nvCxnSpPr>
      <xdr:spPr>
        <a:xfrm flipV="1">
          <a:off x="8750300" y="1840039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22733</xdr:rowOff>
    </xdr:from>
    <xdr:to>
      <xdr:col>41</xdr:col>
      <xdr:colOff>101600</xdr:colOff>
      <xdr:row>107</xdr:row>
      <xdr:rowOff>124333</xdr:rowOff>
    </xdr:to>
    <xdr:sp macro="" textlink="">
      <xdr:nvSpPr>
        <xdr:cNvPr id="275" name="楕円 274"/>
        <xdr:cNvSpPr/>
      </xdr:nvSpPr>
      <xdr:spPr>
        <a:xfrm>
          <a:off x="7810500" y="1836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62864</xdr:rowOff>
    </xdr:from>
    <xdr:to>
      <xdr:col>45</xdr:col>
      <xdr:colOff>177800</xdr:colOff>
      <xdr:row>107</xdr:row>
      <xdr:rowOff>73533</xdr:rowOff>
    </xdr:to>
    <xdr:cxnSp macro="">
      <xdr:nvCxnSpPr>
        <xdr:cNvPr id="276" name="直線コネクタ 275"/>
        <xdr:cNvCxnSpPr/>
      </xdr:nvCxnSpPr>
      <xdr:spPr>
        <a:xfrm flipV="1">
          <a:off x="7861300" y="18408014"/>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97553</xdr:rowOff>
    </xdr:from>
    <xdr:ext cx="469744" cy="259045"/>
    <xdr:sp macro="" textlink="">
      <xdr:nvSpPr>
        <xdr:cNvPr id="277" name="n_1aveValue【市民会館】&#10;一人当たり面積"/>
        <xdr:cNvSpPr txBox="1"/>
      </xdr:nvSpPr>
      <xdr:spPr>
        <a:xfrm>
          <a:off x="9391727" y="1844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161562</xdr:rowOff>
    </xdr:from>
    <xdr:ext cx="469744" cy="259045"/>
    <xdr:sp macro="" textlink="">
      <xdr:nvSpPr>
        <xdr:cNvPr id="278" name="n_2aveValue【市民会館】&#10;一人当たり面積"/>
        <xdr:cNvSpPr txBox="1"/>
      </xdr:nvSpPr>
      <xdr:spPr>
        <a:xfrm>
          <a:off x="85154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123080</xdr:rowOff>
    </xdr:from>
    <xdr:ext cx="469744" cy="259045"/>
    <xdr:sp macro="" textlink="">
      <xdr:nvSpPr>
        <xdr:cNvPr id="279" name="n_3aveValue【市民会館】&#10;一人当たり面積"/>
        <xdr:cNvSpPr txBox="1"/>
      </xdr:nvSpPr>
      <xdr:spPr>
        <a:xfrm>
          <a:off x="7626427" y="1846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132859</xdr:rowOff>
    </xdr:from>
    <xdr:ext cx="469744" cy="259045"/>
    <xdr:sp macro="" textlink="">
      <xdr:nvSpPr>
        <xdr:cNvPr id="280" name="n_4aveValue【市民会館】&#10;一人当たり面積"/>
        <xdr:cNvSpPr txBox="1"/>
      </xdr:nvSpPr>
      <xdr:spPr>
        <a:xfrm>
          <a:off x="67374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122572</xdr:rowOff>
    </xdr:from>
    <xdr:ext cx="469744" cy="259045"/>
    <xdr:sp macro="" textlink="">
      <xdr:nvSpPr>
        <xdr:cNvPr id="281" name="n_1mainValue【市民会館】&#10;一人当たり面積"/>
        <xdr:cNvSpPr txBox="1"/>
      </xdr:nvSpPr>
      <xdr:spPr>
        <a:xfrm>
          <a:off x="9391727" y="181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130191</xdr:rowOff>
    </xdr:from>
    <xdr:ext cx="469744" cy="259045"/>
    <xdr:sp macro="" textlink="">
      <xdr:nvSpPr>
        <xdr:cNvPr id="282" name="n_2mainValue【市民会館】&#10;一人当たり面積"/>
        <xdr:cNvSpPr txBox="1"/>
      </xdr:nvSpPr>
      <xdr:spPr>
        <a:xfrm>
          <a:off x="8515427" y="181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140860</xdr:rowOff>
    </xdr:from>
    <xdr:ext cx="469744" cy="259045"/>
    <xdr:sp macro="" textlink="">
      <xdr:nvSpPr>
        <xdr:cNvPr id="283" name="n_3mainValue【市民会館】&#10;一人当たり面積"/>
        <xdr:cNvSpPr txBox="1"/>
      </xdr:nvSpPr>
      <xdr:spPr>
        <a:xfrm>
          <a:off x="7626427" y="1814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1" name="正方形/長方形 29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2" name="正方形/長方形 2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3" name="正方形/長方形 2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4" name="正方形/長方形 2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5" name="正方形/長方形 2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6" name="正方形/長方形 2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7" name="正方形/長方形 2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8" name="正方形/長方形 2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9" name="正方形/長方形 29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0" name="正方形/長方形 2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1" name="正方形/長方形 3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2" name="正方形/長方形 3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3" name="正方形/長方形 3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4" name="正方形/長方形 3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5" name="正方形/長方形 3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6" name="正方形/長方形 3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7" name="正方形/長方形 30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08" name="正方形/長方形 3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9" name="正方形/長方形 3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0" name="正方形/長方形 3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1" name="正方形/長方形 3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2" name="正方形/長方形 3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3" name="正方形/長方形 3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4" name="正方形/長方形 3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5" name="正方形/長方形 31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16" name="正方形/長方形 3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17" name="正方形/長方形 3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18" name="正方形/長方形 3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19" name="正方形/長方形 3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0" name="正方形/長方形 3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21" name="正方形/長方形 3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22" name="正方形/長方形 3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23" name="正方形/長方形 3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24" name="テキスト ボックス 3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25" name="直線コネクタ 3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26" name="テキスト ボックス 3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27" name="直線コネクタ 3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28" name="テキスト ボックス 32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29" name="直線コネクタ 3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30" name="テキスト ボックス 3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31" name="直線コネクタ 3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32" name="テキスト ボックス 3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33" name="直線コネクタ 3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34" name="テキスト ボックス 3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35" name="直線コネクタ 3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36" name="テキスト ボックス 3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37" name="直線コネクタ 3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38" name="テキスト ボックス 33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39" name="直線コネクタ 3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168729</xdr:rowOff>
    </xdr:to>
    <xdr:cxnSp macro="">
      <xdr:nvCxnSpPr>
        <xdr:cNvPr id="341" name="直線コネクタ 340"/>
        <xdr:cNvCxnSpPr/>
      </xdr:nvCxnSpPr>
      <xdr:spPr>
        <a:xfrm flipV="1">
          <a:off x="16318864" y="13347519"/>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4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43" name="直線コネクタ 34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344" name="【消防施設】&#10;有形固定資産減価償却率最大値テキスト"/>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345" name="直線コネクタ 344"/>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134275</xdr:rowOff>
    </xdr:from>
    <xdr:ext cx="405111" cy="259045"/>
    <xdr:sp macro="" textlink="">
      <xdr:nvSpPr>
        <xdr:cNvPr id="346" name="【消防施設】&#10;有形固定資産減価償却率平均値テキスト"/>
        <xdr:cNvSpPr txBox="1"/>
      </xdr:nvSpPr>
      <xdr:spPr>
        <a:xfrm>
          <a:off x="16357600" y="141931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111398</xdr:rowOff>
    </xdr:from>
    <xdr:to>
      <xdr:col>85</xdr:col>
      <xdr:colOff>177800</xdr:colOff>
      <xdr:row>84</xdr:row>
      <xdr:rowOff>41548</xdr:rowOff>
    </xdr:to>
    <xdr:sp macro="" textlink="">
      <xdr:nvSpPr>
        <xdr:cNvPr id="347" name="フローチャート: 判断 346"/>
        <xdr:cNvSpPr/>
      </xdr:nvSpPr>
      <xdr:spPr>
        <a:xfrm>
          <a:off x="162687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155484</xdr:rowOff>
    </xdr:from>
    <xdr:to>
      <xdr:col>81</xdr:col>
      <xdr:colOff>101600</xdr:colOff>
      <xdr:row>83</xdr:row>
      <xdr:rowOff>85634</xdr:rowOff>
    </xdr:to>
    <xdr:sp macro="" textlink="">
      <xdr:nvSpPr>
        <xdr:cNvPr id="348" name="フローチャート: 判断 347"/>
        <xdr:cNvSpPr/>
      </xdr:nvSpPr>
      <xdr:spPr>
        <a:xfrm>
          <a:off x="15430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166914</xdr:rowOff>
    </xdr:from>
    <xdr:to>
      <xdr:col>76</xdr:col>
      <xdr:colOff>165100</xdr:colOff>
      <xdr:row>83</xdr:row>
      <xdr:rowOff>97064</xdr:rowOff>
    </xdr:to>
    <xdr:sp macro="" textlink="">
      <xdr:nvSpPr>
        <xdr:cNvPr id="349" name="フローチャート: 判断 348"/>
        <xdr:cNvSpPr/>
      </xdr:nvSpPr>
      <xdr:spPr>
        <a:xfrm>
          <a:off x="14541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350" name="フローチャート: 判断 349"/>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129358</xdr:rowOff>
    </xdr:from>
    <xdr:to>
      <xdr:col>67</xdr:col>
      <xdr:colOff>101600</xdr:colOff>
      <xdr:row>83</xdr:row>
      <xdr:rowOff>59508</xdr:rowOff>
    </xdr:to>
    <xdr:sp macro="" textlink="">
      <xdr:nvSpPr>
        <xdr:cNvPr id="351" name="フローチャート: 判断 350"/>
        <xdr:cNvSpPr/>
      </xdr:nvSpPr>
      <xdr:spPr>
        <a:xfrm>
          <a:off x="12763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52" name="テキスト ボックス 3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53" name="テキスト ボックス 3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54" name="テキスト ボックス 3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55" name="テキスト ボックス 3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56" name="テキスト ボックス 3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152219</xdr:rowOff>
    </xdr:from>
    <xdr:to>
      <xdr:col>85</xdr:col>
      <xdr:colOff>177800</xdr:colOff>
      <xdr:row>84</xdr:row>
      <xdr:rowOff>82369</xdr:rowOff>
    </xdr:to>
    <xdr:sp macro="" textlink="">
      <xdr:nvSpPr>
        <xdr:cNvPr id="357" name="楕円 356"/>
        <xdr:cNvSpPr/>
      </xdr:nvSpPr>
      <xdr:spPr>
        <a:xfrm>
          <a:off x="162687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130646</xdr:rowOff>
    </xdr:from>
    <xdr:ext cx="405111" cy="259045"/>
    <xdr:sp macro="" textlink="">
      <xdr:nvSpPr>
        <xdr:cNvPr id="358" name="【消防施設】&#10;有形固定資産減価償却率該当値テキスト"/>
        <xdr:cNvSpPr txBox="1"/>
      </xdr:nvSpPr>
      <xdr:spPr>
        <a:xfrm>
          <a:off x="16357600"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129358</xdr:rowOff>
    </xdr:from>
    <xdr:to>
      <xdr:col>81</xdr:col>
      <xdr:colOff>101600</xdr:colOff>
      <xdr:row>84</xdr:row>
      <xdr:rowOff>59508</xdr:rowOff>
    </xdr:to>
    <xdr:sp macro="" textlink="">
      <xdr:nvSpPr>
        <xdr:cNvPr id="359" name="楕円 358"/>
        <xdr:cNvSpPr/>
      </xdr:nvSpPr>
      <xdr:spPr>
        <a:xfrm>
          <a:off x="15430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8708</xdr:rowOff>
    </xdr:from>
    <xdr:to>
      <xdr:col>85</xdr:col>
      <xdr:colOff>127000</xdr:colOff>
      <xdr:row>84</xdr:row>
      <xdr:rowOff>31569</xdr:rowOff>
    </xdr:to>
    <xdr:cxnSp macro="">
      <xdr:nvCxnSpPr>
        <xdr:cNvPr id="360" name="直線コネクタ 359"/>
        <xdr:cNvCxnSpPr/>
      </xdr:nvCxnSpPr>
      <xdr:spPr>
        <a:xfrm>
          <a:off x="15481300" y="1441050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42818</xdr:rowOff>
    </xdr:from>
    <xdr:to>
      <xdr:col>76</xdr:col>
      <xdr:colOff>165100</xdr:colOff>
      <xdr:row>84</xdr:row>
      <xdr:rowOff>144418</xdr:rowOff>
    </xdr:to>
    <xdr:sp macro="" textlink="">
      <xdr:nvSpPr>
        <xdr:cNvPr id="361" name="楕円 360"/>
        <xdr:cNvSpPr/>
      </xdr:nvSpPr>
      <xdr:spPr>
        <a:xfrm>
          <a:off x="14541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8708</xdr:rowOff>
    </xdr:from>
    <xdr:to>
      <xdr:col>81</xdr:col>
      <xdr:colOff>50800</xdr:colOff>
      <xdr:row>84</xdr:row>
      <xdr:rowOff>93618</xdr:rowOff>
    </xdr:to>
    <xdr:cxnSp macro="">
      <xdr:nvCxnSpPr>
        <xdr:cNvPr id="362" name="直線コネクタ 361"/>
        <xdr:cNvCxnSpPr/>
      </xdr:nvCxnSpPr>
      <xdr:spPr>
        <a:xfrm flipV="1">
          <a:off x="14592300" y="14410508"/>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10161</xdr:rowOff>
    </xdr:from>
    <xdr:to>
      <xdr:col>72</xdr:col>
      <xdr:colOff>38100</xdr:colOff>
      <xdr:row>84</xdr:row>
      <xdr:rowOff>111761</xdr:rowOff>
    </xdr:to>
    <xdr:sp macro="" textlink="">
      <xdr:nvSpPr>
        <xdr:cNvPr id="363" name="楕円 362"/>
        <xdr:cNvSpPr/>
      </xdr:nvSpPr>
      <xdr:spPr>
        <a:xfrm>
          <a:off x="1365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60961</xdr:rowOff>
    </xdr:from>
    <xdr:to>
      <xdr:col>76</xdr:col>
      <xdr:colOff>114300</xdr:colOff>
      <xdr:row>84</xdr:row>
      <xdr:rowOff>93618</xdr:rowOff>
    </xdr:to>
    <xdr:cxnSp macro="">
      <xdr:nvCxnSpPr>
        <xdr:cNvPr id="364" name="直線コネクタ 363"/>
        <xdr:cNvCxnSpPr/>
      </xdr:nvCxnSpPr>
      <xdr:spPr>
        <a:xfrm>
          <a:off x="13703300" y="1446276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102161</xdr:rowOff>
    </xdr:from>
    <xdr:ext cx="405111" cy="259045"/>
    <xdr:sp macro="" textlink="">
      <xdr:nvSpPr>
        <xdr:cNvPr id="365" name="n_1aveValue【消防施設】&#10;有形固定資産減価償却率"/>
        <xdr:cNvSpPr txBox="1"/>
      </xdr:nvSpPr>
      <xdr:spPr>
        <a:xfrm>
          <a:off x="15266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113591</xdr:rowOff>
    </xdr:from>
    <xdr:ext cx="405111" cy="259045"/>
    <xdr:sp macro="" textlink="">
      <xdr:nvSpPr>
        <xdr:cNvPr id="366" name="n_2aveValue【消防施設】&#10;有形固定資産減価償却率"/>
        <xdr:cNvSpPr txBox="1"/>
      </xdr:nvSpPr>
      <xdr:spPr>
        <a:xfrm>
          <a:off x="14389744" y="1400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367" name="n_3aveValue【消防施設】&#10;有形固定資産減価償却率"/>
        <xdr:cNvSpPr txBox="1"/>
      </xdr:nvSpPr>
      <xdr:spPr>
        <a:xfrm>
          <a:off x="13500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76035</xdr:rowOff>
    </xdr:from>
    <xdr:ext cx="405111" cy="259045"/>
    <xdr:sp macro="" textlink="">
      <xdr:nvSpPr>
        <xdr:cNvPr id="368" name="n_4aveValue【消防施設】&#10;有形固定資産減価償却率"/>
        <xdr:cNvSpPr txBox="1"/>
      </xdr:nvSpPr>
      <xdr:spPr>
        <a:xfrm>
          <a:off x="12611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50635</xdr:rowOff>
    </xdr:from>
    <xdr:ext cx="405111" cy="259045"/>
    <xdr:sp macro="" textlink="">
      <xdr:nvSpPr>
        <xdr:cNvPr id="369" name="n_1mainValue【消防施設】&#10;有形固定資産減価償却率"/>
        <xdr:cNvSpPr txBox="1"/>
      </xdr:nvSpPr>
      <xdr:spPr>
        <a:xfrm>
          <a:off x="152660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135545</xdr:rowOff>
    </xdr:from>
    <xdr:ext cx="405111" cy="259045"/>
    <xdr:sp macro="" textlink="">
      <xdr:nvSpPr>
        <xdr:cNvPr id="370" name="n_2mainValue【消防施設】&#10;有形固定資産減価償却率"/>
        <xdr:cNvSpPr txBox="1"/>
      </xdr:nvSpPr>
      <xdr:spPr>
        <a:xfrm>
          <a:off x="14389744"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102888</xdr:rowOff>
    </xdr:from>
    <xdr:ext cx="405111" cy="259045"/>
    <xdr:sp macro="" textlink="">
      <xdr:nvSpPr>
        <xdr:cNvPr id="371" name="n_3mainValue【消防施設】&#10;有形固定資産減価償却率"/>
        <xdr:cNvSpPr txBox="1"/>
      </xdr:nvSpPr>
      <xdr:spPr>
        <a:xfrm>
          <a:off x="13500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72" name="正方形/長方形 3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3" name="正方形/長方形 3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4" name="正方形/長方形 3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5" name="正方形/長方形 3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6" name="正方形/長方形 3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7" name="正方形/長方形 3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8" name="正方形/長方形 3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9" name="正方形/長方形 3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80" name="テキスト ボックス 3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81" name="直線コネクタ 3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82" name="直線コネクタ 38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83" name="テキスト ボックス 38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84" name="直線コネクタ 38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85" name="テキスト ボックス 38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86" name="直線コネクタ 38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87" name="テキスト ボックス 38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388" name="直線コネクタ 38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389" name="テキスト ボックス 38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390" name="直線コネクタ 38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391" name="テキスト ボックス 39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392" name="直線コネクタ 39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393" name="テキスト ボックス 39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94" name="直線コネクタ 3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95" name="テキスト ボックス 3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86</xdr:row>
      <xdr:rowOff>136071</xdr:rowOff>
    </xdr:to>
    <xdr:cxnSp macro="">
      <xdr:nvCxnSpPr>
        <xdr:cNvPr id="397" name="直線コネクタ 396"/>
        <xdr:cNvCxnSpPr/>
      </xdr:nvCxnSpPr>
      <xdr:spPr>
        <a:xfrm flipV="1">
          <a:off x="22160864" y="13399770"/>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398" name="【消防施設】&#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399" name="直線コネクタ 398"/>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400" name="【消防施設】&#10;一人当たり面積最大値テキスト"/>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401" name="直線コネクタ 400"/>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49365</xdr:rowOff>
    </xdr:from>
    <xdr:ext cx="469744" cy="259045"/>
    <xdr:sp macro="" textlink="">
      <xdr:nvSpPr>
        <xdr:cNvPr id="402" name="【消防施設】&#10;一人当たり面積平均値テキスト"/>
        <xdr:cNvSpPr txBox="1"/>
      </xdr:nvSpPr>
      <xdr:spPr>
        <a:xfrm>
          <a:off x="22199600" y="14279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26488</xdr:rowOff>
    </xdr:from>
    <xdr:to>
      <xdr:col>116</xdr:col>
      <xdr:colOff>114300</xdr:colOff>
      <xdr:row>84</xdr:row>
      <xdr:rowOff>128088</xdr:rowOff>
    </xdr:to>
    <xdr:sp macro="" textlink="">
      <xdr:nvSpPr>
        <xdr:cNvPr id="403" name="フローチャート: 判断 402"/>
        <xdr:cNvSpPr/>
      </xdr:nvSpPr>
      <xdr:spPr>
        <a:xfrm>
          <a:off x="221107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18324</xdr:rowOff>
    </xdr:from>
    <xdr:to>
      <xdr:col>112</xdr:col>
      <xdr:colOff>38100</xdr:colOff>
      <xdr:row>84</xdr:row>
      <xdr:rowOff>119924</xdr:rowOff>
    </xdr:to>
    <xdr:sp macro="" textlink="">
      <xdr:nvSpPr>
        <xdr:cNvPr id="404" name="フローチャート: 判断 403"/>
        <xdr:cNvSpPr/>
      </xdr:nvSpPr>
      <xdr:spPr>
        <a:xfrm>
          <a:off x="21272500" y="1442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126093</xdr:rowOff>
    </xdr:from>
    <xdr:to>
      <xdr:col>107</xdr:col>
      <xdr:colOff>101600</xdr:colOff>
      <xdr:row>82</xdr:row>
      <xdr:rowOff>56243</xdr:rowOff>
    </xdr:to>
    <xdr:sp macro="" textlink="">
      <xdr:nvSpPr>
        <xdr:cNvPr id="405" name="フローチャート: 判断 404"/>
        <xdr:cNvSpPr/>
      </xdr:nvSpPr>
      <xdr:spPr>
        <a:xfrm>
          <a:off x="20383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13426</xdr:rowOff>
    </xdr:from>
    <xdr:to>
      <xdr:col>102</xdr:col>
      <xdr:colOff>165100</xdr:colOff>
      <xdr:row>81</xdr:row>
      <xdr:rowOff>115026</xdr:rowOff>
    </xdr:to>
    <xdr:sp macro="" textlink="">
      <xdr:nvSpPr>
        <xdr:cNvPr id="406" name="フローチャート: 判断 405"/>
        <xdr:cNvSpPr/>
      </xdr:nvSpPr>
      <xdr:spPr>
        <a:xfrm>
          <a:off x="19494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122827</xdr:rowOff>
    </xdr:from>
    <xdr:to>
      <xdr:col>98</xdr:col>
      <xdr:colOff>38100</xdr:colOff>
      <xdr:row>82</xdr:row>
      <xdr:rowOff>52977</xdr:rowOff>
    </xdr:to>
    <xdr:sp macro="" textlink="">
      <xdr:nvSpPr>
        <xdr:cNvPr id="407" name="フローチャート: 判断 406"/>
        <xdr:cNvSpPr/>
      </xdr:nvSpPr>
      <xdr:spPr>
        <a:xfrm>
          <a:off x="18605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08" name="テキスト ボックス 4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9" name="テキスト ボックス 4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0" name="テキスト ボックス 4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11" name="テキスト ボックス 4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12" name="テキスト ボックス 4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62412</xdr:rowOff>
    </xdr:from>
    <xdr:to>
      <xdr:col>116</xdr:col>
      <xdr:colOff>114300</xdr:colOff>
      <xdr:row>86</xdr:row>
      <xdr:rowOff>164012</xdr:rowOff>
    </xdr:to>
    <xdr:sp macro="" textlink="">
      <xdr:nvSpPr>
        <xdr:cNvPr id="413" name="楕円 412"/>
        <xdr:cNvSpPr/>
      </xdr:nvSpPr>
      <xdr:spPr>
        <a:xfrm>
          <a:off x="221107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148789</xdr:rowOff>
    </xdr:from>
    <xdr:ext cx="469744" cy="259045"/>
    <xdr:sp macro="" textlink="">
      <xdr:nvSpPr>
        <xdr:cNvPr id="414" name="【消防施設】&#10;一人当たり面積該当値テキスト"/>
        <xdr:cNvSpPr txBox="1"/>
      </xdr:nvSpPr>
      <xdr:spPr>
        <a:xfrm>
          <a:off x="22199600" y="1472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64044</xdr:rowOff>
    </xdr:from>
    <xdr:to>
      <xdr:col>112</xdr:col>
      <xdr:colOff>38100</xdr:colOff>
      <xdr:row>86</xdr:row>
      <xdr:rowOff>165644</xdr:rowOff>
    </xdr:to>
    <xdr:sp macro="" textlink="">
      <xdr:nvSpPr>
        <xdr:cNvPr id="415" name="楕円 414"/>
        <xdr:cNvSpPr/>
      </xdr:nvSpPr>
      <xdr:spPr>
        <a:xfrm>
          <a:off x="21272500" y="148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113212</xdr:rowOff>
    </xdr:from>
    <xdr:to>
      <xdr:col>116</xdr:col>
      <xdr:colOff>63500</xdr:colOff>
      <xdr:row>86</xdr:row>
      <xdr:rowOff>114844</xdr:rowOff>
    </xdr:to>
    <xdr:cxnSp macro="">
      <xdr:nvCxnSpPr>
        <xdr:cNvPr id="416" name="直線コネクタ 415"/>
        <xdr:cNvCxnSpPr/>
      </xdr:nvCxnSpPr>
      <xdr:spPr>
        <a:xfrm flipV="1">
          <a:off x="21323300" y="1485791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65677</xdr:rowOff>
    </xdr:from>
    <xdr:to>
      <xdr:col>107</xdr:col>
      <xdr:colOff>101600</xdr:colOff>
      <xdr:row>86</xdr:row>
      <xdr:rowOff>167277</xdr:rowOff>
    </xdr:to>
    <xdr:sp macro="" textlink="">
      <xdr:nvSpPr>
        <xdr:cNvPr id="417" name="楕円 416"/>
        <xdr:cNvSpPr/>
      </xdr:nvSpPr>
      <xdr:spPr>
        <a:xfrm>
          <a:off x="203835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114844</xdr:rowOff>
    </xdr:from>
    <xdr:to>
      <xdr:col>111</xdr:col>
      <xdr:colOff>177800</xdr:colOff>
      <xdr:row>86</xdr:row>
      <xdr:rowOff>116477</xdr:rowOff>
    </xdr:to>
    <xdr:cxnSp macro="">
      <xdr:nvCxnSpPr>
        <xdr:cNvPr id="418" name="直線コネクタ 417"/>
        <xdr:cNvCxnSpPr/>
      </xdr:nvCxnSpPr>
      <xdr:spPr>
        <a:xfrm flipV="1">
          <a:off x="20434300" y="1485954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68943</xdr:rowOff>
    </xdr:from>
    <xdr:to>
      <xdr:col>102</xdr:col>
      <xdr:colOff>165100</xdr:colOff>
      <xdr:row>86</xdr:row>
      <xdr:rowOff>170543</xdr:rowOff>
    </xdr:to>
    <xdr:sp macro="" textlink="">
      <xdr:nvSpPr>
        <xdr:cNvPr id="419" name="楕円 418"/>
        <xdr:cNvSpPr/>
      </xdr:nvSpPr>
      <xdr:spPr>
        <a:xfrm>
          <a:off x="19494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116477</xdr:rowOff>
    </xdr:from>
    <xdr:to>
      <xdr:col>107</xdr:col>
      <xdr:colOff>50800</xdr:colOff>
      <xdr:row>86</xdr:row>
      <xdr:rowOff>119743</xdr:rowOff>
    </xdr:to>
    <xdr:cxnSp macro="">
      <xdr:nvCxnSpPr>
        <xdr:cNvPr id="420" name="直線コネクタ 419"/>
        <xdr:cNvCxnSpPr/>
      </xdr:nvCxnSpPr>
      <xdr:spPr>
        <a:xfrm flipV="1">
          <a:off x="19545300" y="148611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136451</xdr:rowOff>
    </xdr:from>
    <xdr:ext cx="469744" cy="259045"/>
    <xdr:sp macro="" textlink="">
      <xdr:nvSpPr>
        <xdr:cNvPr id="421" name="n_1aveValue【消防施設】&#10;一人当たり面積"/>
        <xdr:cNvSpPr txBox="1"/>
      </xdr:nvSpPr>
      <xdr:spPr>
        <a:xfrm>
          <a:off x="21075727" y="1419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72770</xdr:rowOff>
    </xdr:from>
    <xdr:ext cx="469744" cy="259045"/>
    <xdr:sp macro="" textlink="">
      <xdr:nvSpPr>
        <xdr:cNvPr id="422" name="n_2aveValue【消防施設】&#10;一人当たり面積"/>
        <xdr:cNvSpPr txBox="1"/>
      </xdr:nvSpPr>
      <xdr:spPr>
        <a:xfrm>
          <a:off x="20199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131553</xdr:rowOff>
    </xdr:from>
    <xdr:ext cx="469744" cy="259045"/>
    <xdr:sp macro="" textlink="">
      <xdr:nvSpPr>
        <xdr:cNvPr id="423" name="n_3aveValue【消防施設】&#10;一人当たり面積"/>
        <xdr:cNvSpPr txBox="1"/>
      </xdr:nvSpPr>
      <xdr:spPr>
        <a:xfrm>
          <a:off x="19310427" y="136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69504</xdr:rowOff>
    </xdr:from>
    <xdr:ext cx="469744" cy="259045"/>
    <xdr:sp macro="" textlink="">
      <xdr:nvSpPr>
        <xdr:cNvPr id="424" name="n_4aveValue【消防施設】&#10;一人当たり面積"/>
        <xdr:cNvSpPr txBox="1"/>
      </xdr:nvSpPr>
      <xdr:spPr>
        <a:xfrm>
          <a:off x="18421427" y="1378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156771</xdr:rowOff>
    </xdr:from>
    <xdr:ext cx="469744" cy="259045"/>
    <xdr:sp macro="" textlink="">
      <xdr:nvSpPr>
        <xdr:cNvPr id="425" name="n_1mainValue【消防施設】&#10;一人当たり面積"/>
        <xdr:cNvSpPr txBox="1"/>
      </xdr:nvSpPr>
      <xdr:spPr>
        <a:xfrm>
          <a:off x="21075727" y="1490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158404</xdr:rowOff>
    </xdr:from>
    <xdr:ext cx="469744" cy="259045"/>
    <xdr:sp macro="" textlink="">
      <xdr:nvSpPr>
        <xdr:cNvPr id="426" name="n_2mainValue【消防施設】&#10;一人当たり面積"/>
        <xdr:cNvSpPr txBox="1"/>
      </xdr:nvSpPr>
      <xdr:spPr>
        <a:xfrm>
          <a:off x="20199427" y="1490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161670</xdr:rowOff>
    </xdr:from>
    <xdr:ext cx="469744" cy="259045"/>
    <xdr:sp macro="" textlink="">
      <xdr:nvSpPr>
        <xdr:cNvPr id="427" name="n_3mainValue【消防施設】&#10;一人当たり面積"/>
        <xdr:cNvSpPr txBox="1"/>
      </xdr:nvSpPr>
      <xdr:spPr>
        <a:xfrm>
          <a:off x="19310427"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28" name="正方形/長方形 4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9" name="正方形/長方形 4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0" name="正方形/長方形 4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1" name="正方形/長方形 4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2" name="正方形/長方形 4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3" name="正方形/長方形 4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4" name="正方形/長方形 4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5" name="正方形/長方形 4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6" name="テキスト ボックス 4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7" name="直線コネクタ 4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38" name="テキスト ボックス 4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39" name="直線コネクタ 4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40" name="テキスト ボックス 43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1" name="直線コネクタ 4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2" name="テキスト ボックス 4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3" name="直線コネクタ 4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4" name="テキスト ボックス 4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45" name="直線コネクタ 4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6" name="テキスト ボックス 4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47" name="直線コネクタ 4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48" name="テキスト ボックス 4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49" name="直線コネクタ 4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50" name="テキスト ボックス 44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1" name="直線コネクタ 4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109</xdr:row>
      <xdr:rowOff>35379</xdr:rowOff>
    </xdr:to>
    <xdr:cxnSp macro="">
      <xdr:nvCxnSpPr>
        <xdr:cNvPr id="453" name="直線コネクタ 452"/>
        <xdr:cNvCxnSpPr/>
      </xdr:nvCxnSpPr>
      <xdr:spPr>
        <a:xfrm flipV="1">
          <a:off x="16318864" y="17229364"/>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5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55" name="直線コネクタ 45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456" name="【庁舎】&#10;有形固定資産減価償却率最大値テキスト"/>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457" name="直線コネクタ 456"/>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85833</xdr:rowOff>
    </xdr:from>
    <xdr:ext cx="405111" cy="259045"/>
    <xdr:sp macro="" textlink="">
      <xdr:nvSpPr>
        <xdr:cNvPr id="458" name="【庁舎】&#10;有形固定資産減価償却率平均値テキスト"/>
        <xdr:cNvSpPr txBox="1"/>
      </xdr:nvSpPr>
      <xdr:spPr>
        <a:xfrm>
          <a:off x="16357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459" name="フローチャート: 判断 458"/>
        <xdr:cNvSpPr/>
      </xdr:nvSpPr>
      <xdr:spPr>
        <a:xfrm>
          <a:off x="16268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40095</xdr:rowOff>
    </xdr:from>
    <xdr:to>
      <xdr:col>81</xdr:col>
      <xdr:colOff>101600</xdr:colOff>
      <xdr:row>105</xdr:row>
      <xdr:rowOff>141695</xdr:rowOff>
    </xdr:to>
    <xdr:sp macro="" textlink="">
      <xdr:nvSpPr>
        <xdr:cNvPr id="460" name="フローチャート: 判断 459"/>
        <xdr:cNvSpPr/>
      </xdr:nvSpPr>
      <xdr:spPr>
        <a:xfrm>
          <a:off x="15430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461" name="フローチャート: 判断 460"/>
        <xdr:cNvSpPr/>
      </xdr:nvSpPr>
      <xdr:spPr>
        <a:xfrm>
          <a:off x="14541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80918</xdr:rowOff>
    </xdr:from>
    <xdr:to>
      <xdr:col>72</xdr:col>
      <xdr:colOff>38100</xdr:colOff>
      <xdr:row>106</xdr:row>
      <xdr:rowOff>11068</xdr:rowOff>
    </xdr:to>
    <xdr:sp macro="" textlink="">
      <xdr:nvSpPr>
        <xdr:cNvPr id="462" name="フローチャート: 判断 461"/>
        <xdr:cNvSpPr/>
      </xdr:nvSpPr>
      <xdr:spPr>
        <a:xfrm>
          <a:off x="13652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66221</xdr:rowOff>
    </xdr:from>
    <xdr:to>
      <xdr:col>67</xdr:col>
      <xdr:colOff>101600</xdr:colOff>
      <xdr:row>105</xdr:row>
      <xdr:rowOff>167821</xdr:rowOff>
    </xdr:to>
    <xdr:sp macro="" textlink="">
      <xdr:nvSpPr>
        <xdr:cNvPr id="463" name="フローチャート: 判断 462"/>
        <xdr:cNvSpPr/>
      </xdr:nvSpPr>
      <xdr:spPr>
        <a:xfrm>
          <a:off x="1276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4" name="テキスト ボックス 4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5" name="テキスト ボックス 4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6" name="テキスト ボックス 4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7" name="テキスト ボックス 4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8" name="テキスト ボックス 4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49893</xdr:rowOff>
    </xdr:from>
    <xdr:to>
      <xdr:col>85</xdr:col>
      <xdr:colOff>177800</xdr:colOff>
      <xdr:row>105</xdr:row>
      <xdr:rowOff>151493</xdr:rowOff>
    </xdr:to>
    <xdr:sp macro="" textlink="">
      <xdr:nvSpPr>
        <xdr:cNvPr id="469" name="楕円 468"/>
        <xdr:cNvSpPr/>
      </xdr:nvSpPr>
      <xdr:spPr>
        <a:xfrm>
          <a:off x="162687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28320</xdr:rowOff>
    </xdr:from>
    <xdr:ext cx="405111" cy="259045"/>
    <xdr:sp macro="" textlink="">
      <xdr:nvSpPr>
        <xdr:cNvPr id="470" name="【庁舎】&#10;有形固定資産減価償却率該当値テキスト"/>
        <xdr:cNvSpPr txBox="1"/>
      </xdr:nvSpPr>
      <xdr:spPr>
        <a:xfrm>
          <a:off x="16357600"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157662</xdr:rowOff>
    </xdr:from>
    <xdr:to>
      <xdr:col>81</xdr:col>
      <xdr:colOff>101600</xdr:colOff>
      <xdr:row>105</xdr:row>
      <xdr:rowOff>87812</xdr:rowOff>
    </xdr:to>
    <xdr:sp macro="" textlink="">
      <xdr:nvSpPr>
        <xdr:cNvPr id="471" name="楕円 470"/>
        <xdr:cNvSpPr/>
      </xdr:nvSpPr>
      <xdr:spPr>
        <a:xfrm>
          <a:off x="15430500" y="179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37012</xdr:rowOff>
    </xdr:from>
    <xdr:to>
      <xdr:col>85</xdr:col>
      <xdr:colOff>127000</xdr:colOff>
      <xdr:row>105</xdr:row>
      <xdr:rowOff>100693</xdr:rowOff>
    </xdr:to>
    <xdr:cxnSp macro="">
      <xdr:nvCxnSpPr>
        <xdr:cNvPr id="472" name="直線コネクタ 471"/>
        <xdr:cNvCxnSpPr/>
      </xdr:nvCxnSpPr>
      <xdr:spPr>
        <a:xfrm>
          <a:off x="15481300" y="18039262"/>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110308</xdr:rowOff>
    </xdr:from>
    <xdr:to>
      <xdr:col>76</xdr:col>
      <xdr:colOff>165100</xdr:colOff>
      <xdr:row>105</xdr:row>
      <xdr:rowOff>40458</xdr:rowOff>
    </xdr:to>
    <xdr:sp macro="" textlink="">
      <xdr:nvSpPr>
        <xdr:cNvPr id="473" name="楕円 472"/>
        <xdr:cNvSpPr/>
      </xdr:nvSpPr>
      <xdr:spPr>
        <a:xfrm>
          <a:off x="14541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161108</xdr:rowOff>
    </xdr:from>
    <xdr:to>
      <xdr:col>81</xdr:col>
      <xdr:colOff>50800</xdr:colOff>
      <xdr:row>105</xdr:row>
      <xdr:rowOff>37012</xdr:rowOff>
    </xdr:to>
    <xdr:cxnSp macro="">
      <xdr:nvCxnSpPr>
        <xdr:cNvPr id="474" name="直線コネクタ 473"/>
        <xdr:cNvCxnSpPr/>
      </xdr:nvCxnSpPr>
      <xdr:spPr>
        <a:xfrm>
          <a:off x="14592300" y="17991908"/>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62956</xdr:rowOff>
    </xdr:from>
    <xdr:to>
      <xdr:col>72</xdr:col>
      <xdr:colOff>38100</xdr:colOff>
      <xdr:row>104</xdr:row>
      <xdr:rowOff>164556</xdr:rowOff>
    </xdr:to>
    <xdr:sp macro="" textlink="">
      <xdr:nvSpPr>
        <xdr:cNvPr id="475" name="楕円 474"/>
        <xdr:cNvSpPr/>
      </xdr:nvSpPr>
      <xdr:spPr>
        <a:xfrm>
          <a:off x="136525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113756</xdr:rowOff>
    </xdr:from>
    <xdr:to>
      <xdr:col>76</xdr:col>
      <xdr:colOff>114300</xdr:colOff>
      <xdr:row>104</xdr:row>
      <xdr:rowOff>161108</xdr:rowOff>
    </xdr:to>
    <xdr:cxnSp macro="">
      <xdr:nvCxnSpPr>
        <xdr:cNvPr id="476" name="直線コネクタ 475"/>
        <xdr:cNvCxnSpPr/>
      </xdr:nvCxnSpPr>
      <xdr:spPr>
        <a:xfrm>
          <a:off x="13703300" y="1794455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132822</xdr:rowOff>
    </xdr:from>
    <xdr:ext cx="405111" cy="259045"/>
    <xdr:sp macro="" textlink="">
      <xdr:nvSpPr>
        <xdr:cNvPr id="477" name="n_1aveValue【庁舎】&#10;有形固定資産減価償却率"/>
        <xdr:cNvSpPr txBox="1"/>
      </xdr:nvSpPr>
      <xdr:spPr>
        <a:xfrm>
          <a:off x="152660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39750</xdr:rowOff>
    </xdr:from>
    <xdr:ext cx="405111" cy="259045"/>
    <xdr:sp macro="" textlink="">
      <xdr:nvSpPr>
        <xdr:cNvPr id="478" name="n_2aveValue【庁舎】&#10;有形固定資産減価償却率"/>
        <xdr:cNvSpPr txBox="1"/>
      </xdr:nvSpPr>
      <xdr:spPr>
        <a:xfrm>
          <a:off x="14389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2195</xdr:rowOff>
    </xdr:from>
    <xdr:ext cx="405111" cy="259045"/>
    <xdr:sp macro="" textlink="">
      <xdr:nvSpPr>
        <xdr:cNvPr id="479" name="n_3aveValue【庁舎】&#10;有形固定資産減価償却率"/>
        <xdr:cNvSpPr txBox="1"/>
      </xdr:nvSpPr>
      <xdr:spPr>
        <a:xfrm>
          <a:off x="135007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12898</xdr:rowOff>
    </xdr:from>
    <xdr:ext cx="405111" cy="259045"/>
    <xdr:sp macro="" textlink="">
      <xdr:nvSpPr>
        <xdr:cNvPr id="480" name="n_4aveValue【庁舎】&#10;有形固定資産減価償却率"/>
        <xdr:cNvSpPr txBox="1"/>
      </xdr:nvSpPr>
      <xdr:spPr>
        <a:xfrm>
          <a:off x="12611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104339</xdr:rowOff>
    </xdr:from>
    <xdr:ext cx="405111" cy="259045"/>
    <xdr:sp macro="" textlink="">
      <xdr:nvSpPr>
        <xdr:cNvPr id="481" name="n_1mainValue【庁舎】&#10;有形固定資産減価償却率"/>
        <xdr:cNvSpPr txBox="1"/>
      </xdr:nvSpPr>
      <xdr:spPr>
        <a:xfrm>
          <a:off x="15266044" y="1776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56985</xdr:rowOff>
    </xdr:from>
    <xdr:ext cx="405111" cy="259045"/>
    <xdr:sp macro="" textlink="">
      <xdr:nvSpPr>
        <xdr:cNvPr id="482" name="n_2mainValue【庁舎】&#10;有形固定資産減価償却率"/>
        <xdr:cNvSpPr txBox="1"/>
      </xdr:nvSpPr>
      <xdr:spPr>
        <a:xfrm>
          <a:off x="14389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9633</xdr:rowOff>
    </xdr:from>
    <xdr:ext cx="405111" cy="259045"/>
    <xdr:sp macro="" textlink="">
      <xdr:nvSpPr>
        <xdr:cNvPr id="483" name="n_3mainValue【庁舎】&#10;有形固定資産減価償却率"/>
        <xdr:cNvSpPr txBox="1"/>
      </xdr:nvSpPr>
      <xdr:spPr>
        <a:xfrm>
          <a:off x="13500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4" name="正方形/長方形 4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5" name="正方形/長方形 4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6" name="正方形/長方形 4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7" name="正方形/長方形 4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8" name="正方形/長方形 4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9" name="正方形/長方形 4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0" name="正方形/長方形 4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1" name="正方形/長方形 4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2" name="テキスト ボックス 4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3" name="直線コネクタ 4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94" name="直線コネクタ 49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95" name="テキスト ボックス 49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96" name="直線コネクタ 49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97" name="テキスト ボックス 49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98" name="直線コネクタ 49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99" name="テキスト ボックス 49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00" name="直線コネクタ 49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01" name="テキスト ボックス 50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2" name="直線コネクタ 5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3" name="テキスト ボックス 5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75285</xdr:rowOff>
    </xdr:from>
    <xdr:to>
      <xdr:col>116</xdr:col>
      <xdr:colOff>62864</xdr:colOff>
      <xdr:row>107</xdr:row>
      <xdr:rowOff>154381</xdr:rowOff>
    </xdr:to>
    <xdr:cxnSp macro="">
      <xdr:nvCxnSpPr>
        <xdr:cNvPr id="505" name="直線コネクタ 504"/>
        <xdr:cNvCxnSpPr/>
      </xdr:nvCxnSpPr>
      <xdr:spPr>
        <a:xfrm flipV="1">
          <a:off x="22160864" y="17220285"/>
          <a:ext cx="0" cy="1279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158208</xdr:rowOff>
    </xdr:from>
    <xdr:ext cx="469744" cy="259045"/>
    <xdr:sp macro="" textlink="">
      <xdr:nvSpPr>
        <xdr:cNvPr id="506" name="【庁舎】&#10;一人当たり面積最小値テキスト"/>
        <xdr:cNvSpPr txBox="1"/>
      </xdr:nvSpPr>
      <xdr:spPr>
        <a:xfrm>
          <a:off x="22199600" y="18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154381</xdr:rowOff>
    </xdr:from>
    <xdr:to>
      <xdr:col>116</xdr:col>
      <xdr:colOff>152400</xdr:colOff>
      <xdr:row>107</xdr:row>
      <xdr:rowOff>154381</xdr:rowOff>
    </xdr:to>
    <xdr:cxnSp macro="">
      <xdr:nvCxnSpPr>
        <xdr:cNvPr id="507" name="直線コネクタ 506"/>
        <xdr:cNvCxnSpPr/>
      </xdr:nvCxnSpPr>
      <xdr:spPr>
        <a:xfrm>
          <a:off x="22072600" y="1849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21962</xdr:rowOff>
    </xdr:from>
    <xdr:ext cx="469744" cy="259045"/>
    <xdr:sp macro="" textlink="">
      <xdr:nvSpPr>
        <xdr:cNvPr id="508" name="【庁舎】&#10;一人当たり面積最大値テキスト"/>
        <xdr:cNvSpPr txBox="1"/>
      </xdr:nvSpPr>
      <xdr:spPr>
        <a:xfrm>
          <a:off x="22199600" y="1699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75285</xdr:rowOff>
    </xdr:from>
    <xdr:to>
      <xdr:col>116</xdr:col>
      <xdr:colOff>152400</xdr:colOff>
      <xdr:row>100</xdr:row>
      <xdr:rowOff>75285</xdr:rowOff>
    </xdr:to>
    <xdr:cxnSp macro="">
      <xdr:nvCxnSpPr>
        <xdr:cNvPr id="509" name="直線コネクタ 508"/>
        <xdr:cNvCxnSpPr/>
      </xdr:nvCxnSpPr>
      <xdr:spPr>
        <a:xfrm>
          <a:off x="22072600" y="172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130929</xdr:rowOff>
    </xdr:from>
    <xdr:ext cx="469744" cy="259045"/>
    <xdr:sp macro="" textlink="">
      <xdr:nvSpPr>
        <xdr:cNvPr id="510" name="【庁舎】&#10;一人当たり面積平均値テキスト"/>
        <xdr:cNvSpPr txBox="1"/>
      </xdr:nvSpPr>
      <xdr:spPr>
        <a:xfrm>
          <a:off x="22199600" y="1813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152502</xdr:rowOff>
    </xdr:from>
    <xdr:to>
      <xdr:col>116</xdr:col>
      <xdr:colOff>114300</xdr:colOff>
      <xdr:row>106</xdr:row>
      <xdr:rowOff>82652</xdr:rowOff>
    </xdr:to>
    <xdr:sp macro="" textlink="">
      <xdr:nvSpPr>
        <xdr:cNvPr id="511" name="フローチャート: 判断 510"/>
        <xdr:cNvSpPr/>
      </xdr:nvSpPr>
      <xdr:spPr>
        <a:xfrm>
          <a:off x="22110700" y="1815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159359</xdr:rowOff>
    </xdr:from>
    <xdr:to>
      <xdr:col>112</xdr:col>
      <xdr:colOff>38100</xdr:colOff>
      <xdr:row>106</xdr:row>
      <xdr:rowOff>89509</xdr:rowOff>
    </xdr:to>
    <xdr:sp macro="" textlink="">
      <xdr:nvSpPr>
        <xdr:cNvPr id="512" name="フローチャート: 判断 511"/>
        <xdr:cNvSpPr/>
      </xdr:nvSpPr>
      <xdr:spPr>
        <a:xfrm>
          <a:off x="21272500" y="181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10770</xdr:rowOff>
    </xdr:from>
    <xdr:to>
      <xdr:col>107</xdr:col>
      <xdr:colOff>101600</xdr:colOff>
      <xdr:row>106</xdr:row>
      <xdr:rowOff>112370</xdr:rowOff>
    </xdr:to>
    <xdr:sp macro="" textlink="">
      <xdr:nvSpPr>
        <xdr:cNvPr id="513" name="フローチャート: 判断 512"/>
        <xdr:cNvSpPr/>
      </xdr:nvSpPr>
      <xdr:spPr>
        <a:xfrm>
          <a:off x="20383500" y="1818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168047</xdr:rowOff>
    </xdr:from>
    <xdr:to>
      <xdr:col>102</xdr:col>
      <xdr:colOff>165100</xdr:colOff>
      <xdr:row>106</xdr:row>
      <xdr:rowOff>98197</xdr:rowOff>
    </xdr:to>
    <xdr:sp macro="" textlink="">
      <xdr:nvSpPr>
        <xdr:cNvPr id="514" name="フローチャート: 判断 513"/>
        <xdr:cNvSpPr/>
      </xdr:nvSpPr>
      <xdr:spPr>
        <a:xfrm>
          <a:off x="19494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125527</xdr:rowOff>
    </xdr:from>
    <xdr:to>
      <xdr:col>98</xdr:col>
      <xdr:colOff>38100</xdr:colOff>
      <xdr:row>106</xdr:row>
      <xdr:rowOff>55677</xdr:rowOff>
    </xdr:to>
    <xdr:sp macro="" textlink="">
      <xdr:nvSpPr>
        <xdr:cNvPr id="515" name="フローチャート: 判断 514"/>
        <xdr:cNvSpPr/>
      </xdr:nvSpPr>
      <xdr:spPr>
        <a:xfrm>
          <a:off x="18605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6" name="テキスト ボックス 5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7" name="テキスト ボックス 5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8" name="テキスト ボックス 5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9" name="テキスト ボックス 5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0" name="テキスト ボックス 5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20371</xdr:rowOff>
    </xdr:from>
    <xdr:to>
      <xdr:col>116</xdr:col>
      <xdr:colOff>114300</xdr:colOff>
      <xdr:row>105</xdr:row>
      <xdr:rowOff>121971</xdr:rowOff>
    </xdr:to>
    <xdr:sp macro="" textlink="">
      <xdr:nvSpPr>
        <xdr:cNvPr id="521" name="楕円 520"/>
        <xdr:cNvSpPr/>
      </xdr:nvSpPr>
      <xdr:spPr>
        <a:xfrm>
          <a:off x="22110700" y="1802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43248</xdr:rowOff>
    </xdr:from>
    <xdr:ext cx="469744" cy="259045"/>
    <xdr:sp macro="" textlink="">
      <xdr:nvSpPr>
        <xdr:cNvPr id="522" name="【庁舎】&#10;一人当たり面積該当値テキスト"/>
        <xdr:cNvSpPr txBox="1"/>
      </xdr:nvSpPr>
      <xdr:spPr>
        <a:xfrm>
          <a:off x="22199600" y="1787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71120</xdr:rowOff>
    </xdr:from>
    <xdr:to>
      <xdr:col>112</xdr:col>
      <xdr:colOff>38100</xdr:colOff>
      <xdr:row>106</xdr:row>
      <xdr:rowOff>1270</xdr:rowOff>
    </xdr:to>
    <xdr:sp macro="" textlink="">
      <xdr:nvSpPr>
        <xdr:cNvPr id="523" name="楕円 522"/>
        <xdr:cNvSpPr/>
      </xdr:nvSpPr>
      <xdr:spPr>
        <a:xfrm>
          <a:off x="21272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71171</xdr:rowOff>
    </xdr:from>
    <xdr:to>
      <xdr:col>116</xdr:col>
      <xdr:colOff>63500</xdr:colOff>
      <xdr:row>105</xdr:row>
      <xdr:rowOff>121920</xdr:rowOff>
    </xdr:to>
    <xdr:cxnSp macro="">
      <xdr:nvCxnSpPr>
        <xdr:cNvPr id="524" name="直線コネクタ 523"/>
        <xdr:cNvCxnSpPr/>
      </xdr:nvCxnSpPr>
      <xdr:spPr>
        <a:xfrm flipV="1">
          <a:off x="21323300" y="18073421"/>
          <a:ext cx="8382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84379</xdr:rowOff>
    </xdr:from>
    <xdr:to>
      <xdr:col>107</xdr:col>
      <xdr:colOff>101600</xdr:colOff>
      <xdr:row>106</xdr:row>
      <xdr:rowOff>14529</xdr:rowOff>
    </xdr:to>
    <xdr:sp macro="" textlink="">
      <xdr:nvSpPr>
        <xdr:cNvPr id="525" name="楕円 524"/>
        <xdr:cNvSpPr/>
      </xdr:nvSpPr>
      <xdr:spPr>
        <a:xfrm>
          <a:off x="20383500" y="1808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121920</xdr:rowOff>
    </xdr:from>
    <xdr:to>
      <xdr:col>111</xdr:col>
      <xdr:colOff>177800</xdr:colOff>
      <xdr:row>105</xdr:row>
      <xdr:rowOff>135179</xdr:rowOff>
    </xdr:to>
    <xdr:cxnSp macro="">
      <xdr:nvCxnSpPr>
        <xdr:cNvPr id="526" name="直線コネクタ 525"/>
        <xdr:cNvCxnSpPr/>
      </xdr:nvCxnSpPr>
      <xdr:spPr>
        <a:xfrm flipV="1">
          <a:off x="20434300" y="18124170"/>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99924</xdr:rowOff>
    </xdr:from>
    <xdr:to>
      <xdr:col>102</xdr:col>
      <xdr:colOff>165100</xdr:colOff>
      <xdr:row>106</xdr:row>
      <xdr:rowOff>30074</xdr:rowOff>
    </xdr:to>
    <xdr:sp macro="" textlink="">
      <xdr:nvSpPr>
        <xdr:cNvPr id="527" name="楕円 526"/>
        <xdr:cNvSpPr/>
      </xdr:nvSpPr>
      <xdr:spPr>
        <a:xfrm>
          <a:off x="19494500" y="1810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135179</xdr:rowOff>
    </xdr:from>
    <xdr:to>
      <xdr:col>107</xdr:col>
      <xdr:colOff>50800</xdr:colOff>
      <xdr:row>105</xdr:row>
      <xdr:rowOff>150724</xdr:rowOff>
    </xdr:to>
    <xdr:cxnSp macro="">
      <xdr:nvCxnSpPr>
        <xdr:cNvPr id="528" name="直線コネクタ 527"/>
        <xdr:cNvCxnSpPr/>
      </xdr:nvCxnSpPr>
      <xdr:spPr>
        <a:xfrm flipV="1">
          <a:off x="19545300" y="18137429"/>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80636</xdr:rowOff>
    </xdr:from>
    <xdr:ext cx="469744" cy="259045"/>
    <xdr:sp macro="" textlink="">
      <xdr:nvSpPr>
        <xdr:cNvPr id="529" name="n_1aveValue【庁舎】&#10;一人当たり面積"/>
        <xdr:cNvSpPr txBox="1"/>
      </xdr:nvSpPr>
      <xdr:spPr>
        <a:xfrm>
          <a:off x="21075727" y="1825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103497</xdr:rowOff>
    </xdr:from>
    <xdr:ext cx="469744" cy="259045"/>
    <xdr:sp macro="" textlink="">
      <xdr:nvSpPr>
        <xdr:cNvPr id="530" name="n_2aveValue【庁舎】&#10;一人当たり面積"/>
        <xdr:cNvSpPr txBox="1"/>
      </xdr:nvSpPr>
      <xdr:spPr>
        <a:xfrm>
          <a:off x="20199427" y="182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89324</xdr:rowOff>
    </xdr:from>
    <xdr:ext cx="469744" cy="259045"/>
    <xdr:sp macro="" textlink="">
      <xdr:nvSpPr>
        <xdr:cNvPr id="531" name="n_3aveValue【庁舎】&#10;一人当たり面積"/>
        <xdr:cNvSpPr txBox="1"/>
      </xdr:nvSpPr>
      <xdr:spPr>
        <a:xfrm>
          <a:off x="19310427" y="1826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72204</xdr:rowOff>
    </xdr:from>
    <xdr:ext cx="469744" cy="259045"/>
    <xdr:sp macro="" textlink="">
      <xdr:nvSpPr>
        <xdr:cNvPr id="532" name="n_4aveValue【庁舎】&#10;一人当たり面積"/>
        <xdr:cNvSpPr txBox="1"/>
      </xdr:nvSpPr>
      <xdr:spPr>
        <a:xfrm>
          <a:off x="18421427" y="1790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17797</xdr:rowOff>
    </xdr:from>
    <xdr:ext cx="469744" cy="259045"/>
    <xdr:sp macro="" textlink="">
      <xdr:nvSpPr>
        <xdr:cNvPr id="533" name="n_1mainValue【庁舎】&#10;一人当たり面積"/>
        <xdr:cNvSpPr txBox="1"/>
      </xdr:nvSpPr>
      <xdr:spPr>
        <a:xfrm>
          <a:off x="210757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31056</xdr:rowOff>
    </xdr:from>
    <xdr:ext cx="469744" cy="259045"/>
    <xdr:sp macro="" textlink="">
      <xdr:nvSpPr>
        <xdr:cNvPr id="534" name="n_2mainValue【庁舎】&#10;一人当たり面積"/>
        <xdr:cNvSpPr txBox="1"/>
      </xdr:nvSpPr>
      <xdr:spPr>
        <a:xfrm>
          <a:off x="20199427" y="1786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46601</xdr:rowOff>
    </xdr:from>
    <xdr:ext cx="469744" cy="259045"/>
    <xdr:sp macro="" textlink="">
      <xdr:nvSpPr>
        <xdr:cNvPr id="535" name="n_3mainValue【庁舎】&#10;一人当たり面積"/>
        <xdr:cNvSpPr txBox="1"/>
      </xdr:nvSpPr>
      <xdr:spPr>
        <a:xfrm>
          <a:off x="19310427" y="1787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6" name="正方形/長方形 5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7" name="正方形/長方形 5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8" name="テキスト ボックス 5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体育館・プール・消防施設・市民会館</a:t>
          </a:r>
          <a:r>
            <a:rPr kumimoji="1" lang="ja-JP" altLang="en-US" sz="1100">
              <a:solidFill>
                <a:schemeClr val="dk1"/>
              </a:solidFill>
              <a:effectLst/>
              <a:latin typeface="+mn-lt"/>
              <a:ea typeface="+mn-ea"/>
              <a:cs typeface="+mn-cs"/>
            </a:rPr>
            <a:t>・庁舎</a:t>
          </a:r>
          <a:r>
            <a:rPr kumimoji="1" lang="ja-JP" altLang="ja-JP" sz="1100">
              <a:solidFill>
                <a:schemeClr val="dk1"/>
              </a:solidFill>
              <a:effectLst/>
              <a:latin typeface="+mn-lt"/>
              <a:ea typeface="+mn-ea"/>
              <a:cs typeface="+mn-cs"/>
            </a:rPr>
            <a:t>の有形固定資産減価償却率は、類似団体平均と比較して高い水準である。</a:t>
          </a:r>
          <a:endParaRPr lang="ja-JP" altLang="ja-JP" sz="1400">
            <a:effectLst/>
          </a:endParaRPr>
        </a:p>
        <a:p>
          <a:r>
            <a:rPr kumimoji="1" lang="ja-JP" altLang="ja-JP" sz="1100">
              <a:solidFill>
                <a:schemeClr val="dk1"/>
              </a:solidFill>
              <a:effectLst/>
              <a:latin typeface="+mn-lt"/>
              <a:ea typeface="+mn-ea"/>
              <a:cs typeface="+mn-cs"/>
            </a:rPr>
            <a:t>　特に市民会館は、昭和</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年度に建築しており、老朽化が著しい状況にあることから、維持補修等を行うとともに、今後の管理についても検討していく必要がある。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3,135
3,126
175.82
4,419,119
4,197,043
193,257
2,698,203
4,135,756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157056</xdr:rowOff>
    </xdr:to>
    <xdr:cxnSp macro="">
      <xdr:nvCxnSpPr>
        <xdr:cNvPr id="63" name="直線コネクタ 62"/>
        <xdr:cNvCxnSpPr/>
      </xdr:nvCxnSpPr>
      <xdr:spPr>
        <a:xfrm flipV="1">
          <a:off x="4953000" y="610023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129133</xdr:rowOff>
    </xdr:from>
    <xdr:ext cx="762000" cy="259045"/>
    <xdr:sp macro="" textlink="">
      <xdr:nvSpPr>
        <xdr:cNvPr id="64" name="財政力最小値テキスト"/>
        <xdr:cNvSpPr txBox="1"/>
      </xdr:nvSpPr>
      <xdr:spPr>
        <a:xfrm>
          <a:off x="5041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157056</xdr:rowOff>
    </xdr:from>
    <xdr:to>
      <xdr:col>24</xdr:col>
      <xdr:colOff>12700</xdr:colOff>
      <xdr:row>44</xdr:row>
      <xdr:rowOff>157056</xdr:rowOff>
    </xdr:to>
    <xdr:cxnSp macro="">
      <xdr:nvCxnSpPr>
        <xdr:cNvPr id="65" name="直線コネクタ 64"/>
        <xdr:cNvCxnSpPr/>
      </xdr:nvCxnSpPr>
      <xdr:spPr>
        <a:xfrm>
          <a:off x="4864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6"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7" name="直線コネクタ 66"/>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92710</xdr:rowOff>
    </xdr:from>
    <xdr:to>
      <xdr:col>23</xdr:col>
      <xdr:colOff>133350</xdr:colOff>
      <xdr:row>44</xdr:row>
      <xdr:rowOff>92710</xdr:rowOff>
    </xdr:to>
    <xdr:cxnSp macro="">
      <xdr:nvCxnSpPr>
        <xdr:cNvPr id="68" name="直線コネクタ 67"/>
        <xdr:cNvCxnSpPr/>
      </xdr:nvCxnSpPr>
      <xdr:spPr>
        <a:xfrm>
          <a:off x="4114800" y="76365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165540</xdr:rowOff>
    </xdr:from>
    <xdr:ext cx="762000" cy="259045"/>
    <xdr:sp macro="" textlink="">
      <xdr:nvSpPr>
        <xdr:cNvPr id="69" name="財政力平均値テキスト"/>
        <xdr:cNvSpPr txBox="1"/>
      </xdr:nvSpPr>
      <xdr:spPr>
        <a:xfrm>
          <a:off x="5041900" y="736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70" name="フローチャート: 判断 69"/>
        <xdr:cNvSpPr/>
      </xdr:nvSpPr>
      <xdr:spPr>
        <a:xfrm>
          <a:off x="49022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92710</xdr:rowOff>
    </xdr:from>
    <xdr:to>
      <xdr:col>19</xdr:col>
      <xdr:colOff>133350</xdr:colOff>
      <xdr:row>44</xdr:row>
      <xdr:rowOff>92710</xdr:rowOff>
    </xdr:to>
    <xdr:cxnSp macro="">
      <xdr:nvCxnSpPr>
        <xdr:cNvPr id="71" name="直線コネクタ 70"/>
        <xdr:cNvCxnSpPr/>
      </xdr:nvCxnSpPr>
      <xdr:spPr>
        <a:xfrm>
          <a:off x="3225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132927</xdr:rowOff>
    </xdr:from>
    <xdr:to>
      <xdr:col>19</xdr:col>
      <xdr:colOff>184150</xdr:colOff>
      <xdr:row>44</xdr:row>
      <xdr:rowOff>63077</xdr:rowOff>
    </xdr:to>
    <xdr:sp macro="" textlink="">
      <xdr:nvSpPr>
        <xdr:cNvPr id="72" name="フローチャート: 判断 71"/>
        <xdr:cNvSpPr/>
      </xdr:nvSpPr>
      <xdr:spPr>
        <a:xfrm>
          <a:off x="4064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73254</xdr:rowOff>
    </xdr:from>
    <xdr:ext cx="736600" cy="259045"/>
    <xdr:sp macro="" textlink="">
      <xdr:nvSpPr>
        <xdr:cNvPr id="73" name="テキスト ボックス 72"/>
        <xdr:cNvSpPr txBox="1"/>
      </xdr:nvSpPr>
      <xdr:spPr>
        <a:xfrm>
          <a:off x="3733800" y="727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92710</xdr:rowOff>
    </xdr:from>
    <xdr:to>
      <xdr:col>15</xdr:col>
      <xdr:colOff>82550</xdr:colOff>
      <xdr:row>44</xdr:row>
      <xdr:rowOff>92710</xdr:rowOff>
    </xdr:to>
    <xdr:cxnSp macro="">
      <xdr:nvCxnSpPr>
        <xdr:cNvPr id="74" name="直線コネクタ 73"/>
        <xdr:cNvCxnSpPr/>
      </xdr:nvCxnSpPr>
      <xdr:spPr>
        <a:xfrm>
          <a:off x="2336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92710</xdr:rowOff>
    </xdr:from>
    <xdr:to>
      <xdr:col>11</xdr:col>
      <xdr:colOff>31750</xdr:colOff>
      <xdr:row>44</xdr:row>
      <xdr:rowOff>100754</xdr:rowOff>
    </xdr:to>
    <xdr:cxnSp macro="">
      <xdr:nvCxnSpPr>
        <xdr:cNvPr id="77" name="直線コネクタ 76"/>
        <xdr:cNvCxnSpPr/>
      </xdr:nvCxnSpPr>
      <xdr:spPr>
        <a:xfrm flipV="1">
          <a:off x="1447800" y="76365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132927</xdr:rowOff>
    </xdr:from>
    <xdr:to>
      <xdr:col>11</xdr:col>
      <xdr:colOff>82550</xdr:colOff>
      <xdr:row>44</xdr:row>
      <xdr:rowOff>63077</xdr:rowOff>
    </xdr:to>
    <xdr:sp macro="" textlink="">
      <xdr:nvSpPr>
        <xdr:cNvPr id="78" name="フローチャート: 判断 77"/>
        <xdr:cNvSpPr/>
      </xdr:nvSpPr>
      <xdr:spPr>
        <a:xfrm>
          <a:off x="2286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73254</xdr:rowOff>
    </xdr:from>
    <xdr:ext cx="762000" cy="259045"/>
    <xdr:sp macro="" textlink="">
      <xdr:nvSpPr>
        <xdr:cNvPr id="79" name="テキスト ボックス 78"/>
        <xdr:cNvSpPr txBox="1"/>
      </xdr:nvSpPr>
      <xdr:spPr>
        <a:xfrm>
          <a:off x="1955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80" name="フローチャート: 判断 79"/>
        <xdr:cNvSpPr/>
      </xdr:nvSpPr>
      <xdr:spPr>
        <a:xfrm>
          <a:off x="1397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113471</xdr:rowOff>
    </xdr:from>
    <xdr:ext cx="762000" cy="259045"/>
    <xdr:sp macro="" textlink="">
      <xdr:nvSpPr>
        <xdr:cNvPr id="81" name="テキスト ボックス 80"/>
        <xdr:cNvSpPr txBox="1"/>
      </xdr:nvSpPr>
      <xdr:spPr>
        <a:xfrm>
          <a:off x="1066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41910</xdr:rowOff>
    </xdr:from>
    <xdr:to>
      <xdr:col>23</xdr:col>
      <xdr:colOff>184150</xdr:colOff>
      <xdr:row>44</xdr:row>
      <xdr:rowOff>143510</xdr:rowOff>
    </xdr:to>
    <xdr:sp macro="" textlink="">
      <xdr:nvSpPr>
        <xdr:cNvPr id="87" name="楕円 86"/>
        <xdr:cNvSpPr/>
      </xdr:nvSpPr>
      <xdr:spPr>
        <a:xfrm>
          <a:off x="49022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109237</xdr:rowOff>
    </xdr:from>
    <xdr:ext cx="762000" cy="259045"/>
    <xdr:sp macro="" textlink="">
      <xdr:nvSpPr>
        <xdr:cNvPr id="88" name="財政力該当値テキスト"/>
        <xdr:cNvSpPr txBox="1"/>
      </xdr:nvSpPr>
      <xdr:spPr>
        <a:xfrm>
          <a:off x="5041900" y="748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41910</xdr:rowOff>
    </xdr:from>
    <xdr:to>
      <xdr:col>19</xdr:col>
      <xdr:colOff>184150</xdr:colOff>
      <xdr:row>44</xdr:row>
      <xdr:rowOff>143510</xdr:rowOff>
    </xdr:to>
    <xdr:sp macro="" textlink="">
      <xdr:nvSpPr>
        <xdr:cNvPr id="89" name="楕円 88"/>
        <xdr:cNvSpPr/>
      </xdr:nvSpPr>
      <xdr:spPr>
        <a:xfrm>
          <a:off x="4064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128287</xdr:rowOff>
    </xdr:from>
    <xdr:ext cx="736600" cy="259045"/>
    <xdr:sp macro="" textlink="">
      <xdr:nvSpPr>
        <xdr:cNvPr id="90" name="テキスト ボックス 89"/>
        <xdr:cNvSpPr txBox="1"/>
      </xdr:nvSpPr>
      <xdr:spPr>
        <a:xfrm>
          <a:off x="3733800" y="767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41910</xdr:rowOff>
    </xdr:from>
    <xdr:to>
      <xdr:col>15</xdr:col>
      <xdr:colOff>133350</xdr:colOff>
      <xdr:row>44</xdr:row>
      <xdr:rowOff>143510</xdr:rowOff>
    </xdr:to>
    <xdr:sp macro="" textlink="">
      <xdr:nvSpPr>
        <xdr:cNvPr id="91" name="楕円 90"/>
        <xdr:cNvSpPr/>
      </xdr:nvSpPr>
      <xdr:spPr>
        <a:xfrm>
          <a:off x="3175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128287</xdr:rowOff>
    </xdr:from>
    <xdr:ext cx="762000" cy="259045"/>
    <xdr:sp macro="" textlink="">
      <xdr:nvSpPr>
        <xdr:cNvPr id="92" name="テキスト ボックス 91"/>
        <xdr:cNvSpPr txBox="1"/>
      </xdr:nvSpPr>
      <xdr:spPr>
        <a:xfrm>
          <a:off x="2844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41910</xdr:rowOff>
    </xdr:from>
    <xdr:to>
      <xdr:col>11</xdr:col>
      <xdr:colOff>82550</xdr:colOff>
      <xdr:row>44</xdr:row>
      <xdr:rowOff>143510</xdr:rowOff>
    </xdr:to>
    <xdr:sp macro="" textlink="">
      <xdr:nvSpPr>
        <xdr:cNvPr id="93" name="楕円 92"/>
        <xdr:cNvSpPr/>
      </xdr:nvSpPr>
      <xdr:spPr>
        <a:xfrm>
          <a:off x="2286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128287</xdr:rowOff>
    </xdr:from>
    <xdr:ext cx="762000" cy="259045"/>
    <xdr:sp macro="" textlink="">
      <xdr:nvSpPr>
        <xdr:cNvPr id="94" name="テキスト ボックス 93"/>
        <xdr:cNvSpPr txBox="1"/>
      </xdr:nvSpPr>
      <xdr:spPr>
        <a:xfrm>
          <a:off x="1955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49954</xdr:rowOff>
    </xdr:from>
    <xdr:to>
      <xdr:col>7</xdr:col>
      <xdr:colOff>31750</xdr:colOff>
      <xdr:row>44</xdr:row>
      <xdr:rowOff>151554</xdr:rowOff>
    </xdr:to>
    <xdr:sp macro="" textlink="">
      <xdr:nvSpPr>
        <xdr:cNvPr id="95" name="楕円 94"/>
        <xdr:cNvSpPr/>
      </xdr:nvSpPr>
      <xdr:spPr>
        <a:xfrm>
          <a:off x="1397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136331</xdr:rowOff>
    </xdr:from>
    <xdr:ext cx="762000" cy="259045"/>
    <xdr:sp macro="" textlink="">
      <xdr:nvSpPr>
        <xdr:cNvPr id="96" name="テキスト ボックス 95"/>
        <xdr:cNvSpPr txBox="1"/>
      </xdr:nvSpPr>
      <xdr:spPr>
        <a:xfrm>
          <a:off x="1066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141478</xdr:rowOff>
    </xdr:from>
    <xdr:to>
      <xdr:col>23</xdr:col>
      <xdr:colOff>133350</xdr:colOff>
      <xdr:row>67</xdr:row>
      <xdr:rowOff>65532</xdr:rowOff>
    </xdr:to>
    <xdr:cxnSp macro="">
      <xdr:nvCxnSpPr>
        <xdr:cNvPr id="124" name="直線コネクタ 123"/>
        <xdr:cNvCxnSpPr/>
      </xdr:nvCxnSpPr>
      <xdr:spPr>
        <a:xfrm flipV="1">
          <a:off x="4953000" y="10085578"/>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5"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6" name="直線コネクタ 125"/>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56405</xdr:rowOff>
    </xdr:from>
    <xdr:ext cx="762000" cy="259045"/>
    <xdr:sp macro="" textlink="">
      <xdr:nvSpPr>
        <xdr:cNvPr id="127" name="財政構造の弾力性最大値テキスト"/>
        <xdr:cNvSpPr txBox="1"/>
      </xdr:nvSpPr>
      <xdr:spPr>
        <a:xfrm>
          <a:off x="5041900" y="982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141478</xdr:rowOff>
    </xdr:from>
    <xdr:to>
      <xdr:col>24</xdr:col>
      <xdr:colOff>12700</xdr:colOff>
      <xdr:row>58</xdr:row>
      <xdr:rowOff>141478</xdr:rowOff>
    </xdr:to>
    <xdr:cxnSp macro="">
      <xdr:nvCxnSpPr>
        <xdr:cNvPr id="128" name="直線コネクタ 127"/>
        <xdr:cNvCxnSpPr/>
      </xdr:nvCxnSpPr>
      <xdr:spPr>
        <a:xfrm>
          <a:off x="4864100" y="1008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87630</xdr:rowOff>
    </xdr:from>
    <xdr:to>
      <xdr:col>23</xdr:col>
      <xdr:colOff>133350</xdr:colOff>
      <xdr:row>65</xdr:row>
      <xdr:rowOff>3048</xdr:rowOff>
    </xdr:to>
    <xdr:cxnSp macro="">
      <xdr:nvCxnSpPr>
        <xdr:cNvPr id="129" name="直線コネクタ 128"/>
        <xdr:cNvCxnSpPr/>
      </xdr:nvCxnSpPr>
      <xdr:spPr>
        <a:xfrm flipV="1">
          <a:off x="4114800" y="1106043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118635</xdr:rowOff>
    </xdr:from>
    <xdr:ext cx="762000" cy="259045"/>
    <xdr:sp macro="" textlink="">
      <xdr:nvSpPr>
        <xdr:cNvPr id="130" name="財政構造の弾力性平均値テキスト"/>
        <xdr:cNvSpPr txBox="1"/>
      </xdr:nvSpPr>
      <xdr:spPr>
        <a:xfrm>
          <a:off x="5041900" y="1074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31" name="フローチャート: 判断 130"/>
        <xdr:cNvSpPr/>
      </xdr:nvSpPr>
      <xdr:spPr>
        <a:xfrm>
          <a:off x="49022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121412</xdr:rowOff>
    </xdr:from>
    <xdr:to>
      <xdr:col>19</xdr:col>
      <xdr:colOff>133350</xdr:colOff>
      <xdr:row>65</xdr:row>
      <xdr:rowOff>3048</xdr:rowOff>
    </xdr:to>
    <xdr:cxnSp macro="">
      <xdr:nvCxnSpPr>
        <xdr:cNvPr id="132" name="直線コネクタ 131"/>
        <xdr:cNvCxnSpPr/>
      </xdr:nvCxnSpPr>
      <xdr:spPr>
        <a:xfrm>
          <a:off x="3225800" y="1109421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508</xdr:rowOff>
    </xdr:from>
    <xdr:to>
      <xdr:col>19</xdr:col>
      <xdr:colOff>184150</xdr:colOff>
      <xdr:row>65</xdr:row>
      <xdr:rowOff>102108</xdr:rowOff>
    </xdr:to>
    <xdr:sp macro="" textlink="">
      <xdr:nvSpPr>
        <xdr:cNvPr id="133" name="フローチャート: 判断 132"/>
        <xdr:cNvSpPr/>
      </xdr:nvSpPr>
      <xdr:spPr>
        <a:xfrm>
          <a:off x="4064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86885</xdr:rowOff>
    </xdr:from>
    <xdr:ext cx="736600" cy="259045"/>
    <xdr:sp macro="" textlink="">
      <xdr:nvSpPr>
        <xdr:cNvPr id="134" name="テキスト ボックス 133"/>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64</xdr:row>
      <xdr:rowOff>121412</xdr:rowOff>
    </xdr:to>
    <xdr:cxnSp macro="">
      <xdr:nvCxnSpPr>
        <xdr:cNvPr id="135" name="直線コネクタ 134"/>
        <xdr:cNvCxnSpPr/>
      </xdr:nvCxnSpPr>
      <xdr:spPr>
        <a:xfrm>
          <a:off x="2336800" y="1103630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48768</xdr:rowOff>
    </xdr:from>
    <xdr:to>
      <xdr:col>15</xdr:col>
      <xdr:colOff>133350</xdr:colOff>
      <xdr:row>65</xdr:row>
      <xdr:rowOff>150368</xdr:rowOff>
    </xdr:to>
    <xdr:sp macro="" textlink="">
      <xdr:nvSpPr>
        <xdr:cNvPr id="136" name="フローチャート: 判断 135"/>
        <xdr:cNvSpPr/>
      </xdr:nvSpPr>
      <xdr:spPr>
        <a:xfrm>
          <a:off x="3175000" y="1119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135145</xdr:rowOff>
    </xdr:from>
    <xdr:ext cx="762000" cy="259045"/>
    <xdr:sp macro="" textlink="">
      <xdr:nvSpPr>
        <xdr:cNvPr id="137" name="テキスト ボックス 136"/>
        <xdr:cNvSpPr txBox="1"/>
      </xdr:nvSpPr>
      <xdr:spPr>
        <a:xfrm>
          <a:off x="2844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58674</xdr:rowOff>
    </xdr:from>
    <xdr:to>
      <xdr:col>11</xdr:col>
      <xdr:colOff>31750</xdr:colOff>
      <xdr:row>64</xdr:row>
      <xdr:rowOff>63500</xdr:rowOff>
    </xdr:to>
    <xdr:cxnSp macro="">
      <xdr:nvCxnSpPr>
        <xdr:cNvPr id="138" name="直線コネクタ 137"/>
        <xdr:cNvCxnSpPr/>
      </xdr:nvCxnSpPr>
      <xdr:spPr>
        <a:xfrm>
          <a:off x="1447800" y="1103147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39" name="フローチャート: 判断 138"/>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40" name="テキスト ボックス 139"/>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5334</xdr:rowOff>
    </xdr:from>
    <xdr:to>
      <xdr:col>7</xdr:col>
      <xdr:colOff>31750</xdr:colOff>
      <xdr:row>65</xdr:row>
      <xdr:rowOff>106934</xdr:rowOff>
    </xdr:to>
    <xdr:sp macro="" textlink="">
      <xdr:nvSpPr>
        <xdr:cNvPr id="141" name="フローチャート: 判断 140"/>
        <xdr:cNvSpPr/>
      </xdr:nvSpPr>
      <xdr:spPr>
        <a:xfrm>
          <a:off x="1397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91711</xdr:rowOff>
    </xdr:from>
    <xdr:ext cx="762000" cy="259045"/>
    <xdr:sp macro="" textlink="">
      <xdr:nvSpPr>
        <xdr:cNvPr id="142" name="テキスト ボックス 141"/>
        <xdr:cNvSpPr txBox="1"/>
      </xdr:nvSpPr>
      <xdr:spPr>
        <a:xfrm>
          <a:off x="1066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48" name="楕円 147"/>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8907</xdr:rowOff>
    </xdr:from>
    <xdr:ext cx="762000" cy="259045"/>
    <xdr:sp macro="" textlink="">
      <xdr:nvSpPr>
        <xdr:cNvPr id="149" name="財政構造の弾力性該当値テキスト"/>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123698</xdr:rowOff>
    </xdr:from>
    <xdr:to>
      <xdr:col>19</xdr:col>
      <xdr:colOff>184150</xdr:colOff>
      <xdr:row>65</xdr:row>
      <xdr:rowOff>53848</xdr:rowOff>
    </xdr:to>
    <xdr:sp macro="" textlink="">
      <xdr:nvSpPr>
        <xdr:cNvPr id="150" name="楕円 149"/>
        <xdr:cNvSpPr/>
      </xdr:nvSpPr>
      <xdr:spPr>
        <a:xfrm>
          <a:off x="4064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64025</xdr:rowOff>
    </xdr:from>
    <xdr:ext cx="736600" cy="259045"/>
    <xdr:sp macro="" textlink="">
      <xdr:nvSpPr>
        <xdr:cNvPr id="151" name="テキスト ボックス 150"/>
        <xdr:cNvSpPr txBox="1"/>
      </xdr:nvSpPr>
      <xdr:spPr>
        <a:xfrm>
          <a:off x="3733800" y="1086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70612</xdr:rowOff>
    </xdr:from>
    <xdr:to>
      <xdr:col>15</xdr:col>
      <xdr:colOff>133350</xdr:colOff>
      <xdr:row>65</xdr:row>
      <xdr:rowOff>762</xdr:rowOff>
    </xdr:to>
    <xdr:sp macro="" textlink="">
      <xdr:nvSpPr>
        <xdr:cNvPr id="152" name="楕円 151"/>
        <xdr:cNvSpPr/>
      </xdr:nvSpPr>
      <xdr:spPr>
        <a:xfrm>
          <a:off x="3175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53" name="テキスト ボックス 152"/>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4" name="楕円 153"/>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124477</xdr:rowOff>
    </xdr:from>
    <xdr:ext cx="762000" cy="259045"/>
    <xdr:sp macro="" textlink="">
      <xdr:nvSpPr>
        <xdr:cNvPr id="155" name="テキスト ボックス 154"/>
        <xdr:cNvSpPr txBox="1"/>
      </xdr:nvSpPr>
      <xdr:spPr>
        <a:xfrm>
          <a:off x="1955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56" name="楕円 155"/>
        <xdr:cNvSpPr/>
      </xdr:nvSpPr>
      <xdr:spPr>
        <a:xfrm>
          <a:off x="1397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57" name="テキスト ボックス 156"/>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[468,648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733</xdr:rowOff>
    </xdr:from>
    <xdr:to>
      <xdr:col>23</xdr:col>
      <xdr:colOff>133350</xdr:colOff>
      <xdr:row>89</xdr:row>
      <xdr:rowOff>124819</xdr:rowOff>
    </xdr:to>
    <xdr:cxnSp macro="">
      <xdr:nvCxnSpPr>
        <xdr:cNvPr id="187" name="直線コネクタ 186"/>
        <xdr:cNvCxnSpPr/>
      </xdr:nvCxnSpPr>
      <xdr:spPr>
        <a:xfrm flipV="1">
          <a:off x="4953000" y="13716733"/>
          <a:ext cx="0" cy="1667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96896</xdr:rowOff>
    </xdr:from>
    <xdr:ext cx="762000" cy="259045"/>
    <xdr:sp macro="" textlink="">
      <xdr:nvSpPr>
        <xdr:cNvPr id="188" name="人件費・物件費等の状況最小値テキスト"/>
        <xdr:cNvSpPr txBox="1"/>
      </xdr:nvSpPr>
      <xdr:spPr>
        <a:xfrm>
          <a:off x="5041900" y="1535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124819</xdr:rowOff>
    </xdr:from>
    <xdr:to>
      <xdr:col>24</xdr:col>
      <xdr:colOff>12700</xdr:colOff>
      <xdr:row>89</xdr:row>
      <xdr:rowOff>124819</xdr:rowOff>
    </xdr:to>
    <xdr:cxnSp macro="">
      <xdr:nvCxnSpPr>
        <xdr:cNvPr id="189" name="直線コネクタ 188"/>
        <xdr:cNvCxnSpPr/>
      </xdr:nvCxnSpPr>
      <xdr:spPr>
        <a:xfrm>
          <a:off x="4864100" y="1538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87110</xdr:rowOff>
    </xdr:from>
    <xdr:ext cx="762000" cy="259045"/>
    <xdr:sp macro="" textlink="">
      <xdr:nvSpPr>
        <xdr:cNvPr id="190" name="人件費・物件費等の状況最大値テキスト"/>
        <xdr:cNvSpPr txBox="1"/>
      </xdr:nvSpPr>
      <xdr:spPr>
        <a:xfrm>
          <a:off x="5041900" y="1346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733</xdr:rowOff>
    </xdr:from>
    <xdr:to>
      <xdr:col>24</xdr:col>
      <xdr:colOff>12700</xdr:colOff>
      <xdr:row>80</xdr:row>
      <xdr:rowOff>733</xdr:rowOff>
    </xdr:to>
    <xdr:cxnSp macro="">
      <xdr:nvCxnSpPr>
        <xdr:cNvPr id="191" name="直線コネクタ 190"/>
        <xdr:cNvCxnSpPr/>
      </xdr:nvCxnSpPr>
      <xdr:spPr>
        <a:xfrm>
          <a:off x="4864100" y="1371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83761</xdr:rowOff>
    </xdr:from>
    <xdr:to>
      <xdr:col>23</xdr:col>
      <xdr:colOff>133350</xdr:colOff>
      <xdr:row>81</xdr:row>
      <xdr:rowOff>139298</xdr:rowOff>
    </xdr:to>
    <xdr:cxnSp macro="">
      <xdr:nvCxnSpPr>
        <xdr:cNvPr id="192" name="直線コネクタ 191"/>
        <xdr:cNvCxnSpPr/>
      </xdr:nvCxnSpPr>
      <xdr:spPr>
        <a:xfrm>
          <a:off x="4114800" y="13971211"/>
          <a:ext cx="838200" cy="5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53181</xdr:rowOff>
    </xdr:from>
    <xdr:ext cx="762000" cy="259045"/>
    <xdr:sp macro="" textlink="">
      <xdr:nvSpPr>
        <xdr:cNvPr id="193" name="人件費・物件費等の状況平均値テキスト"/>
        <xdr:cNvSpPr txBox="1"/>
      </xdr:nvSpPr>
      <xdr:spPr>
        <a:xfrm>
          <a:off x="5041900" y="13769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36654</xdr:rowOff>
    </xdr:from>
    <xdr:to>
      <xdr:col>23</xdr:col>
      <xdr:colOff>184150</xdr:colOff>
      <xdr:row>81</xdr:row>
      <xdr:rowOff>138254</xdr:rowOff>
    </xdr:to>
    <xdr:sp macro="" textlink="">
      <xdr:nvSpPr>
        <xdr:cNvPr id="194" name="フローチャート: 判断 193"/>
        <xdr:cNvSpPr/>
      </xdr:nvSpPr>
      <xdr:spPr>
        <a:xfrm>
          <a:off x="4902200" y="139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27818</xdr:rowOff>
    </xdr:from>
    <xdr:to>
      <xdr:col>19</xdr:col>
      <xdr:colOff>133350</xdr:colOff>
      <xdr:row>81</xdr:row>
      <xdr:rowOff>83761</xdr:rowOff>
    </xdr:to>
    <xdr:cxnSp macro="">
      <xdr:nvCxnSpPr>
        <xdr:cNvPr id="195" name="直線コネクタ 194"/>
        <xdr:cNvCxnSpPr/>
      </xdr:nvCxnSpPr>
      <xdr:spPr>
        <a:xfrm>
          <a:off x="3225800" y="13915268"/>
          <a:ext cx="889000" cy="5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21769</xdr:rowOff>
    </xdr:from>
    <xdr:to>
      <xdr:col>19</xdr:col>
      <xdr:colOff>184150</xdr:colOff>
      <xdr:row>81</xdr:row>
      <xdr:rowOff>123369</xdr:rowOff>
    </xdr:to>
    <xdr:sp macro="" textlink="">
      <xdr:nvSpPr>
        <xdr:cNvPr id="196" name="フローチャート: 判断 195"/>
        <xdr:cNvSpPr/>
      </xdr:nvSpPr>
      <xdr:spPr>
        <a:xfrm>
          <a:off x="40640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133546</xdr:rowOff>
    </xdr:from>
    <xdr:ext cx="736600" cy="259045"/>
    <xdr:sp macro="" textlink="">
      <xdr:nvSpPr>
        <xdr:cNvPr id="197" name="テキスト ボックス 196"/>
        <xdr:cNvSpPr txBox="1"/>
      </xdr:nvSpPr>
      <xdr:spPr>
        <a:xfrm>
          <a:off x="3733800" y="1367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166928</xdr:rowOff>
    </xdr:from>
    <xdr:to>
      <xdr:col>15</xdr:col>
      <xdr:colOff>82550</xdr:colOff>
      <xdr:row>81</xdr:row>
      <xdr:rowOff>27818</xdr:rowOff>
    </xdr:to>
    <xdr:cxnSp macro="">
      <xdr:nvCxnSpPr>
        <xdr:cNvPr id="198" name="直線コネクタ 197"/>
        <xdr:cNvCxnSpPr/>
      </xdr:nvCxnSpPr>
      <xdr:spPr>
        <a:xfrm>
          <a:off x="2336800" y="13882928"/>
          <a:ext cx="889000" cy="3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126067</xdr:rowOff>
    </xdr:from>
    <xdr:to>
      <xdr:col>15</xdr:col>
      <xdr:colOff>133350</xdr:colOff>
      <xdr:row>81</xdr:row>
      <xdr:rowOff>56217</xdr:rowOff>
    </xdr:to>
    <xdr:sp macro="" textlink="">
      <xdr:nvSpPr>
        <xdr:cNvPr id="199" name="フローチャート: 判断 198"/>
        <xdr:cNvSpPr/>
      </xdr:nvSpPr>
      <xdr:spPr>
        <a:xfrm>
          <a:off x="3175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66394</xdr:rowOff>
    </xdr:from>
    <xdr:ext cx="762000" cy="259045"/>
    <xdr:sp macro="" textlink="">
      <xdr:nvSpPr>
        <xdr:cNvPr id="200" name="テキスト ボックス 199"/>
        <xdr:cNvSpPr txBox="1"/>
      </xdr:nvSpPr>
      <xdr:spPr>
        <a:xfrm>
          <a:off x="2844800" y="13610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166928</xdr:rowOff>
    </xdr:from>
    <xdr:to>
      <xdr:col>11</xdr:col>
      <xdr:colOff>31750</xdr:colOff>
      <xdr:row>81</xdr:row>
      <xdr:rowOff>1341</xdr:rowOff>
    </xdr:to>
    <xdr:cxnSp macro="">
      <xdr:nvCxnSpPr>
        <xdr:cNvPr id="201" name="直線コネクタ 200"/>
        <xdr:cNvCxnSpPr/>
      </xdr:nvCxnSpPr>
      <xdr:spPr>
        <a:xfrm flipV="1">
          <a:off x="1447800" y="13882928"/>
          <a:ext cx="889000" cy="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125233</xdr:rowOff>
    </xdr:from>
    <xdr:to>
      <xdr:col>11</xdr:col>
      <xdr:colOff>82550</xdr:colOff>
      <xdr:row>81</xdr:row>
      <xdr:rowOff>55383</xdr:rowOff>
    </xdr:to>
    <xdr:sp macro="" textlink="">
      <xdr:nvSpPr>
        <xdr:cNvPr id="202" name="フローチャート: 判断 201"/>
        <xdr:cNvSpPr/>
      </xdr:nvSpPr>
      <xdr:spPr>
        <a:xfrm>
          <a:off x="2286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40160</xdr:rowOff>
    </xdr:from>
    <xdr:ext cx="762000" cy="259045"/>
    <xdr:sp macro="" textlink="">
      <xdr:nvSpPr>
        <xdr:cNvPr id="203" name="テキスト ボックス 202"/>
        <xdr:cNvSpPr txBox="1"/>
      </xdr:nvSpPr>
      <xdr:spPr>
        <a:xfrm>
          <a:off x="1955800" y="1392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107375</xdr:rowOff>
    </xdr:from>
    <xdr:to>
      <xdr:col>7</xdr:col>
      <xdr:colOff>31750</xdr:colOff>
      <xdr:row>81</xdr:row>
      <xdr:rowOff>37525</xdr:rowOff>
    </xdr:to>
    <xdr:sp macro="" textlink="">
      <xdr:nvSpPr>
        <xdr:cNvPr id="204" name="フローチャート: 判断 203"/>
        <xdr:cNvSpPr/>
      </xdr:nvSpPr>
      <xdr:spPr>
        <a:xfrm>
          <a:off x="1397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47702</xdr:rowOff>
    </xdr:from>
    <xdr:ext cx="762000" cy="259045"/>
    <xdr:sp macro="" textlink="">
      <xdr:nvSpPr>
        <xdr:cNvPr id="205" name="テキスト ボックス 204"/>
        <xdr:cNvSpPr txBox="1"/>
      </xdr:nvSpPr>
      <xdr:spPr>
        <a:xfrm>
          <a:off x="1066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88498</xdr:rowOff>
    </xdr:from>
    <xdr:to>
      <xdr:col>23</xdr:col>
      <xdr:colOff>184150</xdr:colOff>
      <xdr:row>82</xdr:row>
      <xdr:rowOff>18648</xdr:rowOff>
    </xdr:to>
    <xdr:sp macro="" textlink="">
      <xdr:nvSpPr>
        <xdr:cNvPr id="211" name="楕円 210"/>
        <xdr:cNvSpPr/>
      </xdr:nvSpPr>
      <xdr:spPr>
        <a:xfrm>
          <a:off x="4902200" y="1397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60575</xdr:rowOff>
    </xdr:from>
    <xdr:ext cx="762000" cy="259045"/>
    <xdr:sp macro="" textlink="">
      <xdr:nvSpPr>
        <xdr:cNvPr id="212" name="人件費・物件費等の状況該当値テキスト"/>
        <xdr:cNvSpPr txBox="1"/>
      </xdr:nvSpPr>
      <xdr:spPr>
        <a:xfrm>
          <a:off x="5041900" y="1394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32961</xdr:rowOff>
    </xdr:from>
    <xdr:to>
      <xdr:col>19</xdr:col>
      <xdr:colOff>184150</xdr:colOff>
      <xdr:row>81</xdr:row>
      <xdr:rowOff>134561</xdr:rowOff>
    </xdr:to>
    <xdr:sp macro="" textlink="">
      <xdr:nvSpPr>
        <xdr:cNvPr id="213" name="楕円 212"/>
        <xdr:cNvSpPr/>
      </xdr:nvSpPr>
      <xdr:spPr>
        <a:xfrm>
          <a:off x="4064000" y="1392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119338</xdr:rowOff>
    </xdr:from>
    <xdr:ext cx="736600" cy="259045"/>
    <xdr:sp macro="" textlink="">
      <xdr:nvSpPr>
        <xdr:cNvPr id="214" name="テキスト ボックス 213"/>
        <xdr:cNvSpPr txBox="1"/>
      </xdr:nvSpPr>
      <xdr:spPr>
        <a:xfrm>
          <a:off x="3733800" y="14006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148468</xdr:rowOff>
    </xdr:from>
    <xdr:to>
      <xdr:col>15</xdr:col>
      <xdr:colOff>133350</xdr:colOff>
      <xdr:row>81</xdr:row>
      <xdr:rowOff>78618</xdr:rowOff>
    </xdr:to>
    <xdr:sp macro="" textlink="">
      <xdr:nvSpPr>
        <xdr:cNvPr id="215" name="楕円 214"/>
        <xdr:cNvSpPr/>
      </xdr:nvSpPr>
      <xdr:spPr>
        <a:xfrm>
          <a:off x="3175000" y="1386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63395</xdr:rowOff>
    </xdr:from>
    <xdr:ext cx="762000" cy="259045"/>
    <xdr:sp macro="" textlink="">
      <xdr:nvSpPr>
        <xdr:cNvPr id="216" name="テキスト ボックス 215"/>
        <xdr:cNvSpPr txBox="1"/>
      </xdr:nvSpPr>
      <xdr:spPr>
        <a:xfrm>
          <a:off x="2844800" y="1395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116128</xdr:rowOff>
    </xdr:from>
    <xdr:to>
      <xdr:col>11</xdr:col>
      <xdr:colOff>82550</xdr:colOff>
      <xdr:row>81</xdr:row>
      <xdr:rowOff>46278</xdr:rowOff>
    </xdr:to>
    <xdr:sp macro="" textlink="">
      <xdr:nvSpPr>
        <xdr:cNvPr id="217" name="楕円 216"/>
        <xdr:cNvSpPr/>
      </xdr:nvSpPr>
      <xdr:spPr>
        <a:xfrm>
          <a:off x="2286000" y="1383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56455</xdr:rowOff>
    </xdr:from>
    <xdr:ext cx="762000" cy="259045"/>
    <xdr:sp macro="" textlink="">
      <xdr:nvSpPr>
        <xdr:cNvPr id="218" name="テキスト ボックス 217"/>
        <xdr:cNvSpPr txBox="1"/>
      </xdr:nvSpPr>
      <xdr:spPr>
        <a:xfrm>
          <a:off x="1955800" y="1360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121991</xdr:rowOff>
    </xdr:from>
    <xdr:to>
      <xdr:col>7</xdr:col>
      <xdr:colOff>31750</xdr:colOff>
      <xdr:row>81</xdr:row>
      <xdr:rowOff>52141</xdr:rowOff>
    </xdr:to>
    <xdr:sp macro="" textlink="">
      <xdr:nvSpPr>
        <xdr:cNvPr id="219" name="楕円 218"/>
        <xdr:cNvSpPr/>
      </xdr:nvSpPr>
      <xdr:spPr>
        <a:xfrm>
          <a:off x="1397000" y="138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36918</xdr:rowOff>
    </xdr:from>
    <xdr:ext cx="762000" cy="259045"/>
    <xdr:sp macro="" textlink="">
      <xdr:nvSpPr>
        <xdr:cNvPr id="220" name="テキスト ボックス 219"/>
        <xdr:cNvSpPr txBox="1"/>
      </xdr:nvSpPr>
      <xdr:spPr>
        <a:xfrm>
          <a:off x="1066800" y="1392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36407</xdr:rowOff>
    </xdr:from>
    <xdr:to>
      <xdr:col>81</xdr:col>
      <xdr:colOff>44450</xdr:colOff>
      <xdr:row>89</xdr:row>
      <xdr:rowOff>166370</xdr:rowOff>
    </xdr:to>
    <xdr:cxnSp macro="">
      <xdr:nvCxnSpPr>
        <xdr:cNvPr id="247" name="直線コネクタ 246"/>
        <xdr:cNvCxnSpPr/>
      </xdr:nvCxnSpPr>
      <xdr:spPr>
        <a:xfrm flipV="1">
          <a:off x="17018000" y="13752407"/>
          <a:ext cx="0" cy="1673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8" name="給与水準   （国との比較）最小値テキスト"/>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9" name="直線コネクタ 248"/>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122784</xdr:rowOff>
    </xdr:from>
    <xdr:ext cx="762000" cy="259045"/>
    <xdr:sp macro="" textlink="">
      <xdr:nvSpPr>
        <xdr:cNvPr id="250"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36407</xdr:rowOff>
    </xdr:from>
    <xdr:to>
      <xdr:col>81</xdr:col>
      <xdr:colOff>133350</xdr:colOff>
      <xdr:row>80</xdr:row>
      <xdr:rowOff>36407</xdr:rowOff>
    </xdr:to>
    <xdr:cxnSp macro="">
      <xdr:nvCxnSpPr>
        <xdr:cNvPr id="251" name="直線コネクタ 250"/>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155363</xdr:rowOff>
    </xdr:from>
    <xdr:to>
      <xdr:col>81</xdr:col>
      <xdr:colOff>44450</xdr:colOff>
      <xdr:row>87</xdr:row>
      <xdr:rowOff>155363</xdr:rowOff>
    </xdr:to>
    <xdr:cxnSp macro="">
      <xdr:nvCxnSpPr>
        <xdr:cNvPr id="252" name="直線コネクタ 251"/>
        <xdr:cNvCxnSpPr/>
      </xdr:nvCxnSpPr>
      <xdr:spPr>
        <a:xfrm>
          <a:off x="16179800" y="150715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110084</xdr:rowOff>
    </xdr:from>
    <xdr:ext cx="762000" cy="259045"/>
    <xdr:sp macro="" textlink="">
      <xdr:nvSpPr>
        <xdr:cNvPr id="253" name="給与水準   （国との比較）平均値テキスト"/>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4" name="フローチャート: 判断 253"/>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155363</xdr:rowOff>
    </xdr:from>
    <xdr:to>
      <xdr:col>77</xdr:col>
      <xdr:colOff>44450</xdr:colOff>
      <xdr:row>88</xdr:row>
      <xdr:rowOff>0</xdr:rowOff>
    </xdr:to>
    <xdr:cxnSp macro="">
      <xdr:nvCxnSpPr>
        <xdr:cNvPr id="255" name="直線コネクタ 254"/>
        <xdr:cNvCxnSpPr/>
      </xdr:nvCxnSpPr>
      <xdr:spPr>
        <a:xfrm flipV="1">
          <a:off x="15290800" y="150715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6" name="フローチャート: 判断 255"/>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57" name="テキスト ボックス 256"/>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32173</xdr:rowOff>
    </xdr:to>
    <xdr:cxnSp macro="">
      <xdr:nvCxnSpPr>
        <xdr:cNvPr id="258" name="直線コネクタ 257"/>
        <xdr:cNvCxnSpPr/>
      </xdr:nvCxnSpPr>
      <xdr:spPr>
        <a:xfrm flipV="1">
          <a:off x="14401800" y="150876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9" name="フローチャート: 判断 258"/>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17797</xdr:rowOff>
    </xdr:from>
    <xdr:ext cx="762000" cy="259045"/>
    <xdr:sp macro="" textlink="">
      <xdr:nvSpPr>
        <xdr:cNvPr id="260" name="テキスト ボックス 259"/>
        <xdr:cNvSpPr txBox="1"/>
      </xdr:nvSpPr>
      <xdr:spPr>
        <a:xfrm>
          <a:off x="14909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88</xdr:row>
      <xdr:rowOff>32173</xdr:rowOff>
    </xdr:to>
    <xdr:cxnSp macro="">
      <xdr:nvCxnSpPr>
        <xdr:cNvPr id="261" name="直線コネクタ 260"/>
        <xdr:cNvCxnSpPr/>
      </xdr:nvCxnSpPr>
      <xdr:spPr>
        <a:xfrm>
          <a:off x="13512800" y="1500716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64" name="フローチャート: 判断 263"/>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65" name="テキスト ボックス 264"/>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104563</xdr:rowOff>
    </xdr:from>
    <xdr:to>
      <xdr:col>81</xdr:col>
      <xdr:colOff>95250</xdr:colOff>
      <xdr:row>88</xdr:row>
      <xdr:rowOff>34713</xdr:rowOff>
    </xdr:to>
    <xdr:sp macro="" textlink="">
      <xdr:nvSpPr>
        <xdr:cNvPr id="271" name="楕円 270"/>
        <xdr:cNvSpPr/>
      </xdr:nvSpPr>
      <xdr:spPr>
        <a:xfrm>
          <a:off x="169672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76640</xdr:rowOff>
    </xdr:from>
    <xdr:ext cx="762000" cy="259045"/>
    <xdr:sp macro="" textlink="">
      <xdr:nvSpPr>
        <xdr:cNvPr id="272" name="給与水準   （国との比較）該当値テキスト"/>
        <xdr:cNvSpPr txBox="1"/>
      </xdr:nvSpPr>
      <xdr:spPr>
        <a:xfrm>
          <a:off x="17106900" y="1499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104563</xdr:rowOff>
    </xdr:from>
    <xdr:to>
      <xdr:col>77</xdr:col>
      <xdr:colOff>95250</xdr:colOff>
      <xdr:row>88</xdr:row>
      <xdr:rowOff>34713</xdr:rowOff>
    </xdr:to>
    <xdr:sp macro="" textlink="">
      <xdr:nvSpPr>
        <xdr:cNvPr id="273" name="楕円 272"/>
        <xdr:cNvSpPr/>
      </xdr:nvSpPr>
      <xdr:spPr>
        <a:xfrm>
          <a:off x="16129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19490</xdr:rowOff>
    </xdr:from>
    <xdr:ext cx="736600" cy="259045"/>
    <xdr:sp macro="" textlink="">
      <xdr:nvSpPr>
        <xdr:cNvPr id="274" name="テキスト ボックス 273"/>
        <xdr:cNvSpPr txBox="1"/>
      </xdr:nvSpPr>
      <xdr:spPr>
        <a:xfrm>
          <a:off x="15798800" y="1510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5" name="楕円 274"/>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76" name="テキスト ボックス 275"/>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152823</xdr:rowOff>
    </xdr:from>
    <xdr:to>
      <xdr:col>68</xdr:col>
      <xdr:colOff>203200</xdr:colOff>
      <xdr:row>88</xdr:row>
      <xdr:rowOff>82973</xdr:rowOff>
    </xdr:to>
    <xdr:sp macro="" textlink="">
      <xdr:nvSpPr>
        <xdr:cNvPr id="277" name="楕円 276"/>
        <xdr:cNvSpPr/>
      </xdr:nvSpPr>
      <xdr:spPr>
        <a:xfrm>
          <a:off x="14351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67750</xdr:rowOff>
    </xdr:from>
    <xdr:ext cx="762000" cy="259045"/>
    <xdr:sp macro="" textlink="">
      <xdr:nvSpPr>
        <xdr:cNvPr id="278" name="テキスト ボックス 277"/>
        <xdr:cNvSpPr txBox="1"/>
      </xdr:nvSpPr>
      <xdr:spPr>
        <a:xfrm>
          <a:off x="14020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79" name="楕円 278"/>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0" name="テキスト ボックス 279"/>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94700</xdr:rowOff>
    </xdr:from>
    <xdr:to>
      <xdr:col>81</xdr:col>
      <xdr:colOff>44450</xdr:colOff>
      <xdr:row>66</xdr:row>
      <xdr:rowOff>1112</xdr:rowOff>
    </xdr:to>
    <xdr:cxnSp macro="">
      <xdr:nvCxnSpPr>
        <xdr:cNvPr id="309" name="直線コネクタ 308"/>
        <xdr:cNvCxnSpPr/>
      </xdr:nvCxnSpPr>
      <xdr:spPr>
        <a:xfrm flipV="1">
          <a:off x="17018000" y="10210250"/>
          <a:ext cx="0" cy="110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144639</xdr:rowOff>
    </xdr:from>
    <xdr:ext cx="762000" cy="259045"/>
    <xdr:sp macro="" textlink="">
      <xdr:nvSpPr>
        <xdr:cNvPr id="310" name="定員管理の状況最小値テキスト"/>
        <xdr:cNvSpPr txBox="1"/>
      </xdr:nvSpPr>
      <xdr:spPr>
        <a:xfrm>
          <a:off x="17106900" y="112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1112</xdr:rowOff>
    </xdr:from>
    <xdr:to>
      <xdr:col>81</xdr:col>
      <xdr:colOff>133350</xdr:colOff>
      <xdr:row>66</xdr:row>
      <xdr:rowOff>1112</xdr:rowOff>
    </xdr:to>
    <xdr:cxnSp macro="">
      <xdr:nvCxnSpPr>
        <xdr:cNvPr id="311" name="直線コネクタ 310"/>
        <xdr:cNvCxnSpPr/>
      </xdr:nvCxnSpPr>
      <xdr:spPr>
        <a:xfrm>
          <a:off x="16929100" y="1131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9627</xdr:rowOff>
    </xdr:from>
    <xdr:ext cx="762000" cy="259045"/>
    <xdr:sp macro="" textlink="">
      <xdr:nvSpPr>
        <xdr:cNvPr id="312" name="定員管理の状況最大値テキスト"/>
        <xdr:cNvSpPr txBox="1"/>
      </xdr:nvSpPr>
      <xdr:spPr>
        <a:xfrm>
          <a:off x="17106900" y="99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94700</xdr:rowOff>
    </xdr:from>
    <xdr:to>
      <xdr:col>81</xdr:col>
      <xdr:colOff>133350</xdr:colOff>
      <xdr:row>59</xdr:row>
      <xdr:rowOff>94700</xdr:rowOff>
    </xdr:to>
    <xdr:cxnSp macro="">
      <xdr:nvCxnSpPr>
        <xdr:cNvPr id="313" name="直線コネクタ 312"/>
        <xdr:cNvCxnSpPr/>
      </xdr:nvCxnSpPr>
      <xdr:spPr>
        <a:xfrm>
          <a:off x="16929100" y="102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15218</xdr:rowOff>
    </xdr:from>
    <xdr:to>
      <xdr:col>81</xdr:col>
      <xdr:colOff>44450</xdr:colOff>
      <xdr:row>61</xdr:row>
      <xdr:rowOff>26077</xdr:rowOff>
    </xdr:to>
    <xdr:cxnSp macro="">
      <xdr:nvCxnSpPr>
        <xdr:cNvPr id="314" name="直線コネクタ 313"/>
        <xdr:cNvCxnSpPr/>
      </xdr:nvCxnSpPr>
      <xdr:spPr>
        <a:xfrm>
          <a:off x="16179800" y="10473668"/>
          <a:ext cx="8382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56680</xdr:rowOff>
    </xdr:from>
    <xdr:ext cx="762000" cy="259045"/>
    <xdr:sp macro="" textlink="">
      <xdr:nvSpPr>
        <xdr:cNvPr id="315" name="定員管理の状況平均値テキスト"/>
        <xdr:cNvSpPr txBox="1"/>
      </xdr:nvSpPr>
      <xdr:spPr>
        <a:xfrm>
          <a:off x="17106900" y="10172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40153</xdr:rowOff>
    </xdr:from>
    <xdr:to>
      <xdr:col>81</xdr:col>
      <xdr:colOff>95250</xdr:colOff>
      <xdr:row>60</xdr:row>
      <xdr:rowOff>141753</xdr:rowOff>
    </xdr:to>
    <xdr:sp macro="" textlink="">
      <xdr:nvSpPr>
        <xdr:cNvPr id="316" name="フローチャート: 判断 315"/>
        <xdr:cNvSpPr/>
      </xdr:nvSpPr>
      <xdr:spPr>
        <a:xfrm>
          <a:off x="169672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142832</xdr:rowOff>
    </xdr:from>
    <xdr:to>
      <xdr:col>77</xdr:col>
      <xdr:colOff>44450</xdr:colOff>
      <xdr:row>61</xdr:row>
      <xdr:rowOff>15218</xdr:rowOff>
    </xdr:to>
    <xdr:cxnSp macro="">
      <xdr:nvCxnSpPr>
        <xdr:cNvPr id="317" name="直線コネクタ 316"/>
        <xdr:cNvCxnSpPr/>
      </xdr:nvCxnSpPr>
      <xdr:spPr>
        <a:xfrm>
          <a:off x="15290800" y="10429832"/>
          <a:ext cx="889000" cy="4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59658</xdr:rowOff>
    </xdr:from>
    <xdr:to>
      <xdr:col>77</xdr:col>
      <xdr:colOff>95250</xdr:colOff>
      <xdr:row>60</xdr:row>
      <xdr:rowOff>161258</xdr:rowOff>
    </xdr:to>
    <xdr:sp macro="" textlink="">
      <xdr:nvSpPr>
        <xdr:cNvPr id="318" name="フローチャート: 判断 317"/>
        <xdr:cNvSpPr/>
      </xdr:nvSpPr>
      <xdr:spPr>
        <a:xfrm>
          <a:off x="16129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171435</xdr:rowOff>
    </xdr:from>
    <xdr:ext cx="736600" cy="259045"/>
    <xdr:sp macro="" textlink="">
      <xdr:nvSpPr>
        <xdr:cNvPr id="319" name="テキスト ボックス 318"/>
        <xdr:cNvSpPr txBox="1"/>
      </xdr:nvSpPr>
      <xdr:spPr>
        <a:xfrm>
          <a:off x="15798800" y="10115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122524</xdr:rowOff>
    </xdr:from>
    <xdr:to>
      <xdr:col>72</xdr:col>
      <xdr:colOff>203200</xdr:colOff>
      <xdr:row>60</xdr:row>
      <xdr:rowOff>142832</xdr:rowOff>
    </xdr:to>
    <xdr:cxnSp macro="">
      <xdr:nvCxnSpPr>
        <xdr:cNvPr id="320" name="直線コネクタ 319"/>
        <xdr:cNvCxnSpPr/>
      </xdr:nvCxnSpPr>
      <xdr:spPr>
        <a:xfrm>
          <a:off x="14401800" y="10409524"/>
          <a:ext cx="889000" cy="2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46990</xdr:rowOff>
    </xdr:from>
    <xdr:to>
      <xdr:col>73</xdr:col>
      <xdr:colOff>44450</xdr:colOff>
      <xdr:row>60</xdr:row>
      <xdr:rowOff>148590</xdr:rowOff>
    </xdr:to>
    <xdr:sp macro="" textlink="">
      <xdr:nvSpPr>
        <xdr:cNvPr id="321" name="フローチャート: 判断 320"/>
        <xdr:cNvSpPr/>
      </xdr:nvSpPr>
      <xdr:spPr>
        <a:xfrm>
          <a:off x="15240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158767</xdr:rowOff>
    </xdr:from>
    <xdr:ext cx="762000" cy="259045"/>
    <xdr:sp macro="" textlink="">
      <xdr:nvSpPr>
        <xdr:cNvPr id="322" name="テキスト ボックス 321"/>
        <xdr:cNvSpPr txBox="1"/>
      </xdr:nvSpPr>
      <xdr:spPr>
        <a:xfrm>
          <a:off x="14909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112268</xdr:rowOff>
    </xdr:from>
    <xdr:to>
      <xdr:col>68</xdr:col>
      <xdr:colOff>152400</xdr:colOff>
      <xdr:row>60</xdr:row>
      <xdr:rowOff>122524</xdr:rowOff>
    </xdr:to>
    <xdr:cxnSp macro="">
      <xdr:nvCxnSpPr>
        <xdr:cNvPr id="323" name="直線コネクタ 322"/>
        <xdr:cNvCxnSpPr/>
      </xdr:nvCxnSpPr>
      <xdr:spPr>
        <a:xfrm>
          <a:off x="13512800" y="10399268"/>
          <a:ext cx="8890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40556</xdr:rowOff>
    </xdr:from>
    <xdr:to>
      <xdr:col>68</xdr:col>
      <xdr:colOff>203200</xdr:colOff>
      <xdr:row>60</xdr:row>
      <xdr:rowOff>142156</xdr:rowOff>
    </xdr:to>
    <xdr:sp macro="" textlink="">
      <xdr:nvSpPr>
        <xdr:cNvPr id="324" name="フローチャート: 判断 323"/>
        <xdr:cNvSpPr/>
      </xdr:nvSpPr>
      <xdr:spPr>
        <a:xfrm>
          <a:off x="14351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152333</xdr:rowOff>
    </xdr:from>
    <xdr:ext cx="762000" cy="259045"/>
    <xdr:sp macro="" textlink="">
      <xdr:nvSpPr>
        <xdr:cNvPr id="325" name="テキスト ボックス 324"/>
        <xdr:cNvSpPr txBox="1"/>
      </xdr:nvSpPr>
      <xdr:spPr>
        <a:xfrm>
          <a:off x="14020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32512</xdr:rowOff>
    </xdr:from>
    <xdr:to>
      <xdr:col>64</xdr:col>
      <xdr:colOff>152400</xdr:colOff>
      <xdr:row>60</xdr:row>
      <xdr:rowOff>134112</xdr:rowOff>
    </xdr:to>
    <xdr:sp macro="" textlink="">
      <xdr:nvSpPr>
        <xdr:cNvPr id="326" name="フローチャート: 判断 325"/>
        <xdr:cNvSpPr/>
      </xdr:nvSpPr>
      <xdr:spPr>
        <a:xfrm>
          <a:off x="13462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144289</xdr:rowOff>
    </xdr:from>
    <xdr:ext cx="762000" cy="259045"/>
    <xdr:sp macro="" textlink="">
      <xdr:nvSpPr>
        <xdr:cNvPr id="327" name="テキスト ボックス 326"/>
        <xdr:cNvSpPr txBox="1"/>
      </xdr:nvSpPr>
      <xdr:spPr>
        <a:xfrm>
          <a:off x="13131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146727</xdr:rowOff>
    </xdr:from>
    <xdr:to>
      <xdr:col>81</xdr:col>
      <xdr:colOff>95250</xdr:colOff>
      <xdr:row>61</xdr:row>
      <xdr:rowOff>76877</xdr:rowOff>
    </xdr:to>
    <xdr:sp macro="" textlink="">
      <xdr:nvSpPr>
        <xdr:cNvPr id="333" name="楕円 332"/>
        <xdr:cNvSpPr/>
      </xdr:nvSpPr>
      <xdr:spPr>
        <a:xfrm>
          <a:off x="16967200" y="1043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118804</xdr:rowOff>
    </xdr:from>
    <xdr:ext cx="762000" cy="259045"/>
    <xdr:sp macro="" textlink="">
      <xdr:nvSpPr>
        <xdr:cNvPr id="334" name="定員管理の状況該当値テキスト"/>
        <xdr:cNvSpPr txBox="1"/>
      </xdr:nvSpPr>
      <xdr:spPr>
        <a:xfrm>
          <a:off x="17106900" y="104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135868</xdr:rowOff>
    </xdr:from>
    <xdr:to>
      <xdr:col>77</xdr:col>
      <xdr:colOff>95250</xdr:colOff>
      <xdr:row>61</xdr:row>
      <xdr:rowOff>66018</xdr:rowOff>
    </xdr:to>
    <xdr:sp macro="" textlink="">
      <xdr:nvSpPr>
        <xdr:cNvPr id="335" name="楕円 334"/>
        <xdr:cNvSpPr/>
      </xdr:nvSpPr>
      <xdr:spPr>
        <a:xfrm>
          <a:off x="16129000" y="1042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50795</xdr:rowOff>
    </xdr:from>
    <xdr:ext cx="736600" cy="259045"/>
    <xdr:sp macro="" textlink="">
      <xdr:nvSpPr>
        <xdr:cNvPr id="336" name="テキスト ボックス 335"/>
        <xdr:cNvSpPr txBox="1"/>
      </xdr:nvSpPr>
      <xdr:spPr>
        <a:xfrm>
          <a:off x="15798800" y="1050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92032</xdr:rowOff>
    </xdr:from>
    <xdr:to>
      <xdr:col>73</xdr:col>
      <xdr:colOff>44450</xdr:colOff>
      <xdr:row>61</xdr:row>
      <xdr:rowOff>22182</xdr:rowOff>
    </xdr:to>
    <xdr:sp macro="" textlink="">
      <xdr:nvSpPr>
        <xdr:cNvPr id="337" name="楕円 336"/>
        <xdr:cNvSpPr/>
      </xdr:nvSpPr>
      <xdr:spPr>
        <a:xfrm>
          <a:off x="15240000" y="1037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6959</xdr:rowOff>
    </xdr:from>
    <xdr:ext cx="762000" cy="259045"/>
    <xdr:sp macro="" textlink="">
      <xdr:nvSpPr>
        <xdr:cNvPr id="338" name="テキスト ボックス 337"/>
        <xdr:cNvSpPr txBox="1"/>
      </xdr:nvSpPr>
      <xdr:spPr>
        <a:xfrm>
          <a:off x="14909800" y="10465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71724</xdr:rowOff>
    </xdr:from>
    <xdr:to>
      <xdr:col>68</xdr:col>
      <xdr:colOff>203200</xdr:colOff>
      <xdr:row>61</xdr:row>
      <xdr:rowOff>1874</xdr:rowOff>
    </xdr:to>
    <xdr:sp macro="" textlink="">
      <xdr:nvSpPr>
        <xdr:cNvPr id="339" name="楕円 338"/>
        <xdr:cNvSpPr/>
      </xdr:nvSpPr>
      <xdr:spPr>
        <a:xfrm>
          <a:off x="14351000" y="103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158101</xdr:rowOff>
    </xdr:from>
    <xdr:ext cx="762000" cy="259045"/>
    <xdr:sp macro="" textlink="">
      <xdr:nvSpPr>
        <xdr:cNvPr id="340" name="テキスト ボックス 339"/>
        <xdr:cNvSpPr txBox="1"/>
      </xdr:nvSpPr>
      <xdr:spPr>
        <a:xfrm>
          <a:off x="14020800" y="1044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61468</xdr:rowOff>
    </xdr:from>
    <xdr:to>
      <xdr:col>64</xdr:col>
      <xdr:colOff>152400</xdr:colOff>
      <xdr:row>60</xdr:row>
      <xdr:rowOff>163068</xdr:rowOff>
    </xdr:to>
    <xdr:sp macro="" textlink="">
      <xdr:nvSpPr>
        <xdr:cNvPr id="341" name="楕円 340"/>
        <xdr:cNvSpPr/>
      </xdr:nvSpPr>
      <xdr:spPr>
        <a:xfrm>
          <a:off x="13462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147845</xdr:rowOff>
    </xdr:from>
    <xdr:ext cx="762000" cy="259045"/>
    <xdr:sp macro="" textlink="">
      <xdr:nvSpPr>
        <xdr:cNvPr id="342" name="テキスト ボックス 341"/>
        <xdr:cNvSpPr txBox="1"/>
      </xdr:nvSpPr>
      <xdr:spPr>
        <a:xfrm>
          <a:off x="131318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9" name="直線コネクタ 35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0" name="テキスト ボックス 35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1" name="直線コネクタ 36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2" name="テキスト ボックス 36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5" name="直線コネクタ 36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6" name="テキスト ボックス 36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7" name="直線コネクタ 36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170604</xdr:rowOff>
    </xdr:to>
    <xdr:cxnSp macro="">
      <xdr:nvCxnSpPr>
        <xdr:cNvPr id="370" name="直線コネクタ 369"/>
        <xdr:cNvCxnSpPr/>
      </xdr:nvCxnSpPr>
      <xdr:spPr>
        <a:xfrm flipV="1">
          <a:off x="17018000" y="6397837"/>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1"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2" name="直線コネクタ 371"/>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3"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4" name="直線コネクタ 373"/>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40</xdr:row>
      <xdr:rowOff>118956</xdr:rowOff>
    </xdr:to>
    <xdr:cxnSp macro="">
      <xdr:nvCxnSpPr>
        <xdr:cNvPr id="375" name="直線コネクタ 374"/>
        <xdr:cNvCxnSpPr/>
      </xdr:nvCxnSpPr>
      <xdr:spPr>
        <a:xfrm>
          <a:off x="16179800" y="696087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136754</xdr:rowOff>
    </xdr:from>
    <xdr:ext cx="762000" cy="259045"/>
    <xdr:sp macro="" textlink="">
      <xdr:nvSpPr>
        <xdr:cNvPr id="376" name="公債費負担の状況平均値テキスト"/>
        <xdr:cNvSpPr txBox="1"/>
      </xdr:nvSpPr>
      <xdr:spPr>
        <a:xfrm>
          <a:off x="17106900" y="699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77" name="フローチャート: 判断 376"/>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86783</xdr:rowOff>
    </xdr:from>
    <xdr:to>
      <xdr:col>77</xdr:col>
      <xdr:colOff>44450</xdr:colOff>
      <xdr:row>40</xdr:row>
      <xdr:rowOff>102870</xdr:rowOff>
    </xdr:to>
    <xdr:cxnSp macro="">
      <xdr:nvCxnSpPr>
        <xdr:cNvPr id="378" name="直線コネクタ 377"/>
        <xdr:cNvCxnSpPr/>
      </xdr:nvCxnSpPr>
      <xdr:spPr>
        <a:xfrm>
          <a:off x="15290800" y="69447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9" name="フローチャート: 判断 378"/>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380" name="テキスト ボックス 379"/>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70696</xdr:rowOff>
    </xdr:from>
    <xdr:to>
      <xdr:col>72</xdr:col>
      <xdr:colOff>203200</xdr:colOff>
      <xdr:row>40</xdr:row>
      <xdr:rowOff>86783</xdr:rowOff>
    </xdr:to>
    <xdr:cxnSp macro="">
      <xdr:nvCxnSpPr>
        <xdr:cNvPr id="381" name="直線コネクタ 380"/>
        <xdr:cNvCxnSpPr/>
      </xdr:nvCxnSpPr>
      <xdr:spPr>
        <a:xfrm>
          <a:off x="14401800" y="69286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2" name="フローチャート: 判断 381"/>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3" name="テキスト ボックス 382"/>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46567</xdr:rowOff>
    </xdr:from>
    <xdr:to>
      <xdr:col>68</xdr:col>
      <xdr:colOff>152400</xdr:colOff>
      <xdr:row>40</xdr:row>
      <xdr:rowOff>70696</xdr:rowOff>
    </xdr:to>
    <xdr:cxnSp macro="">
      <xdr:nvCxnSpPr>
        <xdr:cNvPr id="384" name="直線コネクタ 383"/>
        <xdr:cNvCxnSpPr/>
      </xdr:nvCxnSpPr>
      <xdr:spPr>
        <a:xfrm>
          <a:off x="13512800" y="69045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85" name="フローチャート: 判断 384"/>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86" name="テキスト ボックス 385"/>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87" name="フローチャート: 判断 386"/>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88" name="テキスト ボックス 387"/>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68156</xdr:rowOff>
    </xdr:from>
    <xdr:to>
      <xdr:col>81</xdr:col>
      <xdr:colOff>95250</xdr:colOff>
      <xdr:row>40</xdr:row>
      <xdr:rowOff>169756</xdr:rowOff>
    </xdr:to>
    <xdr:sp macro="" textlink="">
      <xdr:nvSpPr>
        <xdr:cNvPr id="394" name="楕円 393"/>
        <xdr:cNvSpPr/>
      </xdr:nvSpPr>
      <xdr:spPr>
        <a:xfrm>
          <a:off x="169672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84683</xdr:rowOff>
    </xdr:from>
    <xdr:ext cx="762000" cy="259045"/>
    <xdr:sp macro="" textlink="">
      <xdr:nvSpPr>
        <xdr:cNvPr id="395" name="公債費負担の状況該当値テキスト"/>
        <xdr:cNvSpPr txBox="1"/>
      </xdr:nvSpPr>
      <xdr:spPr>
        <a:xfrm>
          <a:off x="17106900" y="677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396" name="楕円 395"/>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97" name="テキスト ボックス 396"/>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35983</xdr:rowOff>
    </xdr:from>
    <xdr:to>
      <xdr:col>73</xdr:col>
      <xdr:colOff>44450</xdr:colOff>
      <xdr:row>40</xdr:row>
      <xdr:rowOff>137583</xdr:rowOff>
    </xdr:to>
    <xdr:sp macro="" textlink="">
      <xdr:nvSpPr>
        <xdr:cNvPr id="398" name="楕円 397"/>
        <xdr:cNvSpPr/>
      </xdr:nvSpPr>
      <xdr:spPr>
        <a:xfrm>
          <a:off x="15240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99" name="テキスト ボックス 398"/>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19896</xdr:rowOff>
    </xdr:from>
    <xdr:to>
      <xdr:col>68</xdr:col>
      <xdr:colOff>203200</xdr:colOff>
      <xdr:row>40</xdr:row>
      <xdr:rowOff>121496</xdr:rowOff>
    </xdr:to>
    <xdr:sp macro="" textlink="">
      <xdr:nvSpPr>
        <xdr:cNvPr id="400" name="楕円 399"/>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131673</xdr:rowOff>
    </xdr:from>
    <xdr:ext cx="762000" cy="259045"/>
    <xdr:sp macro="" textlink="">
      <xdr:nvSpPr>
        <xdr:cNvPr id="401" name="テキスト ボックス 400"/>
        <xdr:cNvSpPr txBox="1"/>
      </xdr:nvSpPr>
      <xdr:spPr>
        <a:xfrm>
          <a:off x="14020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02" name="楕円 401"/>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403" name="テキスト ボックス 402"/>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32" name="直線コネクタ 431"/>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33" name="将来負担の状況最小値テキスト"/>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34" name="直線コネクタ 433"/>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9" name="フローチャート: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1" name="フローチャート: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3" name="フローチャート: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5" name="フローチャート: 判断 44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6" name="テキスト ボックス 44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3,135
3,126
175.82
4,419,119
4,197,043
193,257
2,698,203
4,135,756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121557</xdr:rowOff>
    </xdr:from>
    <xdr:to>
      <xdr:col>24</xdr:col>
      <xdr:colOff>25400</xdr:colOff>
      <xdr:row>42</xdr:row>
      <xdr:rowOff>18143</xdr:rowOff>
    </xdr:to>
    <xdr:cxnSp macro="">
      <xdr:nvCxnSpPr>
        <xdr:cNvPr id="63" name="直線コネクタ 62"/>
        <xdr:cNvCxnSpPr/>
      </xdr:nvCxnSpPr>
      <xdr:spPr>
        <a:xfrm flipV="1">
          <a:off x="4826000" y="5607957"/>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36484</xdr:rowOff>
    </xdr:from>
    <xdr:ext cx="762000" cy="259045"/>
    <xdr:sp macro="" textlink="">
      <xdr:nvSpPr>
        <xdr:cNvPr id="66"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121557</xdr:rowOff>
    </xdr:from>
    <xdr:to>
      <xdr:col>24</xdr:col>
      <xdr:colOff>114300</xdr:colOff>
      <xdr:row>32</xdr:row>
      <xdr:rowOff>121557</xdr:rowOff>
    </xdr:to>
    <xdr:cxnSp macro="">
      <xdr:nvCxnSpPr>
        <xdr:cNvPr id="67" name="直線コネクタ 66"/>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23586</xdr:rowOff>
    </xdr:to>
    <xdr:cxnSp macro="">
      <xdr:nvCxnSpPr>
        <xdr:cNvPr id="68" name="直線コネクタ 67"/>
        <xdr:cNvCxnSpPr/>
      </xdr:nvCxnSpPr>
      <xdr:spPr>
        <a:xfrm flipV="1">
          <a:off x="3987800" y="61849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45555</xdr:rowOff>
    </xdr:from>
    <xdr:ext cx="762000" cy="259045"/>
    <xdr:sp macro="" textlink="">
      <xdr:nvSpPr>
        <xdr:cNvPr id="69" name="人件費平均値テキスト"/>
        <xdr:cNvSpPr txBox="1"/>
      </xdr:nvSpPr>
      <xdr:spPr>
        <a:xfrm>
          <a:off x="4914900" y="638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70" name="フローチャート: 判断 69"/>
        <xdr:cNvSpPr/>
      </xdr:nvSpPr>
      <xdr:spPr>
        <a:xfrm>
          <a:off x="4775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23586</xdr:rowOff>
    </xdr:from>
    <xdr:to>
      <xdr:col>19</xdr:col>
      <xdr:colOff>187325</xdr:colOff>
      <xdr:row>36</xdr:row>
      <xdr:rowOff>110672</xdr:rowOff>
    </xdr:to>
    <xdr:cxnSp macro="">
      <xdr:nvCxnSpPr>
        <xdr:cNvPr id="71" name="直線コネクタ 70"/>
        <xdr:cNvCxnSpPr/>
      </xdr:nvCxnSpPr>
      <xdr:spPr>
        <a:xfrm flipV="1">
          <a:off x="3098800" y="6195786"/>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76200</xdr:rowOff>
    </xdr:from>
    <xdr:to>
      <xdr:col>20</xdr:col>
      <xdr:colOff>38100</xdr:colOff>
      <xdr:row>39</xdr:row>
      <xdr:rowOff>6350</xdr:rowOff>
    </xdr:to>
    <xdr:sp macro="" textlink="">
      <xdr:nvSpPr>
        <xdr:cNvPr id="72" name="フローチャート: 判断 71"/>
        <xdr:cNvSpPr/>
      </xdr:nvSpPr>
      <xdr:spPr>
        <a:xfrm>
          <a:off x="3937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73" name="テキスト ボックス 72"/>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110672</xdr:rowOff>
    </xdr:from>
    <xdr:to>
      <xdr:col>15</xdr:col>
      <xdr:colOff>98425</xdr:colOff>
      <xdr:row>36</xdr:row>
      <xdr:rowOff>110672</xdr:rowOff>
    </xdr:to>
    <xdr:cxnSp macro="">
      <xdr:nvCxnSpPr>
        <xdr:cNvPr id="74" name="直線コネクタ 73"/>
        <xdr:cNvCxnSpPr/>
      </xdr:nvCxnSpPr>
      <xdr:spPr>
        <a:xfrm>
          <a:off x="2209800" y="6282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42834</xdr:rowOff>
    </xdr:from>
    <xdr:ext cx="762000" cy="259045"/>
    <xdr:sp macro="" textlink="">
      <xdr:nvSpPr>
        <xdr:cNvPr id="76" name="テキスト ボックス 75"/>
        <xdr:cNvSpPr txBox="1"/>
      </xdr:nvSpPr>
      <xdr:spPr>
        <a:xfrm>
          <a:off x="2717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110672</xdr:rowOff>
    </xdr:from>
    <xdr:to>
      <xdr:col>11</xdr:col>
      <xdr:colOff>9525</xdr:colOff>
      <xdr:row>37</xdr:row>
      <xdr:rowOff>26307</xdr:rowOff>
    </xdr:to>
    <xdr:cxnSp macro="">
      <xdr:nvCxnSpPr>
        <xdr:cNvPr id="77" name="直線コネクタ 76"/>
        <xdr:cNvCxnSpPr/>
      </xdr:nvCxnSpPr>
      <xdr:spPr>
        <a:xfrm flipV="1">
          <a:off x="1320800" y="62828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138793</xdr:rowOff>
    </xdr:from>
    <xdr:to>
      <xdr:col>11</xdr:col>
      <xdr:colOff>60325</xdr:colOff>
      <xdr:row>38</xdr:row>
      <xdr:rowOff>68943</xdr:rowOff>
    </xdr:to>
    <xdr:sp macro="" textlink="">
      <xdr:nvSpPr>
        <xdr:cNvPr id="78" name="フローチャート: 判断 77"/>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53720</xdr:rowOff>
    </xdr:from>
    <xdr:ext cx="762000" cy="259045"/>
    <xdr:sp macro="" textlink="">
      <xdr:nvSpPr>
        <xdr:cNvPr id="79" name="テキスト ボックス 78"/>
        <xdr:cNvSpPr txBox="1"/>
      </xdr:nvSpPr>
      <xdr:spPr>
        <a:xfrm>
          <a:off x="1828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106136</xdr:rowOff>
    </xdr:from>
    <xdr:to>
      <xdr:col>6</xdr:col>
      <xdr:colOff>171450</xdr:colOff>
      <xdr:row>38</xdr:row>
      <xdr:rowOff>36286</xdr:rowOff>
    </xdr:to>
    <xdr:sp macro="" textlink="">
      <xdr:nvSpPr>
        <xdr:cNvPr id="80" name="フローチャート: 判断 79"/>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21062</xdr:rowOff>
    </xdr:from>
    <xdr:ext cx="762000" cy="259045"/>
    <xdr:sp macro="" textlink="">
      <xdr:nvSpPr>
        <xdr:cNvPr id="81" name="テキスト ボックス 80"/>
        <xdr:cNvSpPr txBox="1"/>
      </xdr:nvSpPr>
      <xdr:spPr>
        <a:xfrm>
          <a:off x="939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7" name="楕円 86"/>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8"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144236</xdr:rowOff>
    </xdr:from>
    <xdr:to>
      <xdr:col>20</xdr:col>
      <xdr:colOff>38100</xdr:colOff>
      <xdr:row>36</xdr:row>
      <xdr:rowOff>74386</xdr:rowOff>
    </xdr:to>
    <xdr:sp macro="" textlink="">
      <xdr:nvSpPr>
        <xdr:cNvPr id="89" name="楕円 88"/>
        <xdr:cNvSpPr/>
      </xdr:nvSpPr>
      <xdr:spPr>
        <a:xfrm>
          <a:off x="3937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84563</xdr:rowOff>
    </xdr:from>
    <xdr:ext cx="736600" cy="259045"/>
    <xdr:sp macro="" textlink="">
      <xdr:nvSpPr>
        <xdr:cNvPr id="90" name="テキスト ボックス 89"/>
        <xdr:cNvSpPr txBox="1"/>
      </xdr:nvSpPr>
      <xdr:spPr>
        <a:xfrm>
          <a:off x="3606800" y="591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59872</xdr:rowOff>
    </xdr:from>
    <xdr:to>
      <xdr:col>15</xdr:col>
      <xdr:colOff>149225</xdr:colOff>
      <xdr:row>36</xdr:row>
      <xdr:rowOff>161472</xdr:rowOff>
    </xdr:to>
    <xdr:sp macro="" textlink="">
      <xdr:nvSpPr>
        <xdr:cNvPr id="91" name="楕円 90"/>
        <xdr:cNvSpPr/>
      </xdr:nvSpPr>
      <xdr:spPr>
        <a:xfrm>
          <a:off x="3048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92" name="テキスト ボックス 91"/>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59872</xdr:rowOff>
    </xdr:from>
    <xdr:to>
      <xdr:col>11</xdr:col>
      <xdr:colOff>60325</xdr:colOff>
      <xdr:row>36</xdr:row>
      <xdr:rowOff>161472</xdr:rowOff>
    </xdr:to>
    <xdr:sp macro="" textlink="">
      <xdr:nvSpPr>
        <xdr:cNvPr id="93" name="楕円 92"/>
        <xdr:cNvSpPr/>
      </xdr:nvSpPr>
      <xdr:spPr>
        <a:xfrm>
          <a:off x="2159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199</xdr:rowOff>
    </xdr:from>
    <xdr:ext cx="762000" cy="259045"/>
    <xdr:sp macro="" textlink="">
      <xdr:nvSpPr>
        <xdr:cNvPr id="94" name="テキスト ボックス 93"/>
        <xdr:cNvSpPr txBox="1"/>
      </xdr:nvSpPr>
      <xdr:spPr>
        <a:xfrm>
          <a:off x="1828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146957</xdr:rowOff>
    </xdr:from>
    <xdr:to>
      <xdr:col>6</xdr:col>
      <xdr:colOff>171450</xdr:colOff>
      <xdr:row>37</xdr:row>
      <xdr:rowOff>77107</xdr:rowOff>
    </xdr:to>
    <xdr:sp macro="" textlink="">
      <xdr:nvSpPr>
        <xdr:cNvPr id="95" name="楕円 94"/>
        <xdr:cNvSpPr/>
      </xdr:nvSpPr>
      <xdr:spPr>
        <a:xfrm>
          <a:off x="1270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87284</xdr:rowOff>
    </xdr:from>
    <xdr:ext cx="762000" cy="259045"/>
    <xdr:sp macro="" textlink="">
      <xdr:nvSpPr>
        <xdr:cNvPr id="96" name="テキスト ボックス 95"/>
        <xdr:cNvSpPr txBox="1"/>
      </xdr:nvSpPr>
      <xdr:spPr>
        <a:xfrm>
          <a:off x="9398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72136</xdr:rowOff>
    </xdr:to>
    <xdr:cxnSp macro="">
      <xdr:nvCxnSpPr>
        <xdr:cNvPr id="121" name="直線コネクタ 120"/>
        <xdr:cNvCxnSpPr/>
      </xdr:nvCxnSpPr>
      <xdr:spPr>
        <a:xfrm flipV="1">
          <a:off x="16510000" y="257302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22" name="物件費最小値テキスト"/>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23" name="直線コネクタ 122"/>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87647</xdr:rowOff>
    </xdr:from>
    <xdr:ext cx="762000" cy="259045"/>
    <xdr:sp macro="" textlink="">
      <xdr:nvSpPr>
        <xdr:cNvPr id="124"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5" name="直線コネクタ 124"/>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113284</xdr:rowOff>
    </xdr:from>
    <xdr:to>
      <xdr:col>82</xdr:col>
      <xdr:colOff>107950</xdr:colOff>
      <xdr:row>16</xdr:row>
      <xdr:rowOff>113284</xdr:rowOff>
    </xdr:to>
    <xdr:cxnSp macro="">
      <xdr:nvCxnSpPr>
        <xdr:cNvPr id="126" name="直線コネクタ 125"/>
        <xdr:cNvCxnSpPr/>
      </xdr:nvCxnSpPr>
      <xdr:spPr>
        <a:xfrm>
          <a:off x="15671800" y="2856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113284</xdr:rowOff>
    </xdr:from>
    <xdr:to>
      <xdr:col>78</xdr:col>
      <xdr:colOff>69850</xdr:colOff>
      <xdr:row>17</xdr:row>
      <xdr:rowOff>78994</xdr:rowOff>
    </xdr:to>
    <xdr:cxnSp macro="">
      <xdr:nvCxnSpPr>
        <xdr:cNvPr id="129" name="直線コネクタ 128"/>
        <xdr:cNvCxnSpPr/>
      </xdr:nvCxnSpPr>
      <xdr:spPr>
        <a:xfrm flipV="1">
          <a:off x="14782800" y="285648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30" name="フローチャート: 判断 129"/>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31" name="テキスト ボックス 130"/>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74422</xdr:rowOff>
    </xdr:from>
    <xdr:to>
      <xdr:col>73</xdr:col>
      <xdr:colOff>180975</xdr:colOff>
      <xdr:row>17</xdr:row>
      <xdr:rowOff>78994</xdr:rowOff>
    </xdr:to>
    <xdr:cxnSp macro="">
      <xdr:nvCxnSpPr>
        <xdr:cNvPr id="132" name="直線コネクタ 131"/>
        <xdr:cNvCxnSpPr/>
      </xdr:nvCxnSpPr>
      <xdr:spPr>
        <a:xfrm>
          <a:off x="13893800" y="2989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3" name="フローチャート: 判断 132"/>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4" name="テキスト ボックス 133"/>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74422</xdr:rowOff>
    </xdr:from>
    <xdr:to>
      <xdr:col>69</xdr:col>
      <xdr:colOff>92075</xdr:colOff>
      <xdr:row>17</xdr:row>
      <xdr:rowOff>74422</xdr:rowOff>
    </xdr:to>
    <xdr:cxnSp macro="">
      <xdr:nvCxnSpPr>
        <xdr:cNvPr id="135" name="直線コネクタ 134"/>
        <xdr:cNvCxnSpPr/>
      </xdr:nvCxnSpPr>
      <xdr:spPr>
        <a:xfrm>
          <a:off x="13004800" y="2989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6" name="フローチャート: 判断 135"/>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37" name="テキスト ボックス 136"/>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8" name="フローチャート: 判断 137"/>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142003</xdr:rowOff>
    </xdr:from>
    <xdr:ext cx="762000" cy="259045"/>
    <xdr:sp macro="" textlink="">
      <xdr:nvSpPr>
        <xdr:cNvPr id="139" name="テキスト ボックス 138"/>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45" name="楕円 144"/>
        <xdr:cNvSpPr/>
      </xdr:nvSpPr>
      <xdr:spPr>
        <a:xfrm>
          <a:off x="16459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79011</xdr:rowOff>
    </xdr:from>
    <xdr:ext cx="762000" cy="259045"/>
    <xdr:sp macro="" textlink="">
      <xdr:nvSpPr>
        <xdr:cNvPr id="146" name="物件費該当値テキスト"/>
        <xdr:cNvSpPr txBox="1"/>
      </xdr:nvSpPr>
      <xdr:spPr>
        <a:xfrm>
          <a:off x="16598900" y="265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62484</xdr:rowOff>
    </xdr:from>
    <xdr:to>
      <xdr:col>78</xdr:col>
      <xdr:colOff>120650</xdr:colOff>
      <xdr:row>16</xdr:row>
      <xdr:rowOff>164084</xdr:rowOff>
    </xdr:to>
    <xdr:sp macro="" textlink="">
      <xdr:nvSpPr>
        <xdr:cNvPr id="147" name="楕円 146"/>
        <xdr:cNvSpPr/>
      </xdr:nvSpPr>
      <xdr:spPr>
        <a:xfrm>
          <a:off x="15621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2811</xdr:rowOff>
    </xdr:from>
    <xdr:ext cx="736600" cy="259045"/>
    <xdr:sp macro="" textlink="">
      <xdr:nvSpPr>
        <xdr:cNvPr id="148" name="テキスト ボックス 147"/>
        <xdr:cNvSpPr txBox="1"/>
      </xdr:nvSpPr>
      <xdr:spPr>
        <a:xfrm>
          <a:off x="15290800" y="257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28194</xdr:rowOff>
    </xdr:from>
    <xdr:to>
      <xdr:col>74</xdr:col>
      <xdr:colOff>31750</xdr:colOff>
      <xdr:row>17</xdr:row>
      <xdr:rowOff>129794</xdr:rowOff>
    </xdr:to>
    <xdr:sp macro="" textlink="">
      <xdr:nvSpPr>
        <xdr:cNvPr id="149" name="楕円 148"/>
        <xdr:cNvSpPr/>
      </xdr:nvSpPr>
      <xdr:spPr>
        <a:xfrm>
          <a:off x="14732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139971</xdr:rowOff>
    </xdr:from>
    <xdr:ext cx="762000" cy="259045"/>
    <xdr:sp macro="" textlink="">
      <xdr:nvSpPr>
        <xdr:cNvPr id="150" name="テキスト ボックス 149"/>
        <xdr:cNvSpPr txBox="1"/>
      </xdr:nvSpPr>
      <xdr:spPr>
        <a:xfrm>
          <a:off x="14401800" y="271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23622</xdr:rowOff>
    </xdr:from>
    <xdr:to>
      <xdr:col>69</xdr:col>
      <xdr:colOff>142875</xdr:colOff>
      <xdr:row>17</xdr:row>
      <xdr:rowOff>125222</xdr:rowOff>
    </xdr:to>
    <xdr:sp macro="" textlink="">
      <xdr:nvSpPr>
        <xdr:cNvPr id="151" name="楕円 150"/>
        <xdr:cNvSpPr/>
      </xdr:nvSpPr>
      <xdr:spPr>
        <a:xfrm>
          <a:off x="13843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135399</xdr:rowOff>
    </xdr:from>
    <xdr:ext cx="762000" cy="259045"/>
    <xdr:sp macro="" textlink="">
      <xdr:nvSpPr>
        <xdr:cNvPr id="152" name="テキスト ボックス 151"/>
        <xdr:cNvSpPr txBox="1"/>
      </xdr:nvSpPr>
      <xdr:spPr>
        <a:xfrm>
          <a:off x="13512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53" name="楕円 152"/>
        <xdr:cNvSpPr/>
      </xdr:nvSpPr>
      <xdr:spPr>
        <a:xfrm>
          <a:off x="12954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135399</xdr:rowOff>
    </xdr:from>
    <xdr:ext cx="762000" cy="259045"/>
    <xdr:sp macro="" textlink="">
      <xdr:nvSpPr>
        <xdr:cNvPr id="154" name="テキスト ボックス 153"/>
        <xdr:cNvSpPr txBox="1"/>
      </xdr:nvSpPr>
      <xdr:spPr>
        <a:xfrm>
          <a:off x="12623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35560</xdr:rowOff>
    </xdr:from>
    <xdr:to>
      <xdr:col>24</xdr:col>
      <xdr:colOff>25400</xdr:colOff>
      <xdr:row>62</xdr:row>
      <xdr:rowOff>12700</xdr:rowOff>
    </xdr:to>
    <xdr:cxnSp macro="">
      <xdr:nvCxnSpPr>
        <xdr:cNvPr id="179" name="直線コネクタ 178"/>
        <xdr:cNvCxnSpPr/>
      </xdr:nvCxnSpPr>
      <xdr:spPr>
        <a:xfrm flipV="1">
          <a:off x="4826000" y="92938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121937</xdr:rowOff>
    </xdr:from>
    <xdr:ext cx="762000" cy="259045"/>
    <xdr:sp macro="" textlink="">
      <xdr:nvSpPr>
        <xdr:cNvPr id="182"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35560</xdr:rowOff>
    </xdr:from>
    <xdr:to>
      <xdr:col>24</xdr:col>
      <xdr:colOff>114300</xdr:colOff>
      <xdr:row>54</xdr:row>
      <xdr:rowOff>35560</xdr:rowOff>
    </xdr:to>
    <xdr:cxnSp macro="">
      <xdr:nvCxnSpPr>
        <xdr:cNvPr id="183" name="直線コネクタ 182"/>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24130</xdr:rowOff>
    </xdr:from>
    <xdr:to>
      <xdr:col>24</xdr:col>
      <xdr:colOff>25400</xdr:colOff>
      <xdr:row>55</xdr:row>
      <xdr:rowOff>46990</xdr:rowOff>
    </xdr:to>
    <xdr:cxnSp macro="">
      <xdr:nvCxnSpPr>
        <xdr:cNvPr id="184" name="直線コネクタ 183"/>
        <xdr:cNvCxnSpPr/>
      </xdr:nvCxnSpPr>
      <xdr:spPr>
        <a:xfrm flipV="1">
          <a:off x="3987800" y="9453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93997</xdr:rowOff>
    </xdr:from>
    <xdr:ext cx="762000" cy="259045"/>
    <xdr:sp macro="" textlink="">
      <xdr:nvSpPr>
        <xdr:cNvPr id="185" name="扶助費平均値テキスト"/>
        <xdr:cNvSpPr txBox="1"/>
      </xdr:nvSpPr>
      <xdr:spPr>
        <a:xfrm>
          <a:off x="4914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86" name="フローチャート: 判断 185"/>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24130</xdr:rowOff>
    </xdr:from>
    <xdr:to>
      <xdr:col>19</xdr:col>
      <xdr:colOff>187325</xdr:colOff>
      <xdr:row>55</xdr:row>
      <xdr:rowOff>46990</xdr:rowOff>
    </xdr:to>
    <xdr:cxnSp macro="">
      <xdr:nvCxnSpPr>
        <xdr:cNvPr id="187" name="直線コネクタ 186"/>
        <xdr:cNvCxnSpPr/>
      </xdr:nvCxnSpPr>
      <xdr:spPr>
        <a:xfrm>
          <a:off x="3098800" y="9453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88" name="フローチャート: 判断 187"/>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189" name="テキスト ボックス 188"/>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24130</xdr:rowOff>
    </xdr:from>
    <xdr:to>
      <xdr:col>15</xdr:col>
      <xdr:colOff>98425</xdr:colOff>
      <xdr:row>55</xdr:row>
      <xdr:rowOff>69850</xdr:rowOff>
    </xdr:to>
    <xdr:cxnSp macro="">
      <xdr:nvCxnSpPr>
        <xdr:cNvPr id="190" name="直線コネクタ 189"/>
        <xdr:cNvCxnSpPr/>
      </xdr:nvCxnSpPr>
      <xdr:spPr>
        <a:xfrm flipV="1">
          <a:off x="2209800" y="9453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1" name="フローチャート: 判断 190"/>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192" name="テキスト ボックス 191"/>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69850</xdr:rowOff>
    </xdr:to>
    <xdr:cxnSp macro="">
      <xdr:nvCxnSpPr>
        <xdr:cNvPr id="193" name="直線コネクタ 192"/>
        <xdr:cNvCxnSpPr/>
      </xdr:nvCxnSpPr>
      <xdr:spPr>
        <a:xfrm>
          <a:off x="1320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41910</xdr:rowOff>
    </xdr:from>
    <xdr:to>
      <xdr:col>11</xdr:col>
      <xdr:colOff>60325</xdr:colOff>
      <xdr:row>57</xdr:row>
      <xdr:rowOff>143510</xdr:rowOff>
    </xdr:to>
    <xdr:sp macro="" textlink="">
      <xdr:nvSpPr>
        <xdr:cNvPr id="194" name="フローチャート: 判断 193"/>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128287</xdr:rowOff>
    </xdr:from>
    <xdr:ext cx="762000" cy="259045"/>
    <xdr:sp macro="" textlink="">
      <xdr:nvSpPr>
        <xdr:cNvPr id="195" name="テキスト ボックス 194"/>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196" name="フローチャート: 判断 195"/>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128287</xdr:rowOff>
    </xdr:from>
    <xdr:ext cx="762000" cy="259045"/>
    <xdr:sp macro="" textlink="">
      <xdr:nvSpPr>
        <xdr:cNvPr id="197" name="テキスト ボックス 196"/>
        <xdr:cNvSpPr txBox="1"/>
      </xdr:nvSpPr>
      <xdr:spPr>
        <a:xfrm>
          <a:off x="939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144780</xdr:rowOff>
    </xdr:from>
    <xdr:to>
      <xdr:col>24</xdr:col>
      <xdr:colOff>76200</xdr:colOff>
      <xdr:row>55</xdr:row>
      <xdr:rowOff>74930</xdr:rowOff>
    </xdr:to>
    <xdr:sp macro="" textlink="">
      <xdr:nvSpPr>
        <xdr:cNvPr id="203" name="楕円 202"/>
        <xdr:cNvSpPr/>
      </xdr:nvSpPr>
      <xdr:spPr>
        <a:xfrm>
          <a:off x="4775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161307</xdr:rowOff>
    </xdr:from>
    <xdr:ext cx="762000" cy="259045"/>
    <xdr:sp macro="" textlink="">
      <xdr:nvSpPr>
        <xdr:cNvPr id="204" name="扶助費該当値テキスト"/>
        <xdr:cNvSpPr txBox="1"/>
      </xdr:nvSpPr>
      <xdr:spPr>
        <a:xfrm>
          <a:off x="4914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167640</xdr:rowOff>
    </xdr:from>
    <xdr:to>
      <xdr:col>20</xdr:col>
      <xdr:colOff>38100</xdr:colOff>
      <xdr:row>55</xdr:row>
      <xdr:rowOff>97790</xdr:rowOff>
    </xdr:to>
    <xdr:sp macro="" textlink="">
      <xdr:nvSpPr>
        <xdr:cNvPr id="205" name="楕円 204"/>
        <xdr:cNvSpPr/>
      </xdr:nvSpPr>
      <xdr:spPr>
        <a:xfrm>
          <a:off x="3937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107967</xdr:rowOff>
    </xdr:from>
    <xdr:ext cx="736600" cy="259045"/>
    <xdr:sp macro="" textlink="">
      <xdr:nvSpPr>
        <xdr:cNvPr id="206" name="テキスト ボックス 205"/>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144780</xdr:rowOff>
    </xdr:from>
    <xdr:to>
      <xdr:col>15</xdr:col>
      <xdr:colOff>149225</xdr:colOff>
      <xdr:row>55</xdr:row>
      <xdr:rowOff>74930</xdr:rowOff>
    </xdr:to>
    <xdr:sp macro="" textlink="">
      <xdr:nvSpPr>
        <xdr:cNvPr id="207" name="楕円 206"/>
        <xdr:cNvSpPr/>
      </xdr:nvSpPr>
      <xdr:spPr>
        <a:xfrm>
          <a:off x="3048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85107</xdr:rowOff>
    </xdr:from>
    <xdr:ext cx="762000" cy="259045"/>
    <xdr:sp macro="" textlink="">
      <xdr:nvSpPr>
        <xdr:cNvPr id="208" name="テキスト ボックス 207"/>
        <xdr:cNvSpPr txBox="1"/>
      </xdr:nvSpPr>
      <xdr:spPr>
        <a:xfrm>
          <a:off x="2717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09" name="楕円 208"/>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0" name="テキスト ボックス 209"/>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1" name="楕円 210"/>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2" name="テキスト ボックス 211"/>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156718</xdr:rowOff>
    </xdr:from>
    <xdr:to>
      <xdr:col>82</xdr:col>
      <xdr:colOff>107950</xdr:colOff>
      <xdr:row>59</xdr:row>
      <xdr:rowOff>78994</xdr:rowOff>
    </xdr:to>
    <xdr:cxnSp macro="">
      <xdr:nvCxnSpPr>
        <xdr:cNvPr id="237" name="直線コネクタ 236"/>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8"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9" name="直線コネクタ 238"/>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71645</xdr:rowOff>
    </xdr:from>
    <xdr:ext cx="762000" cy="259045"/>
    <xdr:sp macro="" textlink="">
      <xdr:nvSpPr>
        <xdr:cNvPr id="240"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156718</xdr:rowOff>
    </xdr:from>
    <xdr:to>
      <xdr:col>82</xdr:col>
      <xdr:colOff>196850</xdr:colOff>
      <xdr:row>53</xdr:row>
      <xdr:rowOff>156718</xdr:rowOff>
    </xdr:to>
    <xdr:cxnSp macro="">
      <xdr:nvCxnSpPr>
        <xdr:cNvPr id="241" name="直線コネクタ 240"/>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35560</xdr:rowOff>
    </xdr:from>
    <xdr:to>
      <xdr:col>82</xdr:col>
      <xdr:colOff>107950</xdr:colOff>
      <xdr:row>58</xdr:row>
      <xdr:rowOff>53848</xdr:rowOff>
    </xdr:to>
    <xdr:cxnSp macro="">
      <xdr:nvCxnSpPr>
        <xdr:cNvPr id="242" name="直線コネクタ 241"/>
        <xdr:cNvCxnSpPr/>
      </xdr:nvCxnSpPr>
      <xdr:spPr>
        <a:xfrm flipV="1">
          <a:off x="15671800" y="99796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60723</xdr:rowOff>
    </xdr:from>
    <xdr:ext cx="762000" cy="259045"/>
    <xdr:sp macro="" textlink="">
      <xdr:nvSpPr>
        <xdr:cNvPr id="243" name="その他平均値テキスト"/>
        <xdr:cNvSpPr txBox="1"/>
      </xdr:nvSpPr>
      <xdr:spPr>
        <a:xfrm>
          <a:off x="16598900" y="9490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44" name="フローチャート: 判断 243"/>
        <xdr:cNvSpPr/>
      </xdr:nvSpPr>
      <xdr:spPr>
        <a:xfrm>
          <a:off x="164592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65278</xdr:rowOff>
    </xdr:from>
    <xdr:to>
      <xdr:col>78</xdr:col>
      <xdr:colOff>69850</xdr:colOff>
      <xdr:row>58</xdr:row>
      <xdr:rowOff>53848</xdr:rowOff>
    </xdr:to>
    <xdr:cxnSp macro="">
      <xdr:nvCxnSpPr>
        <xdr:cNvPr id="245" name="直線コネクタ 244"/>
        <xdr:cNvCxnSpPr/>
      </xdr:nvCxnSpPr>
      <xdr:spPr>
        <a:xfrm>
          <a:off x="14782800" y="983792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89916</xdr:rowOff>
    </xdr:from>
    <xdr:to>
      <xdr:col>78</xdr:col>
      <xdr:colOff>120650</xdr:colOff>
      <xdr:row>57</xdr:row>
      <xdr:rowOff>20066</xdr:rowOff>
    </xdr:to>
    <xdr:sp macro="" textlink="">
      <xdr:nvSpPr>
        <xdr:cNvPr id="246" name="フローチャート: 判断 245"/>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30243</xdr:rowOff>
    </xdr:from>
    <xdr:ext cx="736600" cy="259045"/>
    <xdr:sp macro="" textlink="">
      <xdr:nvSpPr>
        <xdr:cNvPr id="247" name="テキスト ボックス 246"/>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65278</xdr:rowOff>
    </xdr:from>
    <xdr:to>
      <xdr:col>73</xdr:col>
      <xdr:colOff>180975</xdr:colOff>
      <xdr:row>57</xdr:row>
      <xdr:rowOff>92710</xdr:rowOff>
    </xdr:to>
    <xdr:cxnSp macro="">
      <xdr:nvCxnSpPr>
        <xdr:cNvPr id="248" name="直線コネクタ 247"/>
        <xdr:cNvCxnSpPr/>
      </xdr:nvCxnSpPr>
      <xdr:spPr>
        <a:xfrm flipV="1">
          <a:off x="13893800" y="98379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49" name="フローチャート: 判断 248"/>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0" name="テキスト ボックス 249"/>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85852</xdr:rowOff>
    </xdr:from>
    <xdr:to>
      <xdr:col>69</xdr:col>
      <xdr:colOff>92075</xdr:colOff>
      <xdr:row>57</xdr:row>
      <xdr:rowOff>92710</xdr:rowOff>
    </xdr:to>
    <xdr:cxnSp macro="">
      <xdr:nvCxnSpPr>
        <xdr:cNvPr id="251" name="直線コネクタ 250"/>
        <xdr:cNvCxnSpPr/>
      </xdr:nvCxnSpPr>
      <xdr:spPr>
        <a:xfrm>
          <a:off x="13004800" y="968705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94488</xdr:rowOff>
    </xdr:from>
    <xdr:to>
      <xdr:col>69</xdr:col>
      <xdr:colOff>142875</xdr:colOff>
      <xdr:row>57</xdr:row>
      <xdr:rowOff>24638</xdr:rowOff>
    </xdr:to>
    <xdr:sp macro="" textlink="">
      <xdr:nvSpPr>
        <xdr:cNvPr id="252" name="フローチャート: 判断 251"/>
        <xdr:cNvSpPr/>
      </xdr:nvSpPr>
      <xdr:spPr>
        <a:xfrm>
          <a:off x="13843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34815</xdr:rowOff>
    </xdr:from>
    <xdr:ext cx="762000" cy="259045"/>
    <xdr:sp macro="" textlink="">
      <xdr:nvSpPr>
        <xdr:cNvPr id="253" name="テキスト ボックス 252"/>
        <xdr:cNvSpPr txBox="1"/>
      </xdr:nvSpPr>
      <xdr:spPr>
        <a:xfrm>
          <a:off x="13512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112776</xdr:rowOff>
    </xdr:from>
    <xdr:to>
      <xdr:col>65</xdr:col>
      <xdr:colOff>53975</xdr:colOff>
      <xdr:row>57</xdr:row>
      <xdr:rowOff>42926</xdr:rowOff>
    </xdr:to>
    <xdr:sp macro="" textlink="">
      <xdr:nvSpPr>
        <xdr:cNvPr id="254" name="フローチャート: 判断 253"/>
        <xdr:cNvSpPr/>
      </xdr:nvSpPr>
      <xdr:spPr>
        <a:xfrm>
          <a:off x="12954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27703</xdr:rowOff>
    </xdr:from>
    <xdr:ext cx="762000" cy="259045"/>
    <xdr:sp macro="" textlink="">
      <xdr:nvSpPr>
        <xdr:cNvPr id="255" name="テキスト ボックス 254"/>
        <xdr:cNvSpPr txBox="1"/>
      </xdr:nvSpPr>
      <xdr:spPr>
        <a:xfrm>
          <a:off x="12623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61" name="楕円 260"/>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128287</xdr:rowOff>
    </xdr:from>
    <xdr:ext cx="762000" cy="259045"/>
    <xdr:sp macro="" textlink="">
      <xdr:nvSpPr>
        <xdr:cNvPr id="262"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xdr:rowOff>
    </xdr:from>
    <xdr:to>
      <xdr:col>78</xdr:col>
      <xdr:colOff>120650</xdr:colOff>
      <xdr:row>58</xdr:row>
      <xdr:rowOff>104648</xdr:rowOff>
    </xdr:to>
    <xdr:sp macro="" textlink="">
      <xdr:nvSpPr>
        <xdr:cNvPr id="263" name="楕円 262"/>
        <xdr:cNvSpPr/>
      </xdr:nvSpPr>
      <xdr:spPr>
        <a:xfrm>
          <a:off x="156210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89425</xdr:rowOff>
    </xdr:from>
    <xdr:ext cx="736600" cy="259045"/>
    <xdr:sp macro="" textlink="">
      <xdr:nvSpPr>
        <xdr:cNvPr id="264" name="テキスト ボックス 263"/>
        <xdr:cNvSpPr txBox="1"/>
      </xdr:nvSpPr>
      <xdr:spPr>
        <a:xfrm>
          <a:off x="15290800" y="1003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14478</xdr:rowOff>
    </xdr:from>
    <xdr:to>
      <xdr:col>74</xdr:col>
      <xdr:colOff>31750</xdr:colOff>
      <xdr:row>57</xdr:row>
      <xdr:rowOff>116078</xdr:rowOff>
    </xdr:to>
    <xdr:sp macro="" textlink="">
      <xdr:nvSpPr>
        <xdr:cNvPr id="265" name="楕円 264"/>
        <xdr:cNvSpPr/>
      </xdr:nvSpPr>
      <xdr:spPr>
        <a:xfrm>
          <a:off x="14732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66" name="テキスト ボックス 265"/>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41910</xdr:rowOff>
    </xdr:from>
    <xdr:to>
      <xdr:col>69</xdr:col>
      <xdr:colOff>142875</xdr:colOff>
      <xdr:row>57</xdr:row>
      <xdr:rowOff>143510</xdr:rowOff>
    </xdr:to>
    <xdr:sp macro="" textlink="">
      <xdr:nvSpPr>
        <xdr:cNvPr id="267" name="楕円 266"/>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8" name="テキスト ボックス 267"/>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35052</xdr:rowOff>
    </xdr:from>
    <xdr:to>
      <xdr:col>65</xdr:col>
      <xdr:colOff>53975</xdr:colOff>
      <xdr:row>56</xdr:row>
      <xdr:rowOff>136652</xdr:rowOff>
    </xdr:to>
    <xdr:sp macro="" textlink="">
      <xdr:nvSpPr>
        <xdr:cNvPr id="269" name="楕円 268"/>
        <xdr:cNvSpPr/>
      </xdr:nvSpPr>
      <xdr:spPr>
        <a:xfrm>
          <a:off x="12954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146829</xdr:rowOff>
    </xdr:from>
    <xdr:ext cx="762000" cy="259045"/>
    <xdr:sp macro="" textlink="">
      <xdr:nvSpPr>
        <xdr:cNvPr id="270" name="テキスト ボックス 269"/>
        <xdr:cNvSpPr txBox="1"/>
      </xdr:nvSpPr>
      <xdr:spPr>
        <a:xfrm>
          <a:off x="12623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5" name="直線コネクタ 284"/>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6" name="テキスト ボックス 285"/>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7" name="直線コネクタ 286"/>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8" name="テキスト ボックス 287"/>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9" name="直線コネクタ 288"/>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0" name="テキスト ボックス 289"/>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1" name="直線コネクタ 290"/>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2" name="テキスト ボックス 291"/>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3" name="直線コネクタ 292"/>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4" name="テキスト ボックス 293"/>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5" name="直線コネクタ 294"/>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6" name="テキスト ボックス 295"/>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41</xdr:row>
      <xdr:rowOff>17599</xdr:rowOff>
    </xdr:to>
    <xdr:cxnSp macro="">
      <xdr:nvCxnSpPr>
        <xdr:cNvPr id="299" name="直線コネクタ 298"/>
        <xdr:cNvCxnSpPr/>
      </xdr:nvCxnSpPr>
      <xdr:spPr>
        <a:xfrm flipV="1">
          <a:off x="16510000" y="5793014"/>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300" name="補助費等最小値テキスト"/>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301" name="直線コネクタ 300"/>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302"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303" name="直線コネクタ 302"/>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148227</xdr:rowOff>
    </xdr:from>
    <xdr:to>
      <xdr:col>82</xdr:col>
      <xdr:colOff>107950</xdr:colOff>
      <xdr:row>38</xdr:row>
      <xdr:rowOff>2903</xdr:rowOff>
    </xdr:to>
    <xdr:cxnSp macro="">
      <xdr:nvCxnSpPr>
        <xdr:cNvPr id="304" name="直線コネクタ 303"/>
        <xdr:cNvCxnSpPr/>
      </xdr:nvCxnSpPr>
      <xdr:spPr>
        <a:xfrm flipV="1">
          <a:off x="15671800" y="649187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167838</xdr:rowOff>
    </xdr:from>
    <xdr:ext cx="762000" cy="259045"/>
    <xdr:sp macro="" textlink="">
      <xdr:nvSpPr>
        <xdr:cNvPr id="305" name="補助費等平均値テキスト"/>
        <xdr:cNvSpPr txBox="1"/>
      </xdr:nvSpPr>
      <xdr:spPr>
        <a:xfrm>
          <a:off x="16598900" y="6168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06" name="フローチャート: 判断 305"/>
        <xdr:cNvSpPr/>
      </xdr:nvSpPr>
      <xdr:spPr>
        <a:xfrm>
          <a:off x="164592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102507</xdr:rowOff>
    </xdr:from>
    <xdr:to>
      <xdr:col>78</xdr:col>
      <xdr:colOff>69850</xdr:colOff>
      <xdr:row>38</xdr:row>
      <xdr:rowOff>2903</xdr:rowOff>
    </xdr:to>
    <xdr:cxnSp macro="">
      <xdr:nvCxnSpPr>
        <xdr:cNvPr id="307" name="直線コネクタ 306"/>
        <xdr:cNvCxnSpPr/>
      </xdr:nvCxnSpPr>
      <xdr:spPr>
        <a:xfrm>
          <a:off x="14782800" y="644615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12519</xdr:rowOff>
    </xdr:from>
    <xdr:to>
      <xdr:col>78</xdr:col>
      <xdr:colOff>120650</xdr:colOff>
      <xdr:row>37</xdr:row>
      <xdr:rowOff>114119</xdr:rowOff>
    </xdr:to>
    <xdr:sp macro="" textlink="">
      <xdr:nvSpPr>
        <xdr:cNvPr id="308" name="フローチャート: 判断 307"/>
        <xdr:cNvSpPr/>
      </xdr:nvSpPr>
      <xdr:spPr>
        <a:xfrm>
          <a:off x="15621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124296</xdr:rowOff>
    </xdr:from>
    <xdr:ext cx="736600" cy="259045"/>
    <xdr:sp macro="" textlink="">
      <xdr:nvSpPr>
        <xdr:cNvPr id="309" name="テキスト ボックス 308"/>
        <xdr:cNvSpPr txBox="1"/>
      </xdr:nvSpPr>
      <xdr:spPr>
        <a:xfrm>
          <a:off x="15290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102507</xdr:rowOff>
    </xdr:to>
    <xdr:cxnSp macro="">
      <xdr:nvCxnSpPr>
        <xdr:cNvPr id="310" name="直線コネクタ 309"/>
        <xdr:cNvCxnSpPr/>
      </xdr:nvCxnSpPr>
      <xdr:spPr>
        <a:xfrm>
          <a:off x="13893800" y="632206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12519</xdr:rowOff>
    </xdr:from>
    <xdr:to>
      <xdr:col>74</xdr:col>
      <xdr:colOff>31750</xdr:colOff>
      <xdr:row>37</xdr:row>
      <xdr:rowOff>114119</xdr:rowOff>
    </xdr:to>
    <xdr:sp macro="" textlink="">
      <xdr:nvSpPr>
        <xdr:cNvPr id="311" name="フローチャート: 判断 310"/>
        <xdr:cNvSpPr/>
      </xdr:nvSpPr>
      <xdr:spPr>
        <a:xfrm>
          <a:off x="14732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124296</xdr:rowOff>
    </xdr:from>
    <xdr:ext cx="762000" cy="259045"/>
    <xdr:sp macro="" textlink="">
      <xdr:nvSpPr>
        <xdr:cNvPr id="312" name="テキスト ボックス 311"/>
        <xdr:cNvSpPr txBox="1"/>
      </xdr:nvSpPr>
      <xdr:spPr>
        <a:xfrm>
          <a:off x="14401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154758</xdr:rowOff>
    </xdr:to>
    <xdr:cxnSp macro="">
      <xdr:nvCxnSpPr>
        <xdr:cNvPr id="313" name="直線コネクタ 312"/>
        <xdr:cNvCxnSpPr/>
      </xdr:nvCxnSpPr>
      <xdr:spPr>
        <a:xfrm flipV="1">
          <a:off x="13004800" y="6322060"/>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170906</xdr:rowOff>
    </xdr:from>
    <xdr:to>
      <xdr:col>69</xdr:col>
      <xdr:colOff>142875</xdr:colOff>
      <xdr:row>37</xdr:row>
      <xdr:rowOff>101056</xdr:rowOff>
    </xdr:to>
    <xdr:sp macro="" textlink="">
      <xdr:nvSpPr>
        <xdr:cNvPr id="314" name="フローチャート: 判断 313"/>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85833</xdr:rowOff>
    </xdr:from>
    <xdr:ext cx="762000" cy="259045"/>
    <xdr:sp macro="" textlink="">
      <xdr:nvSpPr>
        <xdr:cNvPr id="315" name="テキスト ボックス 314"/>
        <xdr:cNvSpPr txBox="1"/>
      </xdr:nvSpPr>
      <xdr:spPr>
        <a:xfrm>
          <a:off x="13512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164374</xdr:rowOff>
    </xdr:from>
    <xdr:to>
      <xdr:col>65</xdr:col>
      <xdr:colOff>53975</xdr:colOff>
      <xdr:row>37</xdr:row>
      <xdr:rowOff>94524</xdr:rowOff>
    </xdr:to>
    <xdr:sp macro="" textlink="">
      <xdr:nvSpPr>
        <xdr:cNvPr id="316" name="フローチャート: 判断 315"/>
        <xdr:cNvSpPr/>
      </xdr:nvSpPr>
      <xdr:spPr>
        <a:xfrm>
          <a:off x="12954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104701</xdr:rowOff>
    </xdr:from>
    <xdr:ext cx="762000" cy="259045"/>
    <xdr:sp macro="" textlink="">
      <xdr:nvSpPr>
        <xdr:cNvPr id="317" name="テキスト ボックス 316"/>
        <xdr:cNvSpPr txBox="1"/>
      </xdr:nvSpPr>
      <xdr:spPr>
        <a:xfrm>
          <a:off x="12623800" y="610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97427</xdr:rowOff>
    </xdr:from>
    <xdr:to>
      <xdr:col>82</xdr:col>
      <xdr:colOff>158750</xdr:colOff>
      <xdr:row>38</xdr:row>
      <xdr:rowOff>27577</xdr:rowOff>
    </xdr:to>
    <xdr:sp macro="" textlink="">
      <xdr:nvSpPr>
        <xdr:cNvPr id="323" name="楕円 322"/>
        <xdr:cNvSpPr/>
      </xdr:nvSpPr>
      <xdr:spPr>
        <a:xfrm>
          <a:off x="16459200" y="64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69504</xdr:rowOff>
    </xdr:from>
    <xdr:ext cx="762000" cy="259045"/>
    <xdr:sp macro="" textlink="">
      <xdr:nvSpPr>
        <xdr:cNvPr id="324" name="補助費等該当値テキスト"/>
        <xdr:cNvSpPr txBox="1"/>
      </xdr:nvSpPr>
      <xdr:spPr>
        <a:xfrm>
          <a:off x="16598900" y="641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123553</xdr:rowOff>
    </xdr:from>
    <xdr:to>
      <xdr:col>78</xdr:col>
      <xdr:colOff>120650</xdr:colOff>
      <xdr:row>38</xdr:row>
      <xdr:rowOff>53703</xdr:rowOff>
    </xdr:to>
    <xdr:sp macro="" textlink="">
      <xdr:nvSpPr>
        <xdr:cNvPr id="325" name="楕円 324"/>
        <xdr:cNvSpPr/>
      </xdr:nvSpPr>
      <xdr:spPr>
        <a:xfrm>
          <a:off x="156210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38480</xdr:rowOff>
    </xdr:from>
    <xdr:ext cx="736600" cy="259045"/>
    <xdr:sp macro="" textlink="">
      <xdr:nvSpPr>
        <xdr:cNvPr id="326" name="テキスト ボックス 325"/>
        <xdr:cNvSpPr txBox="1"/>
      </xdr:nvSpPr>
      <xdr:spPr>
        <a:xfrm>
          <a:off x="15290800" y="6553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51707</xdr:rowOff>
    </xdr:from>
    <xdr:to>
      <xdr:col>74</xdr:col>
      <xdr:colOff>31750</xdr:colOff>
      <xdr:row>37</xdr:row>
      <xdr:rowOff>153307</xdr:rowOff>
    </xdr:to>
    <xdr:sp macro="" textlink="">
      <xdr:nvSpPr>
        <xdr:cNvPr id="327" name="楕円 326"/>
        <xdr:cNvSpPr/>
      </xdr:nvSpPr>
      <xdr:spPr>
        <a:xfrm>
          <a:off x="14732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138084</xdr:rowOff>
    </xdr:from>
    <xdr:ext cx="762000" cy="259045"/>
    <xdr:sp macro="" textlink="">
      <xdr:nvSpPr>
        <xdr:cNvPr id="328" name="テキスト ボックス 327"/>
        <xdr:cNvSpPr txBox="1"/>
      </xdr:nvSpPr>
      <xdr:spPr>
        <a:xfrm>
          <a:off x="14401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29" name="楕円 328"/>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30" name="テキスト ボックス 329"/>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103958</xdr:rowOff>
    </xdr:from>
    <xdr:to>
      <xdr:col>65</xdr:col>
      <xdr:colOff>53975</xdr:colOff>
      <xdr:row>38</xdr:row>
      <xdr:rowOff>34108</xdr:rowOff>
    </xdr:to>
    <xdr:sp macro="" textlink="">
      <xdr:nvSpPr>
        <xdr:cNvPr id="331" name="楕円 330"/>
        <xdr:cNvSpPr/>
      </xdr:nvSpPr>
      <xdr:spPr>
        <a:xfrm>
          <a:off x="12954000" y="64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18886</xdr:rowOff>
    </xdr:from>
    <xdr:ext cx="762000" cy="259045"/>
    <xdr:sp macro="" textlink="">
      <xdr:nvSpPr>
        <xdr:cNvPr id="332" name="テキスト ボックス 331"/>
        <xdr:cNvSpPr txBox="1"/>
      </xdr:nvSpPr>
      <xdr:spPr>
        <a:xfrm>
          <a:off x="12623800" y="653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57" name="直線コネクタ 356"/>
        <xdr:cNvCxnSpPr/>
      </xdr:nvCxnSpPr>
      <xdr:spPr>
        <a:xfrm flipV="1">
          <a:off x="4826000" y="125857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110507</xdr:rowOff>
    </xdr:from>
    <xdr:ext cx="762000" cy="259045"/>
    <xdr:sp macro="" textlink="">
      <xdr:nvSpPr>
        <xdr:cNvPr id="358" name="公債費最小値テキスト"/>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59" name="直線コネクタ 358"/>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0"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1" name="直線コネクタ 360"/>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101854</xdr:rowOff>
    </xdr:to>
    <xdr:cxnSp macro="">
      <xdr:nvCxnSpPr>
        <xdr:cNvPr id="362" name="直線コネクタ 361"/>
        <xdr:cNvCxnSpPr/>
      </xdr:nvCxnSpPr>
      <xdr:spPr>
        <a:xfrm flipV="1">
          <a:off x="3987800" y="132669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3"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4" name="フローチャート: 判断 363"/>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101854</xdr:rowOff>
    </xdr:to>
    <xdr:cxnSp macro="">
      <xdr:nvCxnSpPr>
        <xdr:cNvPr id="365" name="直線コネクタ 364"/>
        <xdr:cNvCxnSpPr/>
      </xdr:nvCxnSpPr>
      <xdr:spPr>
        <a:xfrm>
          <a:off x="3098800" y="132943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66" name="フローチャート: 判断 365"/>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67" name="テキスト ボックス 366"/>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92711</xdr:rowOff>
    </xdr:to>
    <xdr:cxnSp macro="">
      <xdr:nvCxnSpPr>
        <xdr:cNvPr id="368" name="直線コネクタ 367"/>
        <xdr:cNvCxnSpPr/>
      </xdr:nvCxnSpPr>
      <xdr:spPr>
        <a:xfrm>
          <a:off x="2209800" y="13294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69" name="フローチャート: 判断 368"/>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0" name="テキスト ボックス 369"/>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106426</xdr:rowOff>
    </xdr:to>
    <xdr:cxnSp macro="">
      <xdr:nvCxnSpPr>
        <xdr:cNvPr id="371" name="直線コネクタ 370"/>
        <xdr:cNvCxnSpPr/>
      </xdr:nvCxnSpPr>
      <xdr:spPr>
        <a:xfrm flipV="1">
          <a:off x="1320800" y="132943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2" name="フローチャート: 判断 371"/>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3" name="テキスト ボックス 372"/>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4" name="フローチャート: 判断 373"/>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75" name="テキスト ボックス 374"/>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81" name="楕円 380"/>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31005</xdr:rowOff>
    </xdr:from>
    <xdr:ext cx="762000" cy="259045"/>
    <xdr:sp macro="" textlink="">
      <xdr:nvSpPr>
        <xdr:cNvPr id="382" name="公債費該当値テキスト"/>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51054</xdr:rowOff>
    </xdr:from>
    <xdr:to>
      <xdr:col>20</xdr:col>
      <xdr:colOff>38100</xdr:colOff>
      <xdr:row>77</xdr:row>
      <xdr:rowOff>152654</xdr:rowOff>
    </xdr:to>
    <xdr:sp macro="" textlink="">
      <xdr:nvSpPr>
        <xdr:cNvPr id="383" name="楕円 382"/>
        <xdr:cNvSpPr/>
      </xdr:nvSpPr>
      <xdr:spPr>
        <a:xfrm>
          <a:off x="3937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84" name="テキスト ボックス 383"/>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85" name="楕円 384"/>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86" name="テキスト ボックス 385"/>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87" name="楕円 386"/>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8" name="テキスト ボックス 387"/>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89" name="楕円 388"/>
        <xdr:cNvSpPr/>
      </xdr:nvSpPr>
      <xdr:spPr>
        <a:xfrm>
          <a:off x="1270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90" name="テキスト ボックス 389"/>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148227</xdr:rowOff>
    </xdr:to>
    <xdr:cxnSp macro="">
      <xdr:nvCxnSpPr>
        <xdr:cNvPr id="420" name="直線コネクタ 419"/>
        <xdr:cNvCxnSpPr/>
      </xdr:nvCxnSpPr>
      <xdr:spPr>
        <a:xfrm flipV="1">
          <a:off x="16510000" y="12539980"/>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120304</xdr:rowOff>
    </xdr:from>
    <xdr:ext cx="762000" cy="259045"/>
    <xdr:sp macro="" textlink="">
      <xdr:nvSpPr>
        <xdr:cNvPr id="421" name="公債費以外最小値テキスト"/>
        <xdr:cNvSpPr txBox="1"/>
      </xdr:nvSpPr>
      <xdr:spPr>
        <a:xfrm>
          <a:off x="16598900" y="140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148227</xdr:rowOff>
    </xdr:from>
    <xdr:to>
      <xdr:col>82</xdr:col>
      <xdr:colOff>196850</xdr:colOff>
      <xdr:row>81</xdr:row>
      <xdr:rowOff>148227</xdr:rowOff>
    </xdr:to>
    <xdr:cxnSp macro="">
      <xdr:nvCxnSpPr>
        <xdr:cNvPr id="422" name="直線コネクタ 421"/>
        <xdr:cNvCxnSpPr/>
      </xdr:nvCxnSpPr>
      <xdr:spPr>
        <a:xfrm>
          <a:off x="16421100" y="1403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89444</xdr:rowOff>
    </xdr:from>
    <xdr:to>
      <xdr:col>82</xdr:col>
      <xdr:colOff>107950</xdr:colOff>
      <xdr:row>77</xdr:row>
      <xdr:rowOff>122101</xdr:rowOff>
    </xdr:to>
    <xdr:cxnSp macro="">
      <xdr:nvCxnSpPr>
        <xdr:cNvPr id="425" name="直線コネクタ 424"/>
        <xdr:cNvCxnSpPr/>
      </xdr:nvCxnSpPr>
      <xdr:spPr>
        <a:xfrm flipV="1">
          <a:off x="15671800" y="1329109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6"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7" name="フローチャート: 判断 426"/>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92711</xdr:rowOff>
    </xdr:from>
    <xdr:to>
      <xdr:col>78</xdr:col>
      <xdr:colOff>69850</xdr:colOff>
      <xdr:row>77</xdr:row>
      <xdr:rowOff>122101</xdr:rowOff>
    </xdr:to>
    <xdr:cxnSp macro="">
      <xdr:nvCxnSpPr>
        <xdr:cNvPr id="428" name="直線コネクタ 427"/>
        <xdr:cNvCxnSpPr/>
      </xdr:nvCxnSpPr>
      <xdr:spPr>
        <a:xfrm>
          <a:off x="14782800" y="1329436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9" name="フローチャート: 判断 428"/>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167476</xdr:rowOff>
    </xdr:from>
    <xdr:ext cx="736600" cy="259045"/>
    <xdr:sp macro="" textlink="">
      <xdr:nvSpPr>
        <xdr:cNvPr id="430" name="テキスト ボックス 429"/>
        <xdr:cNvSpPr txBox="1"/>
      </xdr:nvSpPr>
      <xdr:spPr>
        <a:xfrm>
          <a:off x="15290800" y="13369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53521</xdr:rowOff>
    </xdr:from>
    <xdr:to>
      <xdr:col>73</xdr:col>
      <xdr:colOff>180975</xdr:colOff>
      <xdr:row>77</xdr:row>
      <xdr:rowOff>92711</xdr:rowOff>
    </xdr:to>
    <xdr:cxnSp macro="">
      <xdr:nvCxnSpPr>
        <xdr:cNvPr id="431" name="直線コネクタ 430"/>
        <xdr:cNvCxnSpPr/>
      </xdr:nvCxnSpPr>
      <xdr:spPr>
        <a:xfrm>
          <a:off x="13893800" y="13255171"/>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32" name="フローチャート: 判断 431"/>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35214</xdr:rowOff>
    </xdr:from>
    <xdr:ext cx="762000" cy="259045"/>
    <xdr:sp macro="" textlink="">
      <xdr:nvSpPr>
        <xdr:cNvPr id="433" name="テキスト ボックス 432"/>
        <xdr:cNvSpPr txBox="1"/>
      </xdr:nvSpPr>
      <xdr:spPr>
        <a:xfrm>
          <a:off x="144018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40458</xdr:rowOff>
    </xdr:from>
    <xdr:to>
      <xdr:col>69</xdr:col>
      <xdr:colOff>92075</xdr:colOff>
      <xdr:row>77</xdr:row>
      <xdr:rowOff>53521</xdr:rowOff>
    </xdr:to>
    <xdr:cxnSp macro="">
      <xdr:nvCxnSpPr>
        <xdr:cNvPr id="434" name="直線コネクタ 433"/>
        <xdr:cNvCxnSpPr/>
      </xdr:nvCxnSpPr>
      <xdr:spPr>
        <a:xfrm>
          <a:off x="13004800" y="1324210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5" name="フローチャート: 判断 434"/>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31948</xdr:rowOff>
    </xdr:from>
    <xdr:ext cx="762000" cy="259045"/>
    <xdr:sp macro="" textlink="">
      <xdr:nvSpPr>
        <xdr:cNvPr id="436" name="テキスト ボックス 435"/>
        <xdr:cNvSpPr txBox="1"/>
      </xdr:nvSpPr>
      <xdr:spPr>
        <a:xfrm>
          <a:off x="13512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7" name="フローチャート: 判断 436"/>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18885</xdr:rowOff>
    </xdr:from>
    <xdr:ext cx="762000" cy="259045"/>
    <xdr:sp macro="" textlink="">
      <xdr:nvSpPr>
        <xdr:cNvPr id="438" name="テキスト ボックス 437"/>
        <xdr:cNvSpPr txBox="1"/>
      </xdr:nvSpPr>
      <xdr:spPr>
        <a:xfrm>
          <a:off x="12623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44" name="楕円 443"/>
        <xdr:cNvSpPr/>
      </xdr:nvSpPr>
      <xdr:spPr>
        <a:xfrm>
          <a:off x="164592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10721</xdr:rowOff>
    </xdr:from>
    <xdr:ext cx="762000" cy="259045"/>
    <xdr:sp macro="" textlink="">
      <xdr:nvSpPr>
        <xdr:cNvPr id="445" name="公債費以外該当値テキスト"/>
        <xdr:cNvSpPr txBox="1"/>
      </xdr:nvSpPr>
      <xdr:spPr>
        <a:xfrm>
          <a:off x="16598900" y="1321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71301</xdr:rowOff>
    </xdr:from>
    <xdr:to>
      <xdr:col>78</xdr:col>
      <xdr:colOff>120650</xdr:colOff>
      <xdr:row>78</xdr:row>
      <xdr:rowOff>1451</xdr:rowOff>
    </xdr:to>
    <xdr:sp macro="" textlink="">
      <xdr:nvSpPr>
        <xdr:cNvPr id="446" name="楕円 445"/>
        <xdr:cNvSpPr/>
      </xdr:nvSpPr>
      <xdr:spPr>
        <a:xfrm>
          <a:off x="156210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11628</xdr:rowOff>
    </xdr:from>
    <xdr:ext cx="736600" cy="259045"/>
    <xdr:sp macro="" textlink="">
      <xdr:nvSpPr>
        <xdr:cNvPr id="447" name="テキスト ボックス 446"/>
        <xdr:cNvSpPr txBox="1"/>
      </xdr:nvSpPr>
      <xdr:spPr>
        <a:xfrm>
          <a:off x="15290800" y="1304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48" name="楕円 447"/>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153688</xdr:rowOff>
    </xdr:from>
    <xdr:ext cx="762000" cy="259045"/>
    <xdr:sp macro="" textlink="">
      <xdr:nvSpPr>
        <xdr:cNvPr id="449" name="テキスト ボックス 448"/>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2721</xdr:rowOff>
    </xdr:from>
    <xdr:to>
      <xdr:col>69</xdr:col>
      <xdr:colOff>142875</xdr:colOff>
      <xdr:row>77</xdr:row>
      <xdr:rowOff>104321</xdr:rowOff>
    </xdr:to>
    <xdr:sp macro="" textlink="">
      <xdr:nvSpPr>
        <xdr:cNvPr id="450" name="楕円 449"/>
        <xdr:cNvSpPr/>
      </xdr:nvSpPr>
      <xdr:spPr>
        <a:xfrm>
          <a:off x="13843000" y="132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114498</xdr:rowOff>
    </xdr:from>
    <xdr:ext cx="762000" cy="259045"/>
    <xdr:sp macro="" textlink="">
      <xdr:nvSpPr>
        <xdr:cNvPr id="451" name="テキスト ボックス 450"/>
        <xdr:cNvSpPr txBox="1"/>
      </xdr:nvSpPr>
      <xdr:spPr>
        <a:xfrm>
          <a:off x="13512800" y="1297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161108</xdr:rowOff>
    </xdr:from>
    <xdr:to>
      <xdr:col>65</xdr:col>
      <xdr:colOff>53975</xdr:colOff>
      <xdr:row>77</xdr:row>
      <xdr:rowOff>91258</xdr:rowOff>
    </xdr:to>
    <xdr:sp macro="" textlink="">
      <xdr:nvSpPr>
        <xdr:cNvPr id="452" name="楕円 451"/>
        <xdr:cNvSpPr/>
      </xdr:nvSpPr>
      <xdr:spPr>
        <a:xfrm>
          <a:off x="12954000" y="131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101435</xdr:rowOff>
    </xdr:from>
    <xdr:ext cx="762000" cy="259045"/>
    <xdr:sp macro="" textlink="">
      <xdr:nvSpPr>
        <xdr:cNvPr id="453" name="テキスト ボックス 452"/>
        <xdr:cNvSpPr txBox="1"/>
      </xdr:nvSpPr>
      <xdr:spPr>
        <a:xfrm>
          <a:off x="12623800" y="1296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64579</xdr:rowOff>
    </xdr:from>
    <xdr:to>
      <xdr:col>29</xdr:col>
      <xdr:colOff>127000</xdr:colOff>
      <xdr:row>18</xdr:row>
      <xdr:rowOff>87789</xdr:rowOff>
    </xdr:to>
    <xdr:cxnSp macro="">
      <xdr:nvCxnSpPr>
        <xdr:cNvPr id="42" name="直線コネクタ 41"/>
        <xdr:cNvCxnSpPr/>
      </xdr:nvCxnSpPr>
      <xdr:spPr bwMode="auto">
        <a:xfrm flipV="1">
          <a:off x="5651500" y="1998154"/>
          <a:ext cx="0" cy="1223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59866</xdr:rowOff>
    </xdr:from>
    <xdr:ext cx="762000" cy="259045"/>
    <xdr:sp macro="" textlink="">
      <xdr:nvSpPr>
        <xdr:cNvPr id="43" name="人口1人当たり決算額の推移最小値テキスト130"/>
        <xdr:cNvSpPr txBox="1"/>
      </xdr:nvSpPr>
      <xdr:spPr>
        <a:xfrm>
          <a:off x="5740400" y="31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87789</xdr:rowOff>
    </xdr:from>
    <xdr:to>
      <xdr:col>30</xdr:col>
      <xdr:colOff>25400</xdr:colOff>
      <xdr:row>18</xdr:row>
      <xdr:rowOff>87789</xdr:rowOff>
    </xdr:to>
    <xdr:cxnSp macro="">
      <xdr:nvCxnSpPr>
        <xdr:cNvPr id="44" name="直線コネクタ 43"/>
        <xdr:cNvCxnSpPr/>
      </xdr:nvCxnSpPr>
      <xdr:spPr bwMode="auto">
        <a:xfrm>
          <a:off x="5562600" y="3221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150956</xdr:rowOff>
    </xdr:from>
    <xdr:ext cx="762000" cy="259045"/>
    <xdr:sp macro="" textlink="">
      <xdr:nvSpPr>
        <xdr:cNvPr id="45" name="人口1人当たり決算額の推移最大値テキスト130"/>
        <xdr:cNvSpPr txBox="1"/>
      </xdr:nvSpPr>
      <xdr:spPr>
        <a:xfrm>
          <a:off x="5740400" y="17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64579</xdr:rowOff>
    </xdr:from>
    <xdr:to>
      <xdr:col>30</xdr:col>
      <xdr:colOff>25400</xdr:colOff>
      <xdr:row>11</xdr:row>
      <xdr:rowOff>64579</xdr:rowOff>
    </xdr:to>
    <xdr:cxnSp macro="">
      <xdr:nvCxnSpPr>
        <xdr:cNvPr id="46" name="直線コネクタ 45"/>
        <xdr:cNvCxnSpPr/>
      </xdr:nvCxnSpPr>
      <xdr:spPr bwMode="auto">
        <a:xfrm>
          <a:off x="5562600" y="1998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59948</xdr:rowOff>
    </xdr:from>
    <xdr:to>
      <xdr:col>29</xdr:col>
      <xdr:colOff>127000</xdr:colOff>
      <xdr:row>16</xdr:row>
      <xdr:rowOff>94190</xdr:rowOff>
    </xdr:to>
    <xdr:cxnSp macro="">
      <xdr:nvCxnSpPr>
        <xdr:cNvPr id="47" name="直線コネクタ 46"/>
        <xdr:cNvCxnSpPr/>
      </xdr:nvCxnSpPr>
      <xdr:spPr bwMode="auto">
        <a:xfrm flipV="1">
          <a:off x="5003800" y="2850773"/>
          <a:ext cx="647700" cy="34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113660</xdr:rowOff>
    </xdr:from>
    <xdr:ext cx="762000" cy="259045"/>
    <xdr:sp macro="" textlink="">
      <xdr:nvSpPr>
        <xdr:cNvPr id="48" name="人口1人当たり決算額の推移平均値テキスト130"/>
        <xdr:cNvSpPr txBox="1"/>
      </xdr:nvSpPr>
      <xdr:spPr>
        <a:xfrm>
          <a:off x="5740400" y="290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141583</xdr:rowOff>
    </xdr:from>
    <xdr:to>
      <xdr:col>29</xdr:col>
      <xdr:colOff>177800</xdr:colOff>
      <xdr:row>17</xdr:row>
      <xdr:rowOff>71733</xdr:rowOff>
    </xdr:to>
    <xdr:sp macro="" textlink="">
      <xdr:nvSpPr>
        <xdr:cNvPr id="49" name="フローチャート: 判断 48"/>
        <xdr:cNvSpPr/>
      </xdr:nvSpPr>
      <xdr:spPr bwMode="auto">
        <a:xfrm>
          <a:off x="5600700" y="2932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94190</xdr:rowOff>
    </xdr:from>
    <xdr:to>
      <xdr:col>26</xdr:col>
      <xdr:colOff>50800</xdr:colOff>
      <xdr:row>16</xdr:row>
      <xdr:rowOff>121679</xdr:rowOff>
    </xdr:to>
    <xdr:cxnSp macro="">
      <xdr:nvCxnSpPr>
        <xdr:cNvPr id="50" name="直線コネクタ 49"/>
        <xdr:cNvCxnSpPr/>
      </xdr:nvCxnSpPr>
      <xdr:spPr bwMode="auto">
        <a:xfrm flipV="1">
          <a:off x="4305300" y="2885015"/>
          <a:ext cx="698500" cy="27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125000</xdr:rowOff>
    </xdr:from>
    <xdr:to>
      <xdr:col>26</xdr:col>
      <xdr:colOff>101600</xdr:colOff>
      <xdr:row>17</xdr:row>
      <xdr:rowOff>55150</xdr:rowOff>
    </xdr:to>
    <xdr:sp macro="" textlink="">
      <xdr:nvSpPr>
        <xdr:cNvPr id="51" name="フローチャート: 判断 50"/>
        <xdr:cNvSpPr/>
      </xdr:nvSpPr>
      <xdr:spPr bwMode="auto">
        <a:xfrm>
          <a:off x="4953000" y="2915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39927</xdr:rowOff>
    </xdr:from>
    <xdr:ext cx="736600" cy="259045"/>
    <xdr:sp macro="" textlink="">
      <xdr:nvSpPr>
        <xdr:cNvPr id="52" name="テキスト ボックス 51"/>
        <xdr:cNvSpPr txBox="1"/>
      </xdr:nvSpPr>
      <xdr:spPr>
        <a:xfrm>
          <a:off x="4622800" y="300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121679</xdr:rowOff>
    </xdr:from>
    <xdr:to>
      <xdr:col>22</xdr:col>
      <xdr:colOff>114300</xdr:colOff>
      <xdr:row>16</xdr:row>
      <xdr:rowOff>158024</xdr:rowOff>
    </xdr:to>
    <xdr:cxnSp macro="">
      <xdr:nvCxnSpPr>
        <xdr:cNvPr id="53" name="直線コネクタ 52"/>
        <xdr:cNvCxnSpPr/>
      </xdr:nvCxnSpPr>
      <xdr:spPr bwMode="auto">
        <a:xfrm flipV="1">
          <a:off x="3606800" y="2912504"/>
          <a:ext cx="698500" cy="36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140513</xdr:rowOff>
    </xdr:from>
    <xdr:to>
      <xdr:col>22</xdr:col>
      <xdr:colOff>165100</xdr:colOff>
      <xdr:row>17</xdr:row>
      <xdr:rowOff>70663</xdr:rowOff>
    </xdr:to>
    <xdr:sp macro="" textlink="">
      <xdr:nvSpPr>
        <xdr:cNvPr id="54" name="フローチャート: 判断 53"/>
        <xdr:cNvSpPr/>
      </xdr:nvSpPr>
      <xdr:spPr bwMode="auto">
        <a:xfrm>
          <a:off x="4254500" y="29313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55440</xdr:rowOff>
    </xdr:from>
    <xdr:ext cx="762000" cy="259045"/>
    <xdr:sp macro="" textlink="">
      <xdr:nvSpPr>
        <xdr:cNvPr id="55" name="テキスト ボックス 54"/>
        <xdr:cNvSpPr txBox="1"/>
      </xdr:nvSpPr>
      <xdr:spPr>
        <a:xfrm>
          <a:off x="3924300" y="301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158024</xdr:rowOff>
    </xdr:from>
    <xdr:to>
      <xdr:col>18</xdr:col>
      <xdr:colOff>177800</xdr:colOff>
      <xdr:row>17</xdr:row>
      <xdr:rowOff>2213</xdr:rowOff>
    </xdr:to>
    <xdr:cxnSp macro="">
      <xdr:nvCxnSpPr>
        <xdr:cNvPr id="56" name="直線コネクタ 55"/>
        <xdr:cNvCxnSpPr/>
      </xdr:nvCxnSpPr>
      <xdr:spPr bwMode="auto">
        <a:xfrm flipV="1">
          <a:off x="2908300" y="2948849"/>
          <a:ext cx="698500" cy="15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149213</xdr:rowOff>
    </xdr:from>
    <xdr:to>
      <xdr:col>19</xdr:col>
      <xdr:colOff>38100</xdr:colOff>
      <xdr:row>17</xdr:row>
      <xdr:rowOff>79363</xdr:rowOff>
    </xdr:to>
    <xdr:sp macro="" textlink="">
      <xdr:nvSpPr>
        <xdr:cNvPr id="57" name="フローチャート: 判断 56"/>
        <xdr:cNvSpPr/>
      </xdr:nvSpPr>
      <xdr:spPr bwMode="auto">
        <a:xfrm>
          <a:off x="35560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64140</xdr:rowOff>
    </xdr:from>
    <xdr:ext cx="762000" cy="259045"/>
    <xdr:sp macro="" textlink="">
      <xdr:nvSpPr>
        <xdr:cNvPr id="58" name="テキスト ボックス 57"/>
        <xdr:cNvSpPr txBox="1"/>
      </xdr:nvSpPr>
      <xdr:spPr>
        <a:xfrm>
          <a:off x="3225800" y="302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164744</xdr:rowOff>
    </xdr:from>
    <xdr:to>
      <xdr:col>15</xdr:col>
      <xdr:colOff>101600</xdr:colOff>
      <xdr:row>17</xdr:row>
      <xdr:rowOff>94894</xdr:rowOff>
    </xdr:to>
    <xdr:sp macro="" textlink="">
      <xdr:nvSpPr>
        <xdr:cNvPr id="59" name="フローチャート: 判断 58"/>
        <xdr:cNvSpPr/>
      </xdr:nvSpPr>
      <xdr:spPr bwMode="auto">
        <a:xfrm>
          <a:off x="28575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79671</xdr:rowOff>
    </xdr:from>
    <xdr:ext cx="762000" cy="259045"/>
    <xdr:sp macro="" textlink="">
      <xdr:nvSpPr>
        <xdr:cNvPr id="60" name="テキスト ボックス 59"/>
        <xdr:cNvSpPr txBox="1"/>
      </xdr:nvSpPr>
      <xdr:spPr>
        <a:xfrm>
          <a:off x="2527300" y="304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9148</xdr:rowOff>
    </xdr:from>
    <xdr:to>
      <xdr:col>29</xdr:col>
      <xdr:colOff>177800</xdr:colOff>
      <xdr:row>16</xdr:row>
      <xdr:rowOff>110748</xdr:rowOff>
    </xdr:to>
    <xdr:sp macro="" textlink="">
      <xdr:nvSpPr>
        <xdr:cNvPr id="66" name="楕円 65"/>
        <xdr:cNvSpPr/>
      </xdr:nvSpPr>
      <xdr:spPr bwMode="auto">
        <a:xfrm>
          <a:off x="5600700" y="2799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25675</xdr:rowOff>
    </xdr:from>
    <xdr:ext cx="762000" cy="259045"/>
    <xdr:sp macro="" textlink="">
      <xdr:nvSpPr>
        <xdr:cNvPr id="67" name="人口1人当たり決算額の推移該当値テキスト130"/>
        <xdr:cNvSpPr txBox="1"/>
      </xdr:nvSpPr>
      <xdr:spPr>
        <a:xfrm>
          <a:off x="5740400" y="264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43390</xdr:rowOff>
    </xdr:from>
    <xdr:to>
      <xdr:col>26</xdr:col>
      <xdr:colOff>101600</xdr:colOff>
      <xdr:row>16</xdr:row>
      <xdr:rowOff>144990</xdr:rowOff>
    </xdr:to>
    <xdr:sp macro="" textlink="">
      <xdr:nvSpPr>
        <xdr:cNvPr id="68" name="楕円 67"/>
        <xdr:cNvSpPr/>
      </xdr:nvSpPr>
      <xdr:spPr bwMode="auto">
        <a:xfrm>
          <a:off x="4953000" y="2834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155167</xdr:rowOff>
    </xdr:from>
    <xdr:ext cx="736600" cy="259045"/>
    <xdr:sp macro="" textlink="">
      <xdr:nvSpPr>
        <xdr:cNvPr id="69" name="テキスト ボックス 68"/>
        <xdr:cNvSpPr txBox="1"/>
      </xdr:nvSpPr>
      <xdr:spPr>
        <a:xfrm>
          <a:off x="4622800" y="2603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70879</xdr:rowOff>
    </xdr:from>
    <xdr:to>
      <xdr:col>22</xdr:col>
      <xdr:colOff>165100</xdr:colOff>
      <xdr:row>17</xdr:row>
      <xdr:rowOff>1029</xdr:rowOff>
    </xdr:to>
    <xdr:sp macro="" textlink="">
      <xdr:nvSpPr>
        <xdr:cNvPr id="70" name="楕円 69"/>
        <xdr:cNvSpPr/>
      </xdr:nvSpPr>
      <xdr:spPr bwMode="auto">
        <a:xfrm>
          <a:off x="4254500" y="2861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11206</xdr:rowOff>
    </xdr:from>
    <xdr:ext cx="762000" cy="259045"/>
    <xdr:sp macro="" textlink="">
      <xdr:nvSpPr>
        <xdr:cNvPr id="71" name="テキスト ボックス 70"/>
        <xdr:cNvSpPr txBox="1"/>
      </xdr:nvSpPr>
      <xdr:spPr>
        <a:xfrm>
          <a:off x="3924300" y="263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107224</xdr:rowOff>
    </xdr:from>
    <xdr:to>
      <xdr:col>19</xdr:col>
      <xdr:colOff>38100</xdr:colOff>
      <xdr:row>17</xdr:row>
      <xdr:rowOff>37374</xdr:rowOff>
    </xdr:to>
    <xdr:sp macro="" textlink="">
      <xdr:nvSpPr>
        <xdr:cNvPr id="72" name="楕円 71"/>
        <xdr:cNvSpPr/>
      </xdr:nvSpPr>
      <xdr:spPr bwMode="auto">
        <a:xfrm>
          <a:off x="3556000" y="2898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47551</xdr:rowOff>
    </xdr:from>
    <xdr:ext cx="762000" cy="259045"/>
    <xdr:sp macro="" textlink="">
      <xdr:nvSpPr>
        <xdr:cNvPr id="73" name="テキスト ボックス 72"/>
        <xdr:cNvSpPr txBox="1"/>
      </xdr:nvSpPr>
      <xdr:spPr>
        <a:xfrm>
          <a:off x="3225800" y="266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122863</xdr:rowOff>
    </xdr:from>
    <xdr:to>
      <xdr:col>15</xdr:col>
      <xdr:colOff>101600</xdr:colOff>
      <xdr:row>17</xdr:row>
      <xdr:rowOff>53013</xdr:rowOff>
    </xdr:to>
    <xdr:sp macro="" textlink="">
      <xdr:nvSpPr>
        <xdr:cNvPr id="74" name="楕円 73"/>
        <xdr:cNvSpPr/>
      </xdr:nvSpPr>
      <xdr:spPr bwMode="auto">
        <a:xfrm>
          <a:off x="2857500" y="2913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63190</xdr:rowOff>
    </xdr:from>
    <xdr:ext cx="762000" cy="259045"/>
    <xdr:sp macro="" textlink="">
      <xdr:nvSpPr>
        <xdr:cNvPr id="75" name="テキスト ボックス 74"/>
        <xdr:cNvSpPr txBox="1"/>
      </xdr:nvSpPr>
      <xdr:spPr>
        <a:xfrm>
          <a:off x="2527300" y="268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2" name="テキスト ボックス 91"/>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6" name="テキスト ボックス 95"/>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7" name="直線コネクタ 9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8" name="テキスト ボックス 9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35914</xdr:rowOff>
    </xdr:from>
    <xdr:to>
      <xdr:col>29</xdr:col>
      <xdr:colOff>127000</xdr:colOff>
      <xdr:row>38</xdr:row>
      <xdr:rowOff>22896</xdr:rowOff>
    </xdr:to>
    <xdr:cxnSp macro="">
      <xdr:nvCxnSpPr>
        <xdr:cNvPr id="100" name="直線コネクタ 99"/>
        <xdr:cNvCxnSpPr/>
      </xdr:nvCxnSpPr>
      <xdr:spPr bwMode="auto">
        <a:xfrm flipV="1">
          <a:off x="5651500" y="6303364"/>
          <a:ext cx="0" cy="1187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337873</xdr:rowOff>
    </xdr:from>
    <xdr:ext cx="762000" cy="259045"/>
    <xdr:sp macro="" textlink="">
      <xdr:nvSpPr>
        <xdr:cNvPr id="101" name="人口1人当たり決算額の推移最小値テキスト445"/>
        <xdr:cNvSpPr txBox="1"/>
      </xdr:nvSpPr>
      <xdr:spPr>
        <a:xfrm>
          <a:off x="5740400" y="74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22896</xdr:rowOff>
    </xdr:from>
    <xdr:to>
      <xdr:col>30</xdr:col>
      <xdr:colOff>25400</xdr:colOff>
      <xdr:row>38</xdr:row>
      <xdr:rowOff>22896</xdr:rowOff>
    </xdr:to>
    <xdr:cxnSp macro="">
      <xdr:nvCxnSpPr>
        <xdr:cNvPr id="102" name="直線コネクタ 101"/>
        <xdr:cNvCxnSpPr/>
      </xdr:nvCxnSpPr>
      <xdr:spPr bwMode="auto">
        <a:xfrm>
          <a:off x="5562600" y="7490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122291</xdr:rowOff>
    </xdr:from>
    <xdr:ext cx="762000" cy="259045"/>
    <xdr:sp macro="" textlink="">
      <xdr:nvSpPr>
        <xdr:cNvPr id="103" name="人口1人当たり決算額の推移最大値テキスト445"/>
        <xdr:cNvSpPr txBox="1"/>
      </xdr:nvSpPr>
      <xdr:spPr>
        <a:xfrm>
          <a:off x="5740400" y="60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35914</xdr:rowOff>
    </xdr:from>
    <xdr:to>
      <xdr:col>30</xdr:col>
      <xdr:colOff>25400</xdr:colOff>
      <xdr:row>34</xdr:row>
      <xdr:rowOff>35914</xdr:rowOff>
    </xdr:to>
    <xdr:cxnSp macro="">
      <xdr:nvCxnSpPr>
        <xdr:cNvPr id="104" name="直線コネクタ 103"/>
        <xdr:cNvCxnSpPr/>
      </xdr:nvCxnSpPr>
      <xdr:spPr bwMode="auto">
        <a:xfrm>
          <a:off x="5562600" y="6303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45007</xdr:rowOff>
    </xdr:from>
    <xdr:to>
      <xdr:col>29</xdr:col>
      <xdr:colOff>127000</xdr:colOff>
      <xdr:row>37</xdr:row>
      <xdr:rowOff>47458</xdr:rowOff>
    </xdr:to>
    <xdr:cxnSp macro="">
      <xdr:nvCxnSpPr>
        <xdr:cNvPr id="105" name="直線コネクタ 104"/>
        <xdr:cNvCxnSpPr/>
      </xdr:nvCxnSpPr>
      <xdr:spPr bwMode="auto">
        <a:xfrm flipV="1">
          <a:off x="5003800" y="7169707"/>
          <a:ext cx="647700" cy="2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341364</xdr:rowOff>
    </xdr:from>
    <xdr:ext cx="762000" cy="259045"/>
    <xdr:sp macro="" textlink="">
      <xdr:nvSpPr>
        <xdr:cNvPr id="106" name="人口1人当たり決算額の推移平均値テキスト445"/>
        <xdr:cNvSpPr txBox="1"/>
      </xdr:nvSpPr>
      <xdr:spPr>
        <a:xfrm>
          <a:off x="5740400" y="695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153387</xdr:rowOff>
    </xdr:from>
    <xdr:to>
      <xdr:col>29</xdr:col>
      <xdr:colOff>177800</xdr:colOff>
      <xdr:row>37</xdr:row>
      <xdr:rowOff>83537</xdr:rowOff>
    </xdr:to>
    <xdr:sp macro="" textlink="">
      <xdr:nvSpPr>
        <xdr:cNvPr id="107" name="フローチャート: 判断 106"/>
        <xdr:cNvSpPr/>
      </xdr:nvSpPr>
      <xdr:spPr bwMode="auto">
        <a:xfrm>
          <a:off x="5600700" y="7106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47458</xdr:rowOff>
    </xdr:from>
    <xdr:to>
      <xdr:col>26</xdr:col>
      <xdr:colOff>50800</xdr:colOff>
      <xdr:row>37</xdr:row>
      <xdr:rowOff>82252</xdr:rowOff>
    </xdr:to>
    <xdr:cxnSp macro="">
      <xdr:nvCxnSpPr>
        <xdr:cNvPr id="108" name="直線コネクタ 107"/>
        <xdr:cNvCxnSpPr/>
      </xdr:nvCxnSpPr>
      <xdr:spPr bwMode="auto">
        <a:xfrm flipV="1">
          <a:off x="4305300" y="7172158"/>
          <a:ext cx="698500" cy="34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09" name="フローチャート: 判断 108"/>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273514</xdr:rowOff>
    </xdr:from>
    <xdr:ext cx="736600" cy="259045"/>
    <xdr:sp macro="" textlink="">
      <xdr:nvSpPr>
        <xdr:cNvPr id="110" name="テキスト ボックス 109"/>
        <xdr:cNvSpPr txBox="1"/>
      </xdr:nvSpPr>
      <xdr:spPr>
        <a:xfrm>
          <a:off x="4622800" y="6883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82252</xdr:rowOff>
    </xdr:from>
    <xdr:to>
      <xdr:col>22</xdr:col>
      <xdr:colOff>114300</xdr:colOff>
      <xdr:row>37</xdr:row>
      <xdr:rowOff>98968</xdr:rowOff>
    </xdr:to>
    <xdr:cxnSp macro="">
      <xdr:nvCxnSpPr>
        <xdr:cNvPr id="111" name="直線コネクタ 110"/>
        <xdr:cNvCxnSpPr/>
      </xdr:nvCxnSpPr>
      <xdr:spPr bwMode="auto">
        <a:xfrm flipV="1">
          <a:off x="3606800" y="7206952"/>
          <a:ext cx="698500" cy="16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2" name="フローチャート: 判断 111"/>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285618</xdr:rowOff>
    </xdr:from>
    <xdr:ext cx="762000" cy="259045"/>
    <xdr:sp macro="" textlink="">
      <xdr:nvSpPr>
        <xdr:cNvPr id="113" name="テキスト ボックス 112"/>
        <xdr:cNvSpPr txBox="1"/>
      </xdr:nvSpPr>
      <xdr:spPr>
        <a:xfrm>
          <a:off x="3924300" y="689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96282</xdr:rowOff>
    </xdr:from>
    <xdr:to>
      <xdr:col>18</xdr:col>
      <xdr:colOff>177800</xdr:colOff>
      <xdr:row>37</xdr:row>
      <xdr:rowOff>98968</xdr:rowOff>
    </xdr:to>
    <xdr:cxnSp macro="">
      <xdr:nvCxnSpPr>
        <xdr:cNvPr id="114" name="直線コネクタ 113"/>
        <xdr:cNvCxnSpPr/>
      </xdr:nvCxnSpPr>
      <xdr:spPr bwMode="auto">
        <a:xfrm>
          <a:off x="2908300" y="7220982"/>
          <a:ext cx="698500" cy="2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5" name="フローチャート: 判断 114"/>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308226</xdr:rowOff>
    </xdr:from>
    <xdr:ext cx="762000" cy="259045"/>
    <xdr:sp macro="" textlink="">
      <xdr:nvSpPr>
        <xdr:cNvPr id="116" name="テキスト ボックス 115"/>
        <xdr:cNvSpPr txBox="1"/>
      </xdr:nvSpPr>
      <xdr:spPr>
        <a:xfrm>
          <a:off x="3225800" y="691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17" name="フローチャート: 判断 116"/>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304260</xdr:rowOff>
    </xdr:from>
    <xdr:ext cx="762000" cy="259045"/>
    <xdr:sp macro="" textlink="">
      <xdr:nvSpPr>
        <xdr:cNvPr id="118" name="テキスト ボックス 117"/>
        <xdr:cNvSpPr txBox="1"/>
      </xdr:nvSpPr>
      <xdr:spPr>
        <a:xfrm>
          <a:off x="2527300" y="691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9" name="テキスト ボックス 11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0" name="テキスト ボックス 11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1" name="テキスト ボックス 12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2" name="テキスト ボックス 12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3" name="テキスト ボックス 12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165657</xdr:rowOff>
    </xdr:from>
    <xdr:to>
      <xdr:col>29</xdr:col>
      <xdr:colOff>177800</xdr:colOff>
      <xdr:row>37</xdr:row>
      <xdr:rowOff>95807</xdr:rowOff>
    </xdr:to>
    <xdr:sp macro="" textlink="">
      <xdr:nvSpPr>
        <xdr:cNvPr id="124" name="楕円 123"/>
        <xdr:cNvSpPr/>
      </xdr:nvSpPr>
      <xdr:spPr bwMode="auto">
        <a:xfrm>
          <a:off x="5600700" y="7118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137734</xdr:rowOff>
    </xdr:from>
    <xdr:ext cx="762000" cy="259045"/>
    <xdr:sp macro="" textlink="">
      <xdr:nvSpPr>
        <xdr:cNvPr id="125" name="人口1人当たり決算額の推移該当値テキスト445"/>
        <xdr:cNvSpPr txBox="1"/>
      </xdr:nvSpPr>
      <xdr:spPr>
        <a:xfrm>
          <a:off x="5740400" y="709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168108</xdr:rowOff>
    </xdr:from>
    <xdr:to>
      <xdr:col>26</xdr:col>
      <xdr:colOff>101600</xdr:colOff>
      <xdr:row>37</xdr:row>
      <xdr:rowOff>98258</xdr:rowOff>
    </xdr:to>
    <xdr:sp macro="" textlink="">
      <xdr:nvSpPr>
        <xdr:cNvPr id="126" name="楕円 125"/>
        <xdr:cNvSpPr/>
      </xdr:nvSpPr>
      <xdr:spPr bwMode="auto">
        <a:xfrm>
          <a:off x="4953000" y="7121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83035</xdr:rowOff>
    </xdr:from>
    <xdr:ext cx="736600" cy="259045"/>
    <xdr:sp macro="" textlink="">
      <xdr:nvSpPr>
        <xdr:cNvPr id="127" name="テキスト ボックス 126"/>
        <xdr:cNvSpPr txBox="1"/>
      </xdr:nvSpPr>
      <xdr:spPr>
        <a:xfrm>
          <a:off x="4622800" y="7207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31452</xdr:rowOff>
    </xdr:from>
    <xdr:to>
      <xdr:col>22</xdr:col>
      <xdr:colOff>165100</xdr:colOff>
      <xdr:row>37</xdr:row>
      <xdr:rowOff>133052</xdr:rowOff>
    </xdr:to>
    <xdr:sp macro="" textlink="">
      <xdr:nvSpPr>
        <xdr:cNvPr id="128" name="楕円 127"/>
        <xdr:cNvSpPr/>
      </xdr:nvSpPr>
      <xdr:spPr bwMode="auto">
        <a:xfrm>
          <a:off x="4254500" y="7156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117829</xdr:rowOff>
    </xdr:from>
    <xdr:ext cx="762000" cy="259045"/>
    <xdr:sp macro="" textlink="">
      <xdr:nvSpPr>
        <xdr:cNvPr id="129" name="テキスト ボックス 128"/>
        <xdr:cNvSpPr txBox="1"/>
      </xdr:nvSpPr>
      <xdr:spPr>
        <a:xfrm>
          <a:off x="3924300" y="724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48168</xdr:rowOff>
    </xdr:from>
    <xdr:to>
      <xdr:col>19</xdr:col>
      <xdr:colOff>38100</xdr:colOff>
      <xdr:row>37</xdr:row>
      <xdr:rowOff>149768</xdr:rowOff>
    </xdr:to>
    <xdr:sp macro="" textlink="">
      <xdr:nvSpPr>
        <xdr:cNvPr id="130" name="楕円 129"/>
        <xdr:cNvSpPr/>
      </xdr:nvSpPr>
      <xdr:spPr bwMode="auto">
        <a:xfrm>
          <a:off x="3556000" y="7172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134545</xdr:rowOff>
    </xdr:from>
    <xdr:ext cx="762000" cy="259045"/>
    <xdr:sp macro="" textlink="">
      <xdr:nvSpPr>
        <xdr:cNvPr id="131" name="テキスト ボックス 130"/>
        <xdr:cNvSpPr txBox="1"/>
      </xdr:nvSpPr>
      <xdr:spPr>
        <a:xfrm>
          <a:off x="3225800" y="725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45482</xdr:rowOff>
    </xdr:from>
    <xdr:to>
      <xdr:col>15</xdr:col>
      <xdr:colOff>101600</xdr:colOff>
      <xdr:row>37</xdr:row>
      <xdr:rowOff>147082</xdr:rowOff>
    </xdr:to>
    <xdr:sp macro="" textlink="">
      <xdr:nvSpPr>
        <xdr:cNvPr id="132" name="楕円 131"/>
        <xdr:cNvSpPr/>
      </xdr:nvSpPr>
      <xdr:spPr bwMode="auto">
        <a:xfrm>
          <a:off x="2857500" y="7170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131859</xdr:rowOff>
    </xdr:from>
    <xdr:ext cx="762000" cy="259045"/>
    <xdr:sp macro="" textlink="">
      <xdr:nvSpPr>
        <xdr:cNvPr id="133" name="テキスト ボックス 132"/>
        <xdr:cNvSpPr txBox="1"/>
      </xdr:nvSpPr>
      <xdr:spPr>
        <a:xfrm>
          <a:off x="2527300" y="7256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3,135
3,126
175.82
4,419,119
4,197,043
193,257
2,698,203
4,135,756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35319</xdr:rowOff>
    </xdr:from>
    <xdr:to>
      <xdr:col>24</xdr:col>
      <xdr:colOff>62865</xdr:colOff>
      <xdr:row>37</xdr:row>
      <xdr:rowOff>83257</xdr:rowOff>
    </xdr:to>
    <xdr:cxnSp macro="">
      <xdr:nvCxnSpPr>
        <xdr:cNvPr id="53" name="直線コネクタ 52"/>
        <xdr:cNvCxnSpPr/>
      </xdr:nvCxnSpPr>
      <xdr:spPr>
        <a:xfrm flipV="1">
          <a:off x="4633595" y="5178819"/>
          <a:ext cx="1270" cy="124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87084</xdr:rowOff>
    </xdr:from>
    <xdr:ext cx="534377" cy="259045"/>
    <xdr:sp macro="" textlink="">
      <xdr:nvSpPr>
        <xdr:cNvPr id="54" name="人件費最小値テキスト"/>
        <xdr:cNvSpPr txBox="1"/>
      </xdr:nvSpPr>
      <xdr:spPr>
        <a:xfrm>
          <a:off x="4686300" y="64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83257</xdr:rowOff>
    </xdr:from>
    <xdr:to>
      <xdr:col>24</xdr:col>
      <xdr:colOff>152400</xdr:colOff>
      <xdr:row>37</xdr:row>
      <xdr:rowOff>83257</xdr:rowOff>
    </xdr:to>
    <xdr:cxnSp macro="">
      <xdr:nvCxnSpPr>
        <xdr:cNvPr id="55" name="直線コネクタ 54"/>
        <xdr:cNvCxnSpPr/>
      </xdr:nvCxnSpPr>
      <xdr:spPr>
        <a:xfrm>
          <a:off x="4546600" y="64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153446</xdr:rowOff>
    </xdr:from>
    <xdr:ext cx="599010" cy="259045"/>
    <xdr:sp macro="" textlink="">
      <xdr:nvSpPr>
        <xdr:cNvPr id="56" name="人件費最大値テキスト"/>
        <xdr:cNvSpPr txBox="1"/>
      </xdr:nvSpPr>
      <xdr:spPr>
        <a:xfrm>
          <a:off x="4686300" y="49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35319</xdr:rowOff>
    </xdr:from>
    <xdr:to>
      <xdr:col>24</xdr:col>
      <xdr:colOff>152400</xdr:colOff>
      <xdr:row>30</xdr:row>
      <xdr:rowOff>35319</xdr:rowOff>
    </xdr:to>
    <xdr:cxnSp macro="">
      <xdr:nvCxnSpPr>
        <xdr:cNvPr id="57" name="直線コネクタ 56"/>
        <xdr:cNvCxnSpPr/>
      </xdr:nvCxnSpPr>
      <xdr:spPr>
        <a:xfrm>
          <a:off x="4546600" y="517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131663</xdr:rowOff>
    </xdr:from>
    <xdr:to>
      <xdr:col>24</xdr:col>
      <xdr:colOff>63500</xdr:colOff>
      <xdr:row>36</xdr:row>
      <xdr:rowOff>11620</xdr:rowOff>
    </xdr:to>
    <xdr:cxnSp macro="">
      <xdr:nvCxnSpPr>
        <xdr:cNvPr id="58" name="直線コネクタ 57"/>
        <xdr:cNvCxnSpPr/>
      </xdr:nvCxnSpPr>
      <xdr:spPr>
        <a:xfrm flipV="1">
          <a:off x="3797300" y="6132413"/>
          <a:ext cx="838200" cy="5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136415</xdr:rowOff>
    </xdr:from>
    <xdr:ext cx="599010" cy="259045"/>
    <xdr:sp macro="" textlink="">
      <xdr:nvSpPr>
        <xdr:cNvPr id="59" name="人件費平均値テキスト"/>
        <xdr:cNvSpPr txBox="1"/>
      </xdr:nvSpPr>
      <xdr:spPr>
        <a:xfrm>
          <a:off x="4686300" y="6137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60" name="フローチャート: 判断 59"/>
        <xdr:cNvSpPr/>
      </xdr:nvSpPr>
      <xdr:spPr>
        <a:xfrm>
          <a:off x="4584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11620</xdr:rowOff>
    </xdr:from>
    <xdr:to>
      <xdr:col>19</xdr:col>
      <xdr:colOff>177800</xdr:colOff>
      <xdr:row>36</xdr:row>
      <xdr:rowOff>88322</xdr:rowOff>
    </xdr:to>
    <xdr:cxnSp macro="">
      <xdr:nvCxnSpPr>
        <xdr:cNvPr id="61" name="直線コネクタ 60"/>
        <xdr:cNvCxnSpPr/>
      </xdr:nvCxnSpPr>
      <xdr:spPr>
        <a:xfrm flipV="1">
          <a:off x="2908300" y="6183820"/>
          <a:ext cx="889000" cy="7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146683</xdr:rowOff>
    </xdr:from>
    <xdr:to>
      <xdr:col>20</xdr:col>
      <xdr:colOff>38100</xdr:colOff>
      <xdr:row>36</xdr:row>
      <xdr:rowOff>76833</xdr:rowOff>
    </xdr:to>
    <xdr:sp macro="" textlink="">
      <xdr:nvSpPr>
        <xdr:cNvPr id="62" name="フローチャート: 判断 61"/>
        <xdr:cNvSpPr/>
      </xdr:nvSpPr>
      <xdr:spPr>
        <a:xfrm>
          <a:off x="3746500" y="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67960</xdr:rowOff>
    </xdr:from>
    <xdr:ext cx="599010" cy="259045"/>
    <xdr:sp macro="" textlink="">
      <xdr:nvSpPr>
        <xdr:cNvPr id="63" name="テキスト ボックス 62"/>
        <xdr:cNvSpPr txBox="1"/>
      </xdr:nvSpPr>
      <xdr:spPr>
        <a:xfrm>
          <a:off x="3497795" y="624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88322</xdr:rowOff>
    </xdr:from>
    <xdr:to>
      <xdr:col>15</xdr:col>
      <xdr:colOff>50800</xdr:colOff>
      <xdr:row>36</xdr:row>
      <xdr:rowOff>110451</xdr:rowOff>
    </xdr:to>
    <xdr:cxnSp macro="">
      <xdr:nvCxnSpPr>
        <xdr:cNvPr id="64" name="直線コネクタ 63"/>
        <xdr:cNvCxnSpPr/>
      </xdr:nvCxnSpPr>
      <xdr:spPr>
        <a:xfrm flipV="1">
          <a:off x="2019300" y="6260522"/>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38141</xdr:rowOff>
    </xdr:from>
    <xdr:to>
      <xdr:col>15</xdr:col>
      <xdr:colOff>101600</xdr:colOff>
      <xdr:row>36</xdr:row>
      <xdr:rowOff>139741</xdr:rowOff>
    </xdr:to>
    <xdr:sp macro="" textlink="">
      <xdr:nvSpPr>
        <xdr:cNvPr id="65" name="フローチャート: 判断 64"/>
        <xdr:cNvSpPr/>
      </xdr:nvSpPr>
      <xdr:spPr>
        <a:xfrm>
          <a:off x="28575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130868</xdr:rowOff>
    </xdr:from>
    <xdr:ext cx="599010" cy="259045"/>
    <xdr:sp macro="" textlink="">
      <xdr:nvSpPr>
        <xdr:cNvPr id="66" name="テキスト ボックス 65"/>
        <xdr:cNvSpPr txBox="1"/>
      </xdr:nvSpPr>
      <xdr:spPr>
        <a:xfrm>
          <a:off x="2608795" y="630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102464</xdr:rowOff>
    </xdr:from>
    <xdr:to>
      <xdr:col>10</xdr:col>
      <xdr:colOff>114300</xdr:colOff>
      <xdr:row>36</xdr:row>
      <xdr:rowOff>110451</xdr:rowOff>
    </xdr:to>
    <xdr:cxnSp macro="">
      <xdr:nvCxnSpPr>
        <xdr:cNvPr id="67" name="直線コネクタ 66"/>
        <xdr:cNvCxnSpPr/>
      </xdr:nvCxnSpPr>
      <xdr:spPr>
        <a:xfrm>
          <a:off x="1130300" y="6274664"/>
          <a:ext cx="889000" cy="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46541</xdr:rowOff>
    </xdr:from>
    <xdr:to>
      <xdr:col>10</xdr:col>
      <xdr:colOff>165100</xdr:colOff>
      <xdr:row>36</xdr:row>
      <xdr:rowOff>148141</xdr:rowOff>
    </xdr:to>
    <xdr:sp macro="" textlink="">
      <xdr:nvSpPr>
        <xdr:cNvPr id="68" name="フローチャート: 判断 67"/>
        <xdr:cNvSpPr/>
      </xdr:nvSpPr>
      <xdr:spPr>
        <a:xfrm>
          <a:off x="1968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164668</xdr:rowOff>
    </xdr:from>
    <xdr:ext cx="599010" cy="259045"/>
    <xdr:sp macro="" textlink="">
      <xdr:nvSpPr>
        <xdr:cNvPr id="69" name="テキスト ボックス 68"/>
        <xdr:cNvSpPr txBox="1"/>
      </xdr:nvSpPr>
      <xdr:spPr>
        <a:xfrm>
          <a:off x="1719795" y="599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57426</xdr:rowOff>
    </xdr:from>
    <xdr:to>
      <xdr:col>6</xdr:col>
      <xdr:colOff>38100</xdr:colOff>
      <xdr:row>36</xdr:row>
      <xdr:rowOff>159026</xdr:rowOff>
    </xdr:to>
    <xdr:sp macro="" textlink="">
      <xdr:nvSpPr>
        <xdr:cNvPr id="70" name="フローチャート: 判断 69"/>
        <xdr:cNvSpPr/>
      </xdr:nvSpPr>
      <xdr:spPr>
        <a:xfrm>
          <a:off x="1079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150153</xdr:rowOff>
    </xdr:from>
    <xdr:ext cx="599010" cy="259045"/>
    <xdr:sp macro="" textlink="">
      <xdr:nvSpPr>
        <xdr:cNvPr id="71" name="テキスト ボックス 70"/>
        <xdr:cNvSpPr txBox="1"/>
      </xdr:nvSpPr>
      <xdr:spPr>
        <a:xfrm>
          <a:off x="830795" y="632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80863</xdr:rowOff>
    </xdr:from>
    <xdr:to>
      <xdr:col>24</xdr:col>
      <xdr:colOff>114300</xdr:colOff>
      <xdr:row>36</xdr:row>
      <xdr:rowOff>11013</xdr:rowOff>
    </xdr:to>
    <xdr:sp macro="" textlink="">
      <xdr:nvSpPr>
        <xdr:cNvPr id="77" name="楕円 76"/>
        <xdr:cNvSpPr/>
      </xdr:nvSpPr>
      <xdr:spPr>
        <a:xfrm>
          <a:off x="4584700" y="608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103740</xdr:rowOff>
    </xdr:from>
    <xdr:ext cx="599010" cy="259045"/>
    <xdr:sp macro="" textlink="">
      <xdr:nvSpPr>
        <xdr:cNvPr id="78" name="人件費該当値テキスト"/>
        <xdr:cNvSpPr txBox="1"/>
      </xdr:nvSpPr>
      <xdr:spPr>
        <a:xfrm>
          <a:off x="4686300" y="593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132270</xdr:rowOff>
    </xdr:from>
    <xdr:to>
      <xdr:col>20</xdr:col>
      <xdr:colOff>38100</xdr:colOff>
      <xdr:row>36</xdr:row>
      <xdr:rowOff>62420</xdr:rowOff>
    </xdr:to>
    <xdr:sp macro="" textlink="">
      <xdr:nvSpPr>
        <xdr:cNvPr id="79" name="楕円 78"/>
        <xdr:cNvSpPr/>
      </xdr:nvSpPr>
      <xdr:spPr>
        <a:xfrm>
          <a:off x="3746500" y="61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78947</xdr:rowOff>
    </xdr:from>
    <xdr:ext cx="599010" cy="259045"/>
    <xdr:sp macro="" textlink="">
      <xdr:nvSpPr>
        <xdr:cNvPr id="80" name="テキスト ボックス 79"/>
        <xdr:cNvSpPr txBox="1"/>
      </xdr:nvSpPr>
      <xdr:spPr>
        <a:xfrm>
          <a:off x="3497795" y="590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37522</xdr:rowOff>
    </xdr:from>
    <xdr:to>
      <xdr:col>15</xdr:col>
      <xdr:colOff>101600</xdr:colOff>
      <xdr:row>36</xdr:row>
      <xdr:rowOff>139122</xdr:rowOff>
    </xdr:to>
    <xdr:sp macro="" textlink="">
      <xdr:nvSpPr>
        <xdr:cNvPr id="81" name="楕円 80"/>
        <xdr:cNvSpPr/>
      </xdr:nvSpPr>
      <xdr:spPr>
        <a:xfrm>
          <a:off x="2857500" y="620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155649</xdr:rowOff>
    </xdr:from>
    <xdr:ext cx="599010" cy="259045"/>
    <xdr:sp macro="" textlink="">
      <xdr:nvSpPr>
        <xdr:cNvPr id="82" name="テキスト ボックス 81"/>
        <xdr:cNvSpPr txBox="1"/>
      </xdr:nvSpPr>
      <xdr:spPr>
        <a:xfrm>
          <a:off x="2608795" y="598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59651</xdr:rowOff>
    </xdr:from>
    <xdr:to>
      <xdr:col>10</xdr:col>
      <xdr:colOff>165100</xdr:colOff>
      <xdr:row>36</xdr:row>
      <xdr:rowOff>161251</xdr:rowOff>
    </xdr:to>
    <xdr:sp macro="" textlink="">
      <xdr:nvSpPr>
        <xdr:cNvPr id="83" name="楕円 82"/>
        <xdr:cNvSpPr/>
      </xdr:nvSpPr>
      <xdr:spPr>
        <a:xfrm>
          <a:off x="1968500" y="623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152378</xdr:rowOff>
    </xdr:from>
    <xdr:ext cx="599010" cy="259045"/>
    <xdr:sp macro="" textlink="">
      <xdr:nvSpPr>
        <xdr:cNvPr id="84" name="テキスト ボックス 83"/>
        <xdr:cNvSpPr txBox="1"/>
      </xdr:nvSpPr>
      <xdr:spPr>
        <a:xfrm>
          <a:off x="1719795" y="6324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51664</xdr:rowOff>
    </xdr:from>
    <xdr:to>
      <xdr:col>6</xdr:col>
      <xdr:colOff>38100</xdr:colOff>
      <xdr:row>36</xdr:row>
      <xdr:rowOff>153264</xdr:rowOff>
    </xdr:to>
    <xdr:sp macro="" textlink="">
      <xdr:nvSpPr>
        <xdr:cNvPr id="85" name="楕円 84"/>
        <xdr:cNvSpPr/>
      </xdr:nvSpPr>
      <xdr:spPr>
        <a:xfrm>
          <a:off x="1079500" y="6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169791</xdr:rowOff>
    </xdr:from>
    <xdr:ext cx="599010" cy="259045"/>
    <xdr:sp macro="" textlink="">
      <xdr:nvSpPr>
        <xdr:cNvPr id="86" name="テキスト ボックス 85"/>
        <xdr:cNvSpPr txBox="1"/>
      </xdr:nvSpPr>
      <xdr:spPr>
        <a:xfrm>
          <a:off x="830795" y="5999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124506</xdr:rowOff>
    </xdr:from>
    <xdr:to>
      <xdr:col>24</xdr:col>
      <xdr:colOff>62865</xdr:colOff>
      <xdr:row>58</xdr:row>
      <xdr:rowOff>15828</xdr:rowOff>
    </xdr:to>
    <xdr:cxnSp macro="">
      <xdr:nvCxnSpPr>
        <xdr:cNvPr id="110" name="直線コネクタ 109"/>
        <xdr:cNvCxnSpPr/>
      </xdr:nvCxnSpPr>
      <xdr:spPr>
        <a:xfrm flipV="1">
          <a:off x="4633595" y="8697006"/>
          <a:ext cx="1270" cy="1262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19655</xdr:rowOff>
    </xdr:from>
    <xdr:ext cx="599010" cy="259045"/>
    <xdr:sp macro="" textlink="">
      <xdr:nvSpPr>
        <xdr:cNvPr id="111" name="物件費最小値テキスト"/>
        <xdr:cNvSpPr txBox="1"/>
      </xdr:nvSpPr>
      <xdr:spPr>
        <a:xfrm>
          <a:off x="4686300" y="996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15828</xdr:rowOff>
    </xdr:from>
    <xdr:to>
      <xdr:col>24</xdr:col>
      <xdr:colOff>152400</xdr:colOff>
      <xdr:row>58</xdr:row>
      <xdr:rowOff>15828</xdr:rowOff>
    </xdr:to>
    <xdr:cxnSp macro="">
      <xdr:nvCxnSpPr>
        <xdr:cNvPr id="112" name="直線コネクタ 111"/>
        <xdr:cNvCxnSpPr/>
      </xdr:nvCxnSpPr>
      <xdr:spPr>
        <a:xfrm>
          <a:off x="4546600" y="995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71183</xdr:rowOff>
    </xdr:from>
    <xdr:ext cx="599010" cy="259045"/>
    <xdr:sp macro="" textlink="">
      <xdr:nvSpPr>
        <xdr:cNvPr id="113" name="物件費最大値テキスト"/>
        <xdr:cNvSpPr txBox="1"/>
      </xdr:nvSpPr>
      <xdr:spPr>
        <a:xfrm>
          <a:off x="4686300" y="84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124506</xdr:rowOff>
    </xdr:from>
    <xdr:to>
      <xdr:col>24</xdr:col>
      <xdr:colOff>152400</xdr:colOff>
      <xdr:row>50</xdr:row>
      <xdr:rowOff>124506</xdr:rowOff>
    </xdr:to>
    <xdr:cxnSp macro="">
      <xdr:nvCxnSpPr>
        <xdr:cNvPr id="114" name="直線コネクタ 113"/>
        <xdr:cNvCxnSpPr/>
      </xdr:nvCxnSpPr>
      <xdr:spPr>
        <a:xfrm>
          <a:off x="4546600" y="869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60618</xdr:rowOff>
    </xdr:from>
    <xdr:to>
      <xdr:col>24</xdr:col>
      <xdr:colOff>63500</xdr:colOff>
      <xdr:row>57</xdr:row>
      <xdr:rowOff>76591</xdr:rowOff>
    </xdr:to>
    <xdr:cxnSp macro="">
      <xdr:nvCxnSpPr>
        <xdr:cNvPr id="115" name="直線コネクタ 114"/>
        <xdr:cNvCxnSpPr/>
      </xdr:nvCxnSpPr>
      <xdr:spPr>
        <a:xfrm flipV="1">
          <a:off x="3797300" y="9833268"/>
          <a:ext cx="838200" cy="1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110653</xdr:rowOff>
    </xdr:from>
    <xdr:ext cx="599010" cy="259045"/>
    <xdr:sp macro="" textlink="">
      <xdr:nvSpPr>
        <xdr:cNvPr id="116" name="物件費平均値テキスト"/>
        <xdr:cNvSpPr txBox="1"/>
      </xdr:nvSpPr>
      <xdr:spPr>
        <a:xfrm>
          <a:off x="4686300" y="9540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87776</xdr:rowOff>
    </xdr:from>
    <xdr:to>
      <xdr:col>24</xdr:col>
      <xdr:colOff>114300</xdr:colOff>
      <xdr:row>57</xdr:row>
      <xdr:rowOff>17926</xdr:rowOff>
    </xdr:to>
    <xdr:sp macro="" textlink="">
      <xdr:nvSpPr>
        <xdr:cNvPr id="117" name="フローチャート: 判断 116"/>
        <xdr:cNvSpPr/>
      </xdr:nvSpPr>
      <xdr:spPr>
        <a:xfrm>
          <a:off x="4584700" y="96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76591</xdr:rowOff>
    </xdr:from>
    <xdr:to>
      <xdr:col>19</xdr:col>
      <xdr:colOff>177800</xdr:colOff>
      <xdr:row>57</xdr:row>
      <xdr:rowOff>83381</xdr:rowOff>
    </xdr:to>
    <xdr:cxnSp macro="">
      <xdr:nvCxnSpPr>
        <xdr:cNvPr id="118" name="直線コネクタ 117"/>
        <xdr:cNvCxnSpPr/>
      </xdr:nvCxnSpPr>
      <xdr:spPr>
        <a:xfrm flipV="1">
          <a:off x="2908300" y="9849241"/>
          <a:ext cx="889000" cy="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121906</xdr:rowOff>
    </xdr:from>
    <xdr:to>
      <xdr:col>20</xdr:col>
      <xdr:colOff>38100</xdr:colOff>
      <xdr:row>57</xdr:row>
      <xdr:rowOff>52056</xdr:rowOff>
    </xdr:to>
    <xdr:sp macro="" textlink="">
      <xdr:nvSpPr>
        <xdr:cNvPr id="119" name="フローチャート: 判断 118"/>
        <xdr:cNvSpPr/>
      </xdr:nvSpPr>
      <xdr:spPr>
        <a:xfrm>
          <a:off x="3746500" y="972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68583</xdr:rowOff>
    </xdr:from>
    <xdr:ext cx="599010" cy="259045"/>
    <xdr:sp macro="" textlink="">
      <xdr:nvSpPr>
        <xdr:cNvPr id="120" name="テキスト ボックス 119"/>
        <xdr:cNvSpPr txBox="1"/>
      </xdr:nvSpPr>
      <xdr:spPr>
        <a:xfrm>
          <a:off x="3497795" y="949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83381</xdr:rowOff>
    </xdr:from>
    <xdr:to>
      <xdr:col>15</xdr:col>
      <xdr:colOff>50800</xdr:colOff>
      <xdr:row>57</xdr:row>
      <xdr:rowOff>91498</xdr:rowOff>
    </xdr:to>
    <xdr:cxnSp macro="">
      <xdr:nvCxnSpPr>
        <xdr:cNvPr id="121" name="直線コネクタ 120"/>
        <xdr:cNvCxnSpPr/>
      </xdr:nvCxnSpPr>
      <xdr:spPr>
        <a:xfrm flipV="1">
          <a:off x="2019300" y="9856031"/>
          <a:ext cx="889000" cy="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148205</xdr:rowOff>
    </xdr:from>
    <xdr:to>
      <xdr:col>15</xdr:col>
      <xdr:colOff>101600</xdr:colOff>
      <xdr:row>57</xdr:row>
      <xdr:rowOff>78355</xdr:rowOff>
    </xdr:to>
    <xdr:sp macro="" textlink="">
      <xdr:nvSpPr>
        <xdr:cNvPr id="122" name="フローチャート: 判断 121"/>
        <xdr:cNvSpPr/>
      </xdr:nvSpPr>
      <xdr:spPr>
        <a:xfrm>
          <a:off x="28575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94882</xdr:rowOff>
    </xdr:from>
    <xdr:ext cx="599010" cy="259045"/>
    <xdr:sp macro="" textlink="">
      <xdr:nvSpPr>
        <xdr:cNvPr id="123" name="テキスト ボックス 122"/>
        <xdr:cNvSpPr txBox="1"/>
      </xdr:nvSpPr>
      <xdr:spPr>
        <a:xfrm>
          <a:off x="2608795" y="952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79365</xdr:rowOff>
    </xdr:from>
    <xdr:to>
      <xdr:col>10</xdr:col>
      <xdr:colOff>114300</xdr:colOff>
      <xdr:row>57</xdr:row>
      <xdr:rowOff>91498</xdr:rowOff>
    </xdr:to>
    <xdr:cxnSp macro="">
      <xdr:nvCxnSpPr>
        <xdr:cNvPr id="124" name="直線コネクタ 123"/>
        <xdr:cNvCxnSpPr/>
      </xdr:nvCxnSpPr>
      <xdr:spPr>
        <a:xfrm>
          <a:off x="1130300" y="9852015"/>
          <a:ext cx="889000" cy="1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145142</xdr:rowOff>
    </xdr:from>
    <xdr:to>
      <xdr:col>10</xdr:col>
      <xdr:colOff>165100</xdr:colOff>
      <xdr:row>57</xdr:row>
      <xdr:rowOff>75292</xdr:rowOff>
    </xdr:to>
    <xdr:sp macro="" textlink="">
      <xdr:nvSpPr>
        <xdr:cNvPr id="125" name="フローチャート: 判断 124"/>
        <xdr:cNvSpPr/>
      </xdr:nvSpPr>
      <xdr:spPr>
        <a:xfrm>
          <a:off x="1968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91819</xdr:rowOff>
    </xdr:from>
    <xdr:ext cx="599010" cy="259045"/>
    <xdr:sp macro="" textlink="">
      <xdr:nvSpPr>
        <xdr:cNvPr id="126" name="テキスト ボックス 125"/>
        <xdr:cNvSpPr txBox="1"/>
      </xdr:nvSpPr>
      <xdr:spPr>
        <a:xfrm>
          <a:off x="1719795" y="952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165906</xdr:rowOff>
    </xdr:from>
    <xdr:to>
      <xdr:col>6</xdr:col>
      <xdr:colOff>38100</xdr:colOff>
      <xdr:row>57</xdr:row>
      <xdr:rowOff>96056</xdr:rowOff>
    </xdr:to>
    <xdr:sp macro="" textlink="">
      <xdr:nvSpPr>
        <xdr:cNvPr id="127" name="フローチャート: 判断 126"/>
        <xdr:cNvSpPr/>
      </xdr:nvSpPr>
      <xdr:spPr>
        <a:xfrm>
          <a:off x="1079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112583</xdr:rowOff>
    </xdr:from>
    <xdr:ext cx="599010" cy="259045"/>
    <xdr:sp macro="" textlink="">
      <xdr:nvSpPr>
        <xdr:cNvPr id="128" name="テキスト ボックス 127"/>
        <xdr:cNvSpPr txBox="1"/>
      </xdr:nvSpPr>
      <xdr:spPr>
        <a:xfrm>
          <a:off x="830795" y="954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9818</xdr:rowOff>
    </xdr:from>
    <xdr:to>
      <xdr:col>24</xdr:col>
      <xdr:colOff>114300</xdr:colOff>
      <xdr:row>57</xdr:row>
      <xdr:rowOff>111418</xdr:rowOff>
    </xdr:to>
    <xdr:sp macro="" textlink="">
      <xdr:nvSpPr>
        <xdr:cNvPr id="134" name="楕円 133"/>
        <xdr:cNvSpPr/>
      </xdr:nvSpPr>
      <xdr:spPr>
        <a:xfrm>
          <a:off x="4584700" y="978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96195</xdr:rowOff>
    </xdr:from>
    <xdr:ext cx="599010" cy="259045"/>
    <xdr:sp macro="" textlink="">
      <xdr:nvSpPr>
        <xdr:cNvPr id="135" name="物件費該当値テキスト"/>
        <xdr:cNvSpPr txBox="1"/>
      </xdr:nvSpPr>
      <xdr:spPr>
        <a:xfrm>
          <a:off x="4686300" y="9697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25791</xdr:rowOff>
    </xdr:from>
    <xdr:to>
      <xdr:col>20</xdr:col>
      <xdr:colOff>38100</xdr:colOff>
      <xdr:row>57</xdr:row>
      <xdr:rowOff>127391</xdr:rowOff>
    </xdr:to>
    <xdr:sp macro="" textlink="">
      <xdr:nvSpPr>
        <xdr:cNvPr id="136" name="楕円 135"/>
        <xdr:cNvSpPr/>
      </xdr:nvSpPr>
      <xdr:spPr>
        <a:xfrm>
          <a:off x="3746500" y="979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118518</xdr:rowOff>
    </xdr:from>
    <xdr:ext cx="599010" cy="259045"/>
    <xdr:sp macro="" textlink="">
      <xdr:nvSpPr>
        <xdr:cNvPr id="137" name="テキスト ボックス 136"/>
        <xdr:cNvSpPr txBox="1"/>
      </xdr:nvSpPr>
      <xdr:spPr>
        <a:xfrm>
          <a:off x="3497795" y="9891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32581</xdr:rowOff>
    </xdr:from>
    <xdr:to>
      <xdr:col>15</xdr:col>
      <xdr:colOff>101600</xdr:colOff>
      <xdr:row>57</xdr:row>
      <xdr:rowOff>134181</xdr:rowOff>
    </xdr:to>
    <xdr:sp macro="" textlink="">
      <xdr:nvSpPr>
        <xdr:cNvPr id="138" name="楕円 137"/>
        <xdr:cNvSpPr/>
      </xdr:nvSpPr>
      <xdr:spPr>
        <a:xfrm>
          <a:off x="2857500" y="98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125308</xdr:rowOff>
    </xdr:from>
    <xdr:ext cx="599010" cy="259045"/>
    <xdr:sp macro="" textlink="">
      <xdr:nvSpPr>
        <xdr:cNvPr id="139" name="テキスト ボックス 138"/>
        <xdr:cNvSpPr txBox="1"/>
      </xdr:nvSpPr>
      <xdr:spPr>
        <a:xfrm>
          <a:off x="2608795" y="989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40698</xdr:rowOff>
    </xdr:from>
    <xdr:to>
      <xdr:col>10</xdr:col>
      <xdr:colOff>165100</xdr:colOff>
      <xdr:row>57</xdr:row>
      <xdr:rowOff>142298</xdr:rowOff>
    </xdr:to>
    <xdr:sp macro="" textlink="">
      <xdr:nvSpPr>
        <xdr:cNvPr id="140" name="楕円 139"/>
        <xdr:cNvSpPr/>
      </xdr:nvSpPr>
      <xdr:spPr>
        <a:xfrm>
          <a:off x="1968500" y="981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133425</xdr:rowOff>
    </xdr:from>
    <xdr:ext cx="599010" cy="259045"/>
    <xdr:sp macro="" textlink="">
      <xdr:nvSpPr>
        <xdr:cNvPr id="141" name="テキスト ボックス 140"/>
        <xdr:cNvSpPr txBox="1"/>
      </xdr:nvSpPr>
      <xdr:spPr>
        <a:xfrm>
          <a:off x="1719795" y="9906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28565</xdr:rowOff>
    </xdr:from>
    <xdr:to>
      <xdr:col>6</xdr:col>
      <xdr:colOff>38100</xdr:colOff>
      <xdr:row>57</xdr:row>
      <xdr:rowOff>130165</xdr:rowOff>
    </xdr:to>
    <xdr:sp macro="" textlink="">
      <xdr:nvSpPr>
        <xdr:cNvPr id="142" name="楕円 141"/>
        <xdr:cNvSpPr/>
      </xdr:nvSpPr>
      <xdr:spPr>
        <a:xfrm>
          <a:off x="1079500" y="980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121292</xdr:rowOff>
    </xdr:from>
    <xdr:ext cx="599010" cy="259045"/>
    <xdr:sp macro="" textlink="">
      <xdr:nvSpPr>
        <xdr:cNvPr id="143" name="テキスト ボックス 142"/>
        <xdr:cNvSpPr txBox="1"/>
      </xdr:nvSpPr>
      <xdr:spPr>
        <a:xfrm>
          <a:off x="830795" y="9893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10109</xdr:rowOff>
    </xdr:from>
    <xdr:to>
      <xdr:col>24</xdr:col>
      <xdr:colOff>62865</xdr:colOff>
      <xdr:row>79</xdr:row>
      <xdr:rowOff>38151</xdr:rowOff>
    </xdr:to>
    <xdr:cxnSp macro="">
      <xdr:nvCxnSpPr>
        <xdr:cNvPr id="167" name="直線コネクタ 166"/>
        <xdr:cNvCxnSpPr/>
      </xdr:nvCxnSpPr>
      <xdr:spPr>
        <a:xfrm flipV="1">
          <a:off x="4633595" y="12183059"/>
          <a:ext cx="1270" cy="139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41978</xdr:rowOff>
    </xdr:from>
    <xdr:ext cx="378565" cy="259045"/>
    <xdr:sp macro="" textlink="">
      <xdr:nvSpPr>
        <xdr:cNvPr id="168" name="維持補修費最小値テキスト"/>
        <xdr:cNvSpPr txBox="1"/>
      </xdr:nvSpPr>
      <xdr:spPr>
        <a:xfrm>
          <a:off x="4686300" y="135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38151</xdr:rowOff>
    </xdr:from>
    <xdr:to>
      <xdr:col>24</xdr:col>
      <xdr:colOff>152400</xdr:colOff>
      <xdr:row>79</xdr:row>
      <xdr:rowOff>38151</xdr:rowOff>
    </xdr:to>
    <xdr:cxnSp macro="">
      <xdr:nvCxnSpPr>
        <xdr:cNvPr id="169" name="直線コネクタ 168"/>
        <xdr:cNvCxnSpPr/>
      </xdr:nvCxnSpPr>
      <xdr:spPr>
        <a:xfrm>
          <a:off x="4546600" y="1358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128236</xdr:rowOff>
    </xdr:from>
    <xdr:ext cx="599010" cy="259045"/>
    <xdr:sp macro="" textlink="">
      <xdr:nvSpPr>
        <xdr:cNvPr id="170" name="維持補修費最大値テキスト"/>
        <xdr:cNvSpPr txBox="1"/>
      </xdr:nvSpPr>
      <xdr:spPr>
        <a:xfrm>
          <a:off x="4686300" y="1195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10109</xdr:rowOff>
    </xdr:from>
    <xdr:to>
      <xdr:col>24</xdr:col>
      <xdr:colOff>152400</xdr:colOff>
      <xdr:row>71</xdr:row>
      <xdr:rowOff>10109</xdr:rowOff>
    </xdr:to>
    <xdr:cxnSp macro="">
      <xdr:nvCxnSpPr>
        <xdr:cNvPr id="171" name="直線コネクタ 170"/>
        <xdr:cNvCxnSpPr/>
      </xdr:nvCxnSpPr>
      <xdr:spPr>
        <a:xfrm>
          <a:off x="4546600" y="1218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113691</xdr:rowOff>
    </xdr:from>
    <xdr:to>
      <xdr:col>24</xdr:col>
      <xdr:colOff>63500</xdr:colOff>
      <xdr:row>75</xdr:row>
      <xdr:rowOff>169494</xdr:rowOff>
    </xdr:to>
    <xdr:cxnSp macro="">
      <xdr:nvCxnSpPr>
        <xdr:cNvPr id="172" name="直線コネクタ 171"/>
        <xdr:cNvCxnSpPr/>
      </xdr:nvCxnSpPr>
      <xdr:spPr>
        <a:xfrm flipV="1">
          <a:off x="3797300" y="12800991"/>
          <a:ext cx="838200" cy="22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160557</xdr:rowOff>
    </xdr:from>
    <xdr:ext cx="534377" cy="259045"/>
    <xdr:sp macro="" textlink="">
      <xdr:nvSpPr>
        <xdr:cNvPr id="173" name="維持補修費平均値テキスト"/>
        <xdr:cNvSpPr txBox="1"/>
      </xdr:nvSpPr>
      <xdr:spPr>
        <a:xfrm>
          <a:off x="4686300" y="131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xdr:rowOff>
    </xdr:from>
    <xdr:to>
      <xdr:col>24</xdr:col>
      <xdr:colOff>114300</xdr:colOff>
      <xdr:row>77</xdr:row>
      <xdr:rowOff>112280</xdr:rowOff>
    </xdr:to>
    <xdr:sp macro="" textlink="">
      <xdr:nvSpPr>
        <xdr:cNvPr id="174" name="フローチャート: 判断 173"/>
        <xdr:cNvSpPr/>
      </xdr:nvSpPr>
      <xdr:spPr>
        <a:xfrm>
          <a:off x="45847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169494</xdr:rowOff>
    </xdr:from>
    <xdr:to>
      <xdr:col>19</xdr:col>
      <xdr:colOff>177800</xdr:colOff>
      <xdr:row>76</xdr:row>
      <xdr:rowOff>83262</xdr:rowOff>
    </xdr:to>
    <xdr:cxnSp macro="">
      <xdr:nvCxnSpPr>
        <xdr:cNvPr id="175" name="直線コネクタ 174"/>
        <xdr:cNvCxnSpPr/>
      </xdr:nvCxnSpPr>
      <xdr:spPr>
        <a:xfrm flipV="1">
          <a:off x="2908300" y="13028244"/>
          <a:ext cx="889000" cy="8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161773</xdr:rowOff>
    </xdr:from>
    <xdr:to>
      <xdr:col>20</xdr:col>
      <xdr:colOff>38100</xdr:colOff>
      <xdr:row>77</xdr:row>
      <xdr:rowOff>91923</xdr:rowOff>
    </xdr:to>
    <xdr:sp macro="" textlink="">
      <xdr:nvSpPr>
        <xdr:cNvPr id="176" name="フローチャート: 判断 175"/>
        <xdr:cNvSpPr/>
      </xdr:nvSpPr>
      <xdr:spPr>
        <a:xfrm>
          <a:off x="3746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83050</xdr:rowOff>
    </xdr:from>
    <xdr:ext cx="534377" cy="259045"/>
    <xdr:sp macro="" textlink="">
      <xdr:nvSpPr>
        <xdr:cNvPr id="177" name="テキスト ボックス 176"/>
        <xdr:cNvSpPr txBox="1"/>
      </xdr:nvSpPr>
      <xdr:spPr>
        <a:xfrm>
          <a:off x="3530111" y="1328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83262</xdr:rowOff>
    </xdr:from>
    <xdr:to>
      <xdr:col>15</xdr:col>
      <xdr:colOff>50800</xdr:colOff>
      <xdr:row>76</xdr:row>
      <xdr:rowOff>109931</xdr:rowOff>
    </xdr:to>
    <xdr:cxnSp macro="">
      <xdr:nvCxnSpPr>
        <xdr:cNvPr id="178" name="直線コネクタ 177"/>
        <xdr:cNvCxnSpPr/>
      </xdr:nvCxnSpPr>
      <xdr:spPr>
        <a:xfrm flipV="1">
          <a:off x="2019300" y="13113462"/>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97117</xdr:rowOff>
    </xdr:from>
    <xdr:to>
      <xdr:col>15</xdr:col>
      <xdr:colOff>101600</xdr:colOff>
      <xdr:row>78</xdr:row>
      <xdr:rowOff>27267</xdr:rowOff>
    </xdr:to>
    <xdr:sp macro="" textlink="">
      <xdr:nvSpPr>
        <xdr:cNvPr id="179" name="フローチャート: 判断 178"/>
        <xdr:cNvSpPr/>
      </xdr:nvSpPr>
      <xdr:spPr>
        <a:xfrm>
          <a:off x="2857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18394</xdr:rowOff>
    </xdr:from>
    <xdr:ext cx="534377" cy="259045"/>
    <xdr:sp macro="" textlink="">
      <xdr:nvSpPr>
        <xdr:cNvPr id="180" name="テキスト ボックス 179"/>
        <xdr:cNvSpPr txBox="1"/>
      </xdr:nvSpPr>
      <xdr:spPr>
        <a:xfrm>
          <a:off x="2641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109931</xdr:rowOff>
    </xdr:from>
    <xdr:to>
      <xdr:col>10</xdr:col>
      <xdr:colOff>114300</xdr:colOff>
      <xdr:row>76</xdr:row>
      <xdr:rowOff>112903</xdr:rowOff>
    </xdr:to>
    <xdr:cxnSp macro="">
      <xdr:nvCxnSpPr>
        <xdr:cNvPr id="181" name="直線コネクタ 180"/>
        <xdr:cNvCxnSpPr/>
      </xdr:nvCxnSpPr>
      <xdr:spPr>
        <a:xfrm flipV="1">
          <a:off x="1130300" y="1314013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72149</xdr:rowOff>
    </xdr:from>
    <xdr:to>
      <xdr:col>10</xdr:col>
      <xdr:colOff>165100</xdr:colOff>
      <xdr:row>78</xdr:row>
      <xdr:rowOff>2299</xdr:rowOff>
    </xdr:to>
    <xdr:sp macro="" textlink="">
      <xdr:nvSpPr>
        <xdr:cNvPr id="182" name="フローチャート: 判断 181"/>
        <xdr:cNvSpPr/>
      </xdr:nvSpPr>
      <xdr:spPr>
        <a:xfrm>
          <a:off x="1968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164876</xdr:rowOff>
    </xdr:from>
    <xdr:ext cx="534377" cy="259045"/>
    <xdr:sp macro="" textlink="">
      <xdr:nvSpPr>
        <xdr:cNvPr id="183" name="テキスト ボックス 182"/>
        <xdr:cNvSpPr txBox="1"/>
      </xdr:nvSpPr>
      <xdr:spPr>
        <a:xfrm>
          <a:off x="1752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41275</xdr:rowOff>
    </xdr:from>
    <xdr:to>
      <xdr:col>6</xdr:col>
      <xdr:colOff>38100</xdr:colOff>
      <xdr:row>77</xdr:row>
      <xdr:rowOff>142875</xdr:rowOff>
    </xdr:to>
    <xdr:sp macro="" textlink="">
      <xdr:nvSpPr>
        <xdr:cNvPr id="184" name="フローチャート: 判断 183"/>
        <xdr:cNvSpPr/>
      </xdr:nvSpPr>
      <xdr:spPr>
        <a:xfrm>
          <a:off x="1079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134002</xdr:rowOff>
    </xdr:from>
    <xdr:ext cx="534377" cy="259045"/>
    <xdr:sp macro="" textlink="">
      <xdr:nvSpPr>
        <xdr:cNvPr id="185" name="テキスト ボックス 184"/>
        <xdr:cNvSpPr txBox="1"/>
      </xdr:nvSpPr>
      <xdr:spPr>
        <a:xfrm>
          <a:off x="863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62891</xdr:rowOff>
    </xdr:from>
    <xdr:to>
      <xdr:col>24</xdr:col>
      <xdr:colOff>114300</xdr:colOff>
      <xdr:row>74</xdr:row>
      <xdr:rowOff>164491</xdr:rowOff>
    </xdr:to>
    <xdr:sp macro="" textlink="">
      <xdr:nvSpPr>
        <xdr:cNvPr id="191" name="楕円 190"/>
        <xdr:cNvSpPr/>
      </xdr:nvSpPr>
      <xdr:spPr>
        <a:xfrm>
          <a:off x="4584700" y="1275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85768</xdr:rowOff>
    </xdr:from>
    <xdr:ext cx="534377" cy="259045"/>
    <xdr:sp macro="" textlink="">
      <xdr:nvSpPr>
        <xdr:cNvPr id="192" name="維持補修費該当値テキスト"/>
        <xdr:cNvSpPr txBox="1"/>
      </xdr:nvSpPr>
      <xdr:spPr>
        <a:xfrm>
          <a:off x="4686300" y="1260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118694</xdr:rowOff>
    </xdr:from>
    <xdr:to>
      <xdr:col>20</xdr:col>
      <xdr:colOff>38100</xdr:colOff>
      <xdr:row>76</xdr:row>
      <xdr:rowOff>48844</xdr:rowOff>
    </xdr:to>
    <xdr:sp macro="" textlink="">
      <xdr:nvSpPr>
        <xdr:cNvPr id="193" name="楕円 192"/>
        <xdr:cNvSpPr/>
      </xdr:nvSpPr>
      <xdr:spPr>
        <a:xfrm>
          <a:off x="3746500" y="1297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65371</xdr:rowOff>
    </xdr:from>
    <xdr:ext cx="534377" cy="259045"/>
    <xdr:sp macro="" textlink="">
      <xdr:nvSpPr>
        <xdr:cNvPr id="194" name="テキスト ボックス 193"/>
        <xdr:cNvSpPr txBox="1"/>
      </xdr:nvSpPr>
      <xdr:spPr>
        <a:xfrm>
          <a:off x="3530111" y="1275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32462</xdr:rowOff>
    </xdr:from>
    <xdr:to>
      <xdr:col>15</xdr:col>
      <xdr:colOff>101600</xdr:colOff>
      <xdr:row>76</xdr:row>
      <xdr:rowOff>134062</xdr:rowOff>
    </xdr:to>
    <xdr:sp macro="" textlink="">
      <xdr:nvSpPr>
        <xdr:cNvPr id="195" name="楕円 194"/>
        <xdr:cNvSpPr/>
      </xdr:nvSpPr>
      <xdr:spPr>
        <a:xfrm>
          <a:off x="2857500" y="1306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150589</xdr:rowOff>
    </xdr:from>
    <xdr:ext cx="534377" cy="259045"/>
    <xdr:sp macro="" textlink="">
      <xdr:nvSpPr>
        <xdr:cNvPr id="196" name="テキスト ボックス 195"/>
        <xdr:cNvSpPr txBox="1"/>
      </xdr:nvSpPr>
      <xdr:spPr>
        <a:xfrm>
          <a:off x="2641111" y="1283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59131</xdr:rowOff>
    </xdr:from>
    <xdr:to>
      <xdr:col>10</xdr:col>
      <xdr:colOff>165100</xdr:colOff>
      <xdr:row>76</xdr:row>
      <xdr:rowOff>160731</xdr:rowOff>
    </xdr:to>
    <xdr:sp macro="" textlink="">
      <xdr:nvSpPr>
        <xdr:cNvPr id="197" name="楕円 196"/>
        <xdr:cNvSpPr/>
      </xdr:nvSpPr>
      <xdr:spPr>
        <a:xfrm>
          <a:off x="1968500" y="1308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5808</xdr:rowOff>
    </xdr:from>
    <xdr:ext cx="534377" cy="259045"/>
    <xdr:sp macro="" textlink="">
      <xdr:nvSpPr>
        <xdr:cNvPr id="198" name="テキスト ボックス 197"/>
        <xdr:cNvSpPr txBox="1"/>
      </xdr:nvSpPr>
      <xdr:spPr>
        <a:xfrm>
          <a:off x="1752111" y="1286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62103</xdr:rowOff>
    </xdr:from>
    <xdr:to>
      <xdr:col>6</xdr:col>
      <xdr:colOff>38100</xdr:colOff>
      <xdr:row>76</xdr:row>
      <xdr:rowOff>163703</xdr:rowOff>
    </xdr:to>
    <xdr:sp macro="" textlink="">
      <xdr:nvSpPr>
        <xdr:cNvPr id="199" name="楕円 198"/>
        <xdr:cNvSpPr/>
      </xdr:nvSpPr>
      <xdr:spPr>
        <a:xfrm>
          <a:off x="1079500" y="1309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8780</xdr:rowOff>
    </xdr:from>
    <xdr:ext cx="534377" cy="259045"/>
    <xdr:sp macro="" textlink="">
      <xdr:nvSpPr>
        <xdr:cNvPr id="200" name="テキスト ボックス 199"/>
        <xdr:cNvSpPr txBox="1"/>
      </xdr:nvSpPr>
      <xdr:spPr>
        <a:xfrm>
          <a:off x="863111" y="1286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39497</xdr:rowOff>
    </xdr:from>
    <xdr:to>
      <xdr:col>24</xdr:col>
      <xdr:colOff>62865</xdr:colOff>
      <xdr:row>96</xdr:row>
      <xdr:rowOff>157736</xdr:rowOff>
    </xdr:to>
    <xdr:cxnSp macro="">
      <xdr:nvCxnSpPr>
        <xdr:cNvPr id="224" name="直線コネクタ 223"/>
        <xdr:cNvCxnSpPr/>
      </xdr:nvCxnSpPr>
      <xdr:spPr>
        <a:xfrm flipV="1">
          <a:off x="4633595" y="15469997"/>
          <a:ext cx="1270" cy="1146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161563</xdr:rowOff>
    </xdr:from>
    <xdr:ext cx="534377" cy="259045"/>
    <xdr:sp macro="" textlink="">
      <xdr:nvSpPr>
        <xdr:cNvPr id="225" name="扶助費最小値テキスト"/>
        <xdr:cNvSpPr txBox="1"/>
      </xdr:nvSpPr>
      <xdr:spPr>
        <a:xfrm>
          <a:off x="4686300" y="1662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157736</xdr:rowOff>
    </xdr:from>
    <xdr:to>
      <xdr:col>24</xdr:col>
      <xdr:colOff>152400</xdr:colOff>
      <xdr:row>96</xdr:row>
      <xdr:rowOff>157736</xdr:rowOff>
    </xdr:to>
    <xdr:cxnSp macro="">
      <xdr:nvCxnSpPr>
        <xdr:cNvPr id="226" name="直線コネクタ 225"/>
        <xdr:cNvCxnSpPr/>
      </xdr:nvCxnSpPr>
      <xdr:spPr>
        <a:xfrm>
          <a:off x="4546600" y="1661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157624</xdr:rowOff>
    </xdr:from>
    <xdr:ext cx="599010" cy="259045"/>
    <xdr:sp macro="" textlink="">
      <xdr:nvSpPr>
        <xdr:cNvPr id="227" name="扶助費最大値テキスト"/>
        <xdr:cNvSpPr txBox="1"/>
      </xdr:nvSpPr>
      <xdr:spPr>
        <a:xfrm>
          <a:off x="4686300" y="1524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39497</xdr:rowOff>
    </xdr:from>
    <xdr:to>
      <xdr:col>24</xdr:col>
      <xdr:colOff>152400</xdr:colOff>
      <xdr:row>90</xdr:row>
      <xdr:rowOff>39497</xdr:rowOff>
    </xdr:to>
    <xdr:cxnSp macro="">
      <xdr:nvCxnSpPr>
        <xdr:cNvPr id="228" name="直線コネクタ 227"/>
        <xdr:cNvCxnSpPr/>
      </xdr:nvCxnSpPr>
      <xdr:spPr>
        <a:xfrm>
          <a:off x="4546600" y="1546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81460</xdr:rowOff>
    </xdr:from>
    <xdr:to>
      <xdr:col>24</xdr:col>
      <xdr:colOff>63500</xdr:colOff>
      <xdr:row>97</xdr:row>
      <xdr:rowOff>106378</xdr:rowOff>
    </xdr:to>
    <xdr:cxnSp macro="">
      <xdr:nvCxnSpPr>
        <xdr:cNvPr id="229" name="直線コネクタ 228"/>
        <xdr:cNvCxnSpPr/>
      </xdr:nvCxnSpPr>
      <xdr:spPr>
        <a:xfrm flipV="1">
          <a:off x="3797300" y="16540660"/>
          <a:ext cx="838200" cy="19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34678</xdr:rowOff>
    </xdr:from>
    <xdr:ext cx="534377" cy="259045"/>
    <xdr:sp macro="" textlink="">
      <xdr:nvSpPr>
        <xdr:cNvPr id="230" name="扶助費平均値テキスト"/>
        <xdr:cNvSpPr txBox="1"/>
      </xdr:nvSpPr>
      <xdr:spPr>
        <a:xfrm>
          <a:off x="4686300" y="16150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11801</xdr:rowOff>
    </xdr:from>
    <xdr:to>
      <xdr:col>24</xdr:col>
      <xdr:colOff>114300</xdr:colOff>
      <xdr:row>95</xdr:row>
      <xdr:rowOff>113401</xdr:rowOff>
    </xdr:to>
    <xdr:sp macro="" textlink="">
      <xdr:nvSpPr>
        <xdr:cNvPr id="231" name="フローチャート: 判断 230"/>
        <xdr:cNvSpPr/>
      </xdr:nvSpPr>
      <xdr:spPr>
        <a:xfrm>
          <a:off x="4584700" y="1629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106378</xdr:rowOff>
    </xdr:from>
    <xdr:to>
      <xdr:col>19</xdr:col>
      <xdr:colOff>177800</xdr:colOff>
      <xdr:row>97</xdr:row>
      <xdr:rowOff>117343</xdr:rowOff>
    </xdr:to>
    <xdr:cxnSp macro="">
      <xdr:nvCxnSpPr>
        <xdr:cNvPr id="232" name="直線コネクタ 231"/>
        <xdr:cNvCxnSpPr/>
      </xdr:nvCxnSpPr>
      <xdr:spPr>
        <a:xfrm flipV="1">
          <a:off x="2908300" y="16737028"/>
          <a:ext cx="889000" cy="1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164224</xdr:rowOff>
    </xdr:from>
    <xdr:to>
      <xdr:col>20</xdr:col>
      <xdr:colOff>38100</xdr:colOff>
      <xdr:row>96</xdr:row>
      <xdr:rowOff>94374</xdr:rowOff>
    </xdr:to>
    <xdr:sp macro="" textlink="">
      <xdr:nvSpPr>
        <xdr:cNvPr id="233" name="フローチャート: 判断 232"/>
        <xdr:cNvSpPr/>
      </xdr:nvSpPr>
      <xdr:spPr>
        <a:xfrm>
          <a:off x="3746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110901</xdr:rowOff>
    </xdr:from>
    <xdr:ext cx="534377" cy="259045"/>
    <xdr:sp macro="" textlink="">
      <xdr:nvSpPr>
        <xdr:cNvPr id="234" name="テキスト ボックス 233"/>
        <xdr:cNvSpPr txBox="1"/>
      </xdr:nvSpPr>
      <xdr:spPr>
        <a:xfrm>
          <a:off x="3530111" y="162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100076</xdr:rowOff>
    </xdr:from>
    <xdr:to>
      <xdr:col>15</xdr:col>
      <xdr:colOff>50800</xdr:colOff>
      <xdr:row>97</xdr:row>
      <xdr:rowOff>117343</xdr:rowOff>
    </xdr:to>
    <xdr:cxnSp macro="">
      <xdr:nvCxnSpPr>
        <xdr:cNvPr id="235" name="直線コネクタ 234"/>
        <xdr:cNvCxnSpPr/>
      </xdr:nvCxnSpPr>
      <xdr:spPr>
        <a:xfrm>
          <a:off x="2019300" y="16730726"/>
          <a:ext cx="889000" cy="1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166129</xdr:rowOff>
    </xdr:from>
    <xdr:to>
      <xdr:col>15</xdr:col>
      <xdr:colOff>101600</xdr:colOff>
      <xdr:row>96</xdr:row>
      <xdr:rowOff>96279</xdr:rowOff>
    </xdr:to>
    <xdr:sp macro="" textlink="">
      <xdr:nvSpPr>
        <xdr:cNvPr id="236" name="フローチャート: 判断 235"/>
        <xdr:cNvSpPr/>
      </xdr:nvSpPr>
      <xdr:spPr>
        <a:xfrm>
          <a:off x="2857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112806</xdr:rowOff>
    </xdr:from>
    <xdr:ext cx="534377" cy="259045"/>
    <xdr:sp macro="" textlink="">
      <xdr:nvSpPr>
        <xdr:cNvPr id="237" name="テキスト ボックス 236"/>
        <xdr:cNvSpPr txBox="1"/>
      </xdr:nvSpPr>
      <xdr:spPr>
        <a:xfrm>
          <a:off x="2641111" y="162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67782</xdr:rowOff>
    </xdr:from>
    <xdr:to>
      <xdr:col>10</xdr:col>
      <xdr:colOff>114300</xdr:colOff>
      <xdr:row>97</xdr:row>
      <xdr:rowOff>100076</xdr:rowOff>
    </xdr:to>
    <xdr:cxnSp macro="">
      <xdr:nvCxnSpPr>
        <xdr:cNvPr id="238" name="直線コネクタ 237"/>
        <xdr:cNvCxnSpPr/>
      </xdr:nvCxnSpPr>
      <xdr:spPr>
        <a:xfrm>
          <a:off x="1130300" y="16698432"/>
          <a:ext cx="889000" cy="3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37106</xdr:rowOff>
    </xdr:from>
    <xdr:to>
      <xdr:col>10</xdr:col>
      <xdr:colOff>165100</xdr:colOff>
      <xdr:row>96</xdr:row>
      <xdr:rowOff>138706</xdr:rowOff>
    </xdr:to>
    <xdr:sp macro="" textlink="">
      <xdr:nvSpPr>
        <xdr:cNvPr id="239" name="フローチャート: 判断 238"/>
        <xdr:cNvSpPr/>
      </xdr:nvSpPr>
      <xdr:spPr>
        <a:xfrm>
          <a:off x="1968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155233</xdr:rowOff>
    </xdr:from>
    <xdr:ext cx="534377" cy="259045"/>
    <xdr:sp macro="" textlink="">
      <xdr:nvSpPr>
        <xdr:cNvPr id="240" name="テキスト ボックス 239"/>
        <xdr:cNvSpPr txBox="1"/>
      </xdr:nvSpPr>
      <xdr:spPr>
        <a:xfrm>
          <a:off x="1752111" y="162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42067</xdr:rowOff>
    </xdr:from>
    <xdr:to>
      <xdr:col>6</xdr:col>
      <xdr:colOff>38100</xdr:colOff>
      <xdr:row>96</xdr:row>
      <xdr:rowOff>143667</xdr:rowOff>
    </xdr:to>
    <xdr:sp macro="" textlink="">
      <xdr:nvSpPr>
        <xdr:cNvPr id="241" name="フローチャート: 判断 240"/>
        <xdr:cNvSpPr/>
      </xdr:nvSpPr>
      <xdr:spPr>
        <a:xfrm>
          <a:off x="1079500" y="1650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160194</xdr:rowOff>
    </xdr:from>
    <xdr:ext cx="534377" cy="259045"/>
    <xdr:sp macro="" textlink="">
      <xdr:nvSpPr>
        <xdr:cNvPr id="242" name="テキスト ボックス 241"/>
        <xdr:cNvSpPr txBox="1"/>
      </xdr:nvSpPr>
      <xdr:spPr>
        <a:xfrm>
          <a:off x="863111" y="1627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30660</xdr:rowOff>
    </xdr:from>
    <xdr:to>
      <xdr:col>24</xdr:col>
      <xdr:colOff>114300</xdr:colOff>
      <xdr:row>96</xdr:row>
      <xdr:rowOff>132260</xdr:rowOff>
    </xdr:to>
    <xdr:sp macro="" textlink="">
      <xdr:nvSpPr>
        <xdr:cNvPr id="248" name="楕円 247"/>
        <xdr:cNvSpPr/>
      </xdr:nvSpPr>
      <xdr:spPr>
        <a:xfrm>
          <a:off x="4584700" y="164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117037</xdr:rowOff>
    </xdr:from>
    <xdr:ext cx="534377" cy="259045"/>
    <xdr:sp macro="" textlink="">
      <xdr:nvSpPr>
        <xdr:cNvPr id="249" name="扶助費該当値テキスト"/>
        <xdr:cNvSpPr txBox="1"/>
      </xdr:nvSpPr>
      <xdr:spPr>
        <a:xfrm>
          <a:off x="4686300" y="1640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55578</xdr:rowOff>
    </xdr:from>
    <xdr:to>
      <xdr:col>20</xdr:col>
      <xdr:colOff>38100</xdr:colOff>
      <xdr:row>97</xdr:row>
      <xdr:rowOff>157178</xdr:rowOff>
    </xdr:to>
    <xdr:sp macro="" textlink="">
      <xdr:nvSpPr>
        <xdr:cNvPr id="250" name="楕円 249"/>
        <xdr:cNvSpPr/>
      </xdr:nvSpPr>
      <xdr:spPr>
        <a:xfrm>
          <a:off x="3746500" y="166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148305</xdr:rowOff>
    </xdr:from>
    <xdr:ext cx="534377" cy="259045"/>
    <xdr:sp macro="" textlink="">
      <xdr:nvSpPr>
        <xdr:cNvPr id="251" name="テキスト ボックス 250"/>
        <xdr:cNvSpPr txBox="1"/>
      </xdr:nvSpPr>
      <xdr:spPr>
        <a:xfrm>
          <a:off x="3530111" y="1677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66543</xdr:rowOff>
    </xdr:from>
    <xdr:to>
      <xdr:col>15</xdr:col>
      <xdr:colOff>101600</xdr:colOff>
      <xdr:row>97</xdr:row>
      <xdr:rowOff>168143</xdr:rowOff>
    </xdr:to>
    <xdr:sp macro="" textlink="">
      <xdr:nvSpPr>
        <xdr:cNvPr id="252" name="楕円 251"/>
        <xdr:cNvSpPr/>
      </xdr:nvSpPr>
      <xdr:spPr>
        <a:xfrm>
          <a:off x="2857500" y="1669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159270</xdr:rowOff>
    </xdr:from>
    <xdr:ext cx="534377" cy="259045"/>
    <xdr:sp macro="" textlink="">
      <xdr:nvSpPr>
        <xdr:cNvPr id="253" name="テキスト ボックス 252"/>
        <xdr:cNvSpPr txBox="1"/>
      </xdr:nvSpPr>
      <xdr:spPr>
        <a:xfrm>
          <a:off x="2641111" y="1678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49276</xdr:rowOff>
    </xdr:from>
    <xdr:to>
      <xdr:col>10</xdr:col>
      <xdr:colOff>165100</xdr:colOff>
      <xdr:row>97</xdr:row>
      <xdr:rowOff>150876</xdr:rowOff>
    </xdr:to>
    <xdr:sp macro="" textlink="">
      <xdr:nvSpPr>
        <xdr:cNvPr id="254" name="楕円 253"/>
        <xdr:cNvSpPr/>
      </xdr:nvSpPr>
      <xdr:spPr>
        <a:xfrm>
          <a:off x="1968500" y="1667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142003</xdr:rowOff>
    </xdr:from>
    <xdr:ext cx="534377" cy="259045"/>
    <xdr:sp macro="" textlink="">
      <xdr:nvSpPr>
        <xdr:cNvPr id="255" name="テキスト ボックス 254"/>
        <xdr:cNvSpPr txBox="1"/>
      </xdr:nvSpPr>
      <xdr:spPr>
        <a:xfrm>
          <a:off x="1752111" y="1677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16982</xdr:rowOff>
    </xdr:from>
    <xdr:to>
      <xdr:col>6</xdr:col>
      <xdr:colOff>38100</xdr:colOff>
      <xdr:row>97</xdr:row>
      <xdr:rowOff>118582</xdr:rowOff>
    </xdr:to>
    <xdr:sp macro="" textlink="">
      <xdr:nvSpPr>
        <xdr:cNvPr id="256" name="楕円 255"/>
        <xdr:cNvSpPr/>
      </xdr:nvSpPr>
      <xdr:spPr>
        <a:xfrm>
          <a:off x="1079500" y="1664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109709</xdr:rowOff>
    </xdr:from>
    <xdr:ext cx="534377" cy="259045"/>
    <xdr:sp macro="" textlink="">
      <xdr:nvSpPr>
        <xdr:cNvPr id="257" name="テキスト ボックス 256"/>
        <xdr:cNvSpPr txBox="1"/>
      </xdr:nvSpPr>
      <xdr:spPr>
        <a:xfrm>
          <a:off x="863111" y="1674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67988</xdr:rowOff>
    </xdr:from>
    <xdr:to>
      <xdr:col>54</xdr:col>
      <xdr:colOff>189865</xdr:colOff>
      <xdr:row>37</xdr:row>
      <xdr:rowOff>107052</xdr:rowOff>
    </xdr:to>
    <xdr:cxnSp macro="">
      <xdr:nvCxnSpPr>
        <xdr:cNvPr id="281" name="直線コネクタ 280"/>
        <xdr:cNvCxnSpPr/>
      </xdr:nvCxnSpPr>
      <xdr:spPr>
        <a:xfrm flipV="1">
          <a:off x="10475595" y="5382938"/>
          <a:ext cx="1270" cy="106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110879</xdr:rowOff>
    </xdr:from>
    <xdr:ext cx="534377" cy="259045"/>
    <xdr:sp macro="" textlink="">
      <xdr:nvSpPr>
        <xdr:cNvPr id="282" name="補助費等最小値テキスト"/>
        <xdr:cNvSpPr txBox="1"/>
      </xdr:nvSpPr>
      <xdr:spPr>
        <a:xfrm>
          <a:off x="10528300" y="645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107052</xdr:rowOff>
    </xdr:from>
    <xdr:to>
      <xdr:col>55</xdr:col>
      <xdr:colOff>88900</xdr:colOff>
      <xdr:row>37</xdr:row>
      <xdr:rowOff>107052</xdr:rowOff>
    </xdr:to>
    <xdr:cxnSp macro="">
      <xdr:nvCxnSpPr>
        <xdr:cNvPr id="283" name="直線コネクタ 282"/>
        <xdr:cNvCxnSpPr/>
      </xdr:nvCxnSpPr>
      <xdr:spPr>
        <a:xfrm>
          <a:off x="10388600" y="645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14665</xdr:rowOff>
    </xdr:from>
    <xdr:ext cx="599010" cy="259045"/>
    <xdr:sp macro="" textlink="">
      <xdr:nvSpPr>
        <xdr:cNvPr id="284" name="補助費等最大値テキスト"/>
        <xdr:cNvSpPr txBox="1"/>
      </xdr:nvSpPr>
      <xdr:spPr>
        <a:xfrm>
          <a:off x="10528300" y="51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67988</xdr:rowOff>
    </xdr:from>
    <xdr:to>
      <xdr:col>55</xdr:col>
      <xdr:colOff>88900</xdr:colOff>
      <xdr:row>31</xdr:row>
      <xdr:rowOff>67988</xdr:rowOff>
    </xdr:to>
    <xdr:cxnSp macro="">
      <xdr:nvCxnSpPr>
        <xdr:cNvPr id="285" name="直線コネクタ 284"/>
        <xdr:cNvCxnSpPr/>
      </xdr:nvCxnSpPr>
      <xdr:spPr>
        <a:xfrm>
          <a:off x="10388600" y="53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57530</xdr:rowOff>
    </xdr:from>
    <xdr:to>
      <xdr:col>55</xdr:col>
      <xdr:colOff>0</xdr:colOff>
      <xdr:row>35</xdr:row>
      <xdr:rowOff>162324</xdr:rowOff>
    </xdr:to>
    <xdr:cxnSp macro="">
      <xdr:nvCxnSpPr>
        <xdr:cNvPr id="286" name="直線コネクタ 285"/>
        <xdr:cNvCxnSpPr/>
      </xdr:nvCxnSpPr>
      <xdr:spPr>
        <a:xfrm>
          <a:off x="9639300" y="5715380"/>
          <a:ext cx="838200" cy="44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44032</xdr:rowOff>
    </xdr:from>
    <xdr:ext cx="599010" cy="259045"/>
    <xdr:sp macro="" textlink="">
      <xdr:nvSpPr>
        <xdr:cNvPr id="287" name="補助費等平均値テキスト"/>
        <xdr:cNvSpPr txBox="1"/>
      </xdr:nvSpPr>
      <xdr:spPr>
        <a:xfrm>
          <a:off x="10528300" y="58733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21155</xdr:rowOff>
    </xdr:from>
    <xdr:to>
      <xdr:col>55</xdr:col>
      <xdr:colOff>50800</xdr:colOff>
      <xdr:row>35</xdr:row>
      <xdr:rowOff>122755</xdr:rowOff>
    </xdr:to>
    <xdr:sp macro="" textlink="">
      <xdr:nvSpPr>
        <xdr:cNvPr id="288" name="フローチャート: 判断 287"/>
        <xdr:cNvSpPr/>
      </xdr:nvSpPr>
      <xdr:spPr>
        <a:xfrm>
          <a:off x="10426700" y="60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57530</xdr:rowOff>
    </xdr:from>
    <xdr:to>
      <xdr:col>50</xdr:col>
      <xdr:colOff>114300</xdr:colOff>
      <xdr:row>36</xdr:row>
      <xdr:rowOff>32731</xdr:rowOff>
    </xdr:to>
    <xdr:cxnSp macro="">
      <xdr:nvCxnSpPr>
        <xdr:cNvPr id="289" name="直線コネクタ 288"/>
        <xdr:cNvCxnSpPr/>
      </xdr:nvCxnSpPr>
      <xdr:spPr>
        <a:xfrm flipV="1">
          <a:off x="8750300" y="5715380"/>
          <a:ext cx="889000" cy="48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101869</xdr:rowOff>
    </xdr:from>
    <xdr:to>
      <xdr:col>50</xdr:col>
      <xdr:colOff>165100</xdr:colOff>
      <xdr:row>33</xdr:row>
      <xdr:rowOff>32019</xdr:rowOff>
    </xdr:to>
    <xdr:sp macro="" textlink="">
      <xdr:nvSpPr>
        <xdr:cNvPr id="290" name="フローチャート: 判断 289"/>
        <xdr:cNvSpPr/>
      </xdr:nvSpPr>
      <xdr:spPr>
        <a:xfrm>
          <a:off x="9588500" y="558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48546</xdr:rowOff>
    </xdr:from>
    <xdr:ext cx="599010" cy="259045"/>
    <xdr:sp macro="" textlink="">
      <xdr:nvSpPr>
        <xdr:cNvPr id="291" name="テキスト ボックス 290"/>
        <xdr:cNvSpPr txBox="1"/>
      </xdr:nvSpPr>
      <xdr:spPr>
        <a:xfrm>
          <a:off x="9339795" y="536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30837</xdr:rowOff>
    </xdr:from>
    <xdr:to>
      <xdr:col>45</xdr:col>
      <xdr:colOff>177800</xdr:colOff>
      <xdr:row>36</xdr:row>
      <xdr:rowOff>32731</xdr:rowOff>
    </xdr:to>
    <xdr:cxnSp macro="">
      <xdr:nvCxnSpPr>
        <xdr:cNvPr id="292" name="直線コネクタ 291"/>
        <xdr:cNvCxnSpPr/>
      </xdr:nvCxnSpPr>
      <xdr:spPr>
        <a:xfrm>
          <a:off x="7861300" y="6203037"/>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152725</xdr:rowOff>
    </xdr:from>
    <xdr:to>
      <xdr:col>46</xdr:col>
      <xdr:colOff>38100</xdr:colOff>
      <xdr:row>36</xdr:row>
      <xdr:rowOff>82875</xdr:rowOff>
    </xdr:to>
    <xdr:sp macro="" textlink="">
      <xdr:nvSpPr>
        <xdr:cNvPr id="293" name="フローチャート: 判断 292"/>
        <xdr:cNvSpPr/>
      </xdr:nvSpPr>
      <xdr:spPr>
        <a:xfrm>
          <a:off x="86995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99402</xdr:rowOff>
    </xdr:from>
    <xdr:ext cx="599010" cy="259045"/>
    <xdr:sp macro="" textlink="">
      <xdr:nvSpPr>
        <xdr:cNvPr id="294" name="テキスト ボックス 293"/>
        <xdr:cNvSpPr txBox="1"/>
      </xdr:nvSpPr>
      <xdr:spPr>
        <a:xfrm>
          <a:off x="8450795" y="592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30837</xdr:rowOff>
    </xdr:from>
    <xdr:to>
      <xdr:col>41</xdr:col>
      <xdr:colOff>50800</xdr:colOff>
      <xdr:row>36</xdr:row>
      <xdr:rowOff>68392</xdr:rowOff>
    </xdr:to>
    <xdr:cxnSp macro="">
      <xdr:nvCxnSpPr>
        <xdr:cNvPr id="295" name="直線コネクタ 294"/>
        <xdr:cNvCxnSpPr/>
      </xdr:nvCxnSpPr>
      <xdr:spPr>
        <a:xfrm flipV="1">
          <a:off x="6972300" y="6203037"/>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120462</xdr:rowOff>
    </xdr:from>
    <xdr:to>
      <xdr:col>41</xdr:col>
      <xdr:colOff>101600</xdr:colOff>
      <xdr:row>36</xdr:row>
      <xdr:rowOff>50612</xdr:rowOff>
    </xdr:to>
    <xdr:sp macro="" textlink="">
      <xdr:nvSpPr>
        <xdr:cNvPr id="296" name="フローチャート: 判断 295"/>
        <xdr:cNvSpPr/>
      </xdr:nvSpPr>
      <xdr:spPr>
        <a:xfrm>
          <a:off x="7810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67139</xdr:rowOff>
    </xdr:from>
    <xdr:ext cx="599010" cy="259045"/>
    <xdr:sp macro="" textlink="">
      <xdr:nvSpPr>
        <xdr:cNvPr id="297" name="テキスト ボックス 296"/>
        <xdr:cNvSpPr txBox="1"/>
      </xdr:nvSpPr>
      <xdr:spPr>
        <a:xfrm>
          <a:off x="7561795" y="58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139535</xdr:rowOff>
    </xdr:from>
    <xdr:to>
      <xdr:col>36</xdr:col>
      <xdr:colOff>165100</xdr:colOff>
      <xdr:row>36</xdr:row>
      <xdr:rowOff>69685</xdr:rowOff>
    </xdr:to>
    <xdr:sp macro="" textlink="">
      <xdr:nvSpPr>
        <xdr:cNvPr id="298" name="フローチャート: 判断 297"/>
        <xdr:cNvSpPr/>
      </xdr:nvSpPr>
      <xdr:spPr>
        <a:xfrm>
          <a:off x="6921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86212</xdr:rowOff>
    </xdr:from>
    <xdr:ext cx="599010" cy="259045"/>
    <xdr:sp macro="" textlink="">
      <xdr:nvSpPr>
        <xdr:cNvPr id="299" name="テキスト ボックス 298"/>
        <xdr:cNvSpPr txBox="1"/>
      </xdr:nvSpPr>
      <xdr:spPr>
        <a:xfrm>
          <a:off x="6672795" y="591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111524</xdr:rowOff>
    </xdr:from>
    <xdr:to>
      <xdr:col>55</xdr:col>
      <xdr:colOff>50800</xdr:colOff>
      <xdr:row>36</xdr:row>
      <xdr:rowOff>41674</xdr:rowOff>
    </xdr:to>
    <xdr:sp macro="" textlink="">
      <xdr:nvSpPr>
        <xdr:cNvPr id="305" name="楕円 304"/>
        <xdr:cNvSpPr/>
      </xdr:nvSpPr>
      <xdr:spPr>
        <a:xfrm>
          <a:off x="10426700" y="611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89951</xdr:rowOff>
    </xdr:from>
    <xdr:ext cx="599010" cy="259045"/>
    <xdr:sp macro="" textlink="">
      <xdr:nvSpPr>
        <xdr:cNvPr id="306" name="補助費等該当値テキスト"/>
        <xdr:cNvSpPr txBox="1"/>
      </xdr:nvSpPr>
      <xdr:spPr>
        <a:xfrm>
          <a:off x="10528300" y="6090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6730</xdr:rowOff>
    </xdr:from>
    <xdr:to>
      <xdr:col>50</xdr:col>
      <xdr:colOff>165100</xdr:colOff>
      <xdr:row>33</xdr:row>
      <xdr:rowOff>108330</xdr:rowOff>
    </xdr:to>
    <xdr:sp macro="" textlink="">
      <xdr:nvSpPr>
        <xdr:cNvPr id="307" name="楕円 306"/>
        <xdr:cNvSpPr/>
      </xdr:nvSpPr>
      <xdr:spPr>
        <a:xfrm>
          <a:off x="9588500" y="56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99457</xdr:rowOff>
    </xdr:from>
    <xdr:ext cx="599010" cy="259045"/>
    <xdr:sp macro="" textlink="">
      <xdr:nvSpPr>
        <xdr:cNvPr id="308" name="テキスト ボックス 307"/>
        <xdr:cNvSpPr txBox="1"/>
      </xdr:nvSpPr>
      <xdr:spPr>
        <a:xfrm>
          <a:off x="9339795" y="5757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153381</xdr:rowOff>
    </xdr:from>
    <xdr:to>
      <xdr:col>46</xdr:col>
      <xdr:colOff>38100</xdr:colOff>
      <xdr:row>36</xdr:row>
      <xdr:rowOff>83531</xdr:rowOff>
    </xdr:to>
    <xdr:sp macro="" textlink="">
      <xdr:nvSpPr>
        <xdr:cNvPr id="309" name="楕円 308"/>
        <xdr:cNvSpPr/>
      </xdr:nvSpPr>
      <xdr:spPr>
        <a:xfrm>
          <a:off x="8699500" y="615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74658</xdr:rowOff>
    </xdr:from>
    <xdr:ext cx="599010" cy="259045"/>
    <xdr:sp macro="" textlink="">
      <xdr:nvSpPr>
        <xdr:cNvPr id="310" name="テキスト ボックス 309"/>
        <xdr:cNvSpPr txBox="1"/>
      </xdr:nvSpPr>
      <xdr:spPr>
        <a:xfrm>
          <a:off x="8450795" y="6246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151487</xdr:rowOff>
    </xdr:from>
    <xdr:to>
      <xdr:col>41</xdr:col>
      <xdr:colOff>101600</xdr:colOff>
      <xdr:row>36</xdr:row>
      <xdr:rowOff>81637</xdr:rowOff>
    </xdr:to>
    <xdr:sp macro="" textlink="">
      <xdr:nvSpPr>
        <xdr:cNvPr id="311" name="楕円 310"/>
        <xdr:cNvSpPr/>
      </xdr:nvSpPr>
      <xdr:spPr>
        <a:xfrm>
          <a:off x="7810500" y="615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72764</xdr:rowOff>
    </xdr:from>
    <xdr:ext cx="599010" cy="259045"/>
    <xdr:sp macro="" textlink="">
      <xdr:nvSpPr>
        <xdr:cNvPr id="312" name="テキスト ボックス 311"/>
        <xdr:cNvSpPr txBox="1"/>
      </xdr:nvSpPr>
      <xdr:spPr>
        <a:xfrm>
          <a:off x="7561795" y="6244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17592</xdr:rowOff>
    </xdr:from>
    <xdr:to>
      <xdr:col>36</xdr:col>
      <xdr:colOff>165100</xdr:colOff>
      <xdr:row>36</xdr:row>
      <xdr:rowOff>119192</xdr:rowOff>
    </xdr:to>
    <xdr:sp macro="" textlink="">
      <xdr:nvSpPr>
        <xdr:cNvPr id="313" name="楕円 312"/>
        <xdr:cNvSpPr/>
      </xdr:nvSpPr>
      <xdr:spPr>
        <a:xfrm>
          <a:off x="6921500" y="618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110319</xdr:rowOff>
    </xdr:from>
    <xdr:ext cx="599010" cy="259045"/>
    <xdr:sp macro="" textlink="">
      <xdr:nvSpPr>
        <xdr:cNvPr id="314" name="テキスト ボックス 313"/>
        <xdr:cNvSpPr txBox="1"/>
      </xdr:nvSpPr>
      <xdr:spPr>
        <a:xfrm>
          <a:off x="6672795" y="628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75600</xdr:rowOff>
    </xdr:from>
    <xdr:to>
      <xdr:col>54</xdr:col>
      <xdr:colOff>189865</xdr:colOff>
      <xdr:row>59</xdr:row>
      <xdr:rowOff>17600</xdr:rowOff>
    </xdr:to>
    <xdr:cxnSp macro="">
      <xdr:nvCxnSpPr>
        <xdr:cNvPr id="338" name="直線コネクタ 337"/>
        <xdr:cNvCxnSpPr/>
      </xdr:nvCxnSpPr>
      <xdr:spPr>
        <a:xfrm flipV="1">
          <a:off x="10475595" y="8648100"/>
          <a:ext cx="1270" cy="148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21427</xdr:rowOff>
    </xdr:from>
    <xdr:ext cx="534377" cy="259045"/>
    <xdr:sp macro="" textlink="">
      <xdr:nvSpPr>
        <xdr:cNvPr id="339" name="普通建設事業費最小値テキスト"/>
        <xdr:cNvSpPr txBox="1"/>
      </xdr:nvSpPr>
      <xdr:spPr>
        <a:xfrm>
          <a:off x="10528300" y="1013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17600</xdr:rowOff>
    </xdr:from>
    <xdr:to>
      <xdr:col>55</xdr:col>
      <xdr:colOff>88900</xdr:colOff>
      <xdr:row>59</xdr:row>
      <xdr:rowOff>17600</xdr:rowOff>
    </xdr:to>
    <xdr:cxnSp macro="">
      <xdr:nvCxnSpPr>
        <xdr:cNvPr id="340" name="直線コネクタ 339"/>
        <xdr:cNvCxnSpPr/>
      </xdr:nvCxnSpPr>
      <xdr:spPr>
        <a:xfrm>
          <a:off x="10388600" y="1013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22277</xdr:rowOff>
    </xdr:from>
    <xdr:ext cx="690189" cy="259045"/>
    <xdr:sp macro="" textlink="">
      <xdr:nvSpPr>
        <xdr:cNvPr id="341" name="普通建設事業費最大値テキスト"/>
        <xdr:cNvSpPr txBox="1"/>
      </xdr:nvSpPr>
      <xdr:spPr>
        <a:xfrm>
          <a:off x="10528300" y="8423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75600</xdr:rowOff>
    </xdr:from>
    <xdr:to>
      <xdr:col>55</xdr:col>
      <xdr:colOff>88900</xdr:colOff>
      <xdr:row>50</xdr:row>
      <xdr:rowOff>75600</xdr:rowOff>
    </xdr:to>
    <xdr:cxnSp macro="">
      <xdr:nvCxnSpPr>
        <xdr:cNvPr id="342" name="直線コネクタ 341"/>
        <xdr:cNvCxnSpPr/>
      </xdr:nvCxnSpPr>
      <xdr:spPr>
        <a:xfrm>
          <a:off x="10388600" y="864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62225</xdr:rowOff>
    </xdr:from>
    <xdr:to>
      <xdr:col>55</xdr:col>
      <xdr:colOff>0</xdr:colOff>
      <xdr:row>57</xdr:row>
      <xdr:rowOff>163054</xdr:rowOff>
    </xdr:to>
    <xdr:cxnSp macro="">
      <xdr:nvCxnSpPr>
        <xdr:cNvPr id="343" name="直線コネクタ 342"/>
        <xdr:cNvCxnSpPr/>
      </xdr:nvCxnSpPr>
      <xdr:spPr>
        <a:xfrm>
          <a:off x="9639300" y="9834875"/>
          <a:ext cx="838200" cy="10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107947</xdr:rowOff>
    </xdr:from>
    <xdr:ext cx="599010" cy="259045"/>
    <xdr:sp macro="" textlink="">
      <xdr:nvSpPr>
        <xdr:cNvPr id="344" name="普通建設事業費平均値テキスト"/>
        <xdr:cNvSpPr txBox="1"/>
      </xdr:nvSpPr>
      <xdr:spPr>
        <a:xfrm>
          <a:off x="10528300" y="9709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85070</xdr:rowOff>
    </xdr:from>
    <xdr:to>
      <xdr:col>55</xdr:col>
      <xdr:colOff>50800</xdr:colOff>
      <xdr:row>58</xdr:row>
      <xdr:rowOff>15220</xdr:rowOff>
    </xdr:to>
    <xdr:sp macro="" textlink="">
      <xdr:nvSpPr>
        <xdr:cNvPr id="345" name="フローチャート: 判断 344"/>
        <xdr:cNvSpPr/>
      </xdr:nvSpPr>
      <xdr:spPr>
        <a:xfrm>
          <a:off x="10426700" y="9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142489</xdr:rowOff>
    </xdr:from>
    <xdr:to>
      <xdr:col>50</xdr:col>
      <xdr:colOff>114300</xdr:colOff>
      <xdr:row>57</xdr:row>
      <xdr:rowOff>62225</xdr:rowOff>
    </xdr:to>
    <xdr:cxnSp macro="">
      <xdr:nvCxnSpPr>
        <xdr:cNvPr id="346" name="直線コネクタ 345"/>
        <xdr:cNvCxnSpPr/>
      </xdr:nvCxnSpPr>
      <xdr:spPr>
        <a:xfrm>
          <a:off x="8750300" y="9743689"/>
          <a:ext cx="889000" cy="9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135677</xdr:rowOff>
    </xdr:from>
    <xdr:to>
      <xdr:col>50</xdr:col>
      <xdr:colOff>165100</xdr:colOff>
      <xdr:row>58</xdr:row>
      <xdr:rowOff>65827</xdr:rowOff>
    </xdr:to>
    <xdr:sp macro="" textlink="">
      <xdr:nvSpPr>
        <xdr:cNvPr id="347" name="フローチャート: 判断 346"/>
        <xdr:cNvSpPr/>
      </xdr:nvSpPr>
      <xdr:spPr>
        <a:xfrm>
          <a:off x="9588500" y="99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56954</xdr:rowOff>
    </xdr:from>
    <xdr:ext cx="599010" cy="259045"/>
    <xdr:sp macro="" textlink="">
      <xdr:nvSpPr>
        <xdr:cNvPr id="348" name="テキスト ボックス 347"/>
        <xdr:cNvSpPr txBox="1"/>
      </xdr:nvSpPr>
      <xdr:spPr>
        <a:xfrm>
          <a:off x="9339795" y="1000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142489</xdr:rowOff>
    </xdr:from>
    <xdr:to>
      <xdr:col>45</xdr:col>
      <xdr:colOff>177800</xdr:colOff>
      <xdr:row>58</xdr:row>
      <xdr:rowOff>10712</xdr:rowOff>
    </xdr:to>
    <xdr:cxnSp macro="">
      <xdr:nvCxnSpPr>
        <xdr:cNvPr id="349" name="直線コネクタ 348"/>
        <xdr:cNvCxnSpPr/>
      </xdr:nvCxnSpPr>
      <xdr:spPr>
        <a:xfrm flipV="1">
          <a:off x="7861300" y="9743689"/>
          <a:ext cx="889000" cy="21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135205</xdr:rowOff>
    </xdr:from>
    <xdr:to>
      <xdr:col>46</xdr:col>
      <xdr:colOff>38100</xdr:colOff>
      <xdr:row>58</xdr:row>
      <xdr:rowOff>65355</xdr:rowOff>
    </xdr:to>
    <xdr:sp macro="" textlink="">
      <xdr:nvSpPr>
        <xdr:cNvPr id="350" name="フローチャート: 判断 349"/>
        <xdr:cNvSpPr/>
      </xdr:nvSpPr>
      <xdr:spPr>
        <a:xfrm>
          <a:off x="8699500" y="990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56482</xdr:rowOff>
    </xdr:from>
    <xdr:ext cx="599010" cy="259045"/>
    <xdr:sp macro="" textlink="">
      <xdr:nvSpPr>
        <xdr:cNvPr id="351" name="テキスト ボックス 350"/>
        <xdr:cNvSpPr txBox="1"/>
      </xdr:nvSpPr>
      <xdr:spPr>
        <a:xfrm>
          <a:off x="8450795" y="1000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125799</xdr:rowOff>
    </xdr:from>
    <xdr:to>
      <xdr:col>41</xdr:col>
      <xdr:colOff>50800</xdr:colOff>
      <xdr:row>58</xdr:row>
      <xdr:rowOff>10712</xdr:rowOff>
    </xdr:to>
    <xdr:cxnSp macro="">
      <xdr:nvCxnSpPr>
        <xdr:cNvPr id="352" name="直線コネクタ 351"/>
        <xdr:cNvCxnSpPr/>
      </xdr:nvCxnSpPr>
      <xdr:spPr>
        <a:xfrm>
          <a:off x="6972300" y="9898449"/>
          <a:ext cx="889000" cy="5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162651</xdr:rowOff>
    </xdr:from>
    <xdr:to>
      <xdr:col>41</xdr:col>
      <xdr:colOff>101600</xdr:colOff>
      <xdr:row>58</xdr:row>
      <xdr:rowOff>92801</xdr:rowOff>
    </xdr:to>
    <xdr:sp macro="" textlink="">
      <xdr:nvSpPr>
        <xdr:cNvPr id="353" name="フローチャート: 判断 352"/>
        <xdr:cNvSpPr/>
      </xdr:nvSpPr>
      <xdr:spPr>
        <a:xfrm>
          <a:off x="7810500" y="993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83928</xdr:rowOff>
    </xdr:from>
    <xdr:ext cx="599010" cy="259045"/>
    <xdr:sp macro="" textlink="">
      <xdr:nvSpPr>
        <xdr:cNvPr id="354" name="テキスト ボックス 353"/>
        <xdr:cNvSpPr txBox="1"/>
      </xdr:nvSpPr>
      <xdr:spPr>
        <a:xfrm>
          <a:off x="7561795" y="100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132402</xdr:rowOff>
    </xdr:from>
    <xdr:to>
      <xdr:col>36</xdr:col>
      <xdr:colOff>165100</xdr:colOff>
      <xdr:row>58</xdr:row>
      <xdr:rowOff>62552</xdr:rowOff>
    </xdr:to>
    <xdr:sp macro="" textlink="">
      <xdr:nvSpPr>
        <xdr:cNvPr id="355" name="フローチャート: 判断 354"/>
        <xdr:cNvSpPr/>
      </xdr:nvSpPr>
      <xdr:spPr>
        <a:xfrm>
          <a:off x="6921500" y="990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53679</xdr:rowOff>
    </xdr:from>
    <xdr:ext cx="599010" cy="259045"/>
    <xdr:sp macro="" textlink="">
      <xdr:nvSpPr>
        <xdr:cNvPr id="356" name="テキスト ボックス 355"/>
        <xdr:cNvSpPr txBox="1"/>
      </xdr:nvSpPr>
      <xdr:spPr>
        <a:xfrm>
          <a:off x="6672795" y="999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112254</xdr:rowOff>
    </xdr:from>
    <xdr:to>
      <xdr:col>55</xdr:col>
      <xdr:colOff>50800</xdr:colOff>
      <xdr:row>58</xdr:row>
      <xdr:rowOff>42404</xdr:rowOff>
    </xdr:to>
    <xdr:sp macro="" textlink="">
      <xdr:nvSpPr>
        <xdr:cNvPr id="362" name="楕円 361"/>
        <xdr:cNvSpPr/>
      </xdr:nvSpPr>
      <xdr:spPr>
        <a:xfrm>
          <a:off x="10426700" y="98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90681</xdr:rowOff>
    </xdr:from>
    <xdr:ext cx="599010" cy="259045"/>
    <xdr:sp macro="" textlink="">
      <xdr:nvSpPr>
        <xdr:cNvPr id="363" name="普通建設事業費該当値テキスト"/>
        <xdr:cNvSpPr txBox="1"/>
      </xdr:nvSpPr>
      <xdr:spPr>
        <a:xfrm>
          <a:off x="10528300" y="9863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11425</xdr:rowOff>
    </xdr:from>
    <xdr:to>
      <xdr:col>50</xdr:col>
      <xdr:colOff>165100</xdr:colOff>
      <xdr:row>57</xdr:row>
      <xdr:rowOff>113025</xdr:rowOff>
    </xdr:to>
    <xdr:sp macro="" textlink="">
      <xdr:nvSpPr>
        <xdr:cNvPr id="364" name="楕円 363"/>
        <xdr:cNvSpPr/>
      </xdr:nvSpPr>
      <xdr:spPr>
        <a:xfrm>
          <a:off x="9588500" y="978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129552</xdr:rowOff>
    </xdr:from>
    <xdr:ext cx="599010" cy="259045"/>
    <xdr:sp macro="" textlink="">
      <xdr:nvSpPr>
        <xdr:cNvPr id="365" name="テキスト ボックス 364"/>
        <xdr:cNvSpPr txBox="1"/>
      </xdr:nvSpPr>
      <xdr:spPr>
        <a:xfrm>
          <a:off x="9339795" y="9559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91689</xdr:rowOff>
    </xdr:from>
    <xdr:to>
      <xdr:col>46</xdr:col>
      <xdr:colOff>38100</xdr:colOff>
      <xdr:row>57</xdr:row>
      <xdr:rowOff>21839</xdr:rowOff>
    </xdr:to>
    <xdr:sp macro="" textlink="">
      <xdr:nvSpPr>
        <xdr:cNvPr id="366" name="楕円 365"/>
        <xdr:cNvSpPr/>
      </xdr:nvSpPr>
      <xdr:spPr>
        <a:xfrm>
          <a:off x="8699500" y="969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38366</xdr:rowOff>
    </xdr:from>
    <xdr:ext cx="599010" cy="259045"/>
    <xdr:sp macro="" textlink="">
      <xdr:nvSpPr>
        <xdr:cNvPr id="367" name="テキスト ボックス 366"/>
        <xdr:cNvSpPr txBox="1"/>
      </xdr:nvSpPr>
      <xdr:spPr>
        <a:xfrm>
          <a:off x="8450795" y="946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131362</xdr:rowOff>
    </xdr:from>
    <xdr:to>
      <xdr:col>41</xdr:col>
      <xdr:colOff>101600</xdr:colOff>
      <xdr:row>58</xdr:row>
      <xdr:rowOff>61512</xdr:rowOff>
    </xdr:to>
    <xdr:sp macro="" textlink="">
      <xdr:nvSpPr>
        <xdr:cNvPr id="368" name="楕円 367"/>
        <xdr:cNvSpPr/>
      </xdr:nvSpPr>
      <xdr:spPr>
        <a:xfrm>
          <a:off x="7810500" y="990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78039</xdr:rowOff>
    </xdr:from>
    <xdr:ext cx="599010" cy="259045"/>
    <xdr:sp macro="" textlink="">
      <xdr:nvSpPr>
        <xdr:cNvPr id="369" name="テキスト ボックス 368"/>
        <xdr:cNvSpPr txBox="1"/>
      </xdr:nvSpPr>
      <xdr:spPr>
        <a:xfrm>
          <a:off x="7561795" y="9679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74999</xdr:rowOff>
    </xdr:from>
    <xdr:to>
      <xdr:col>36</xdr:col>
      <xdr:colOff>165100</xdr:colOff>
      <xdr:row>58</xdr:row>
      <xdr:rowOff>5149</xdr:rowOff>
    </xdr:to>
    <xdr:sp macro="" textlink="">
      <xdr:nvSpPr>
        <xdr:cNvPr id="370" name="楕円 369"/>
        <xdr:cNvSpPr/>
      </xdr:nvSpPr>
      <xdr:spPr>
        <a:xfrm>
          <a:off x="6921500" y="984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21676</xdr:rowOff>
    </xdr:from>
    <xdr:ext cx="599010" cy="259045"/>
    <xdr:sp macro="" textlink="">
      <xdr:nvSpPr>
        <xdr:cNvPr id="371" name="テキスト ボックス 370"/>
        <xdr:cNvSpPr txBox="1"/>
      </xdr:nvSpPr>
      <xdr:spPr>
        <a:xfrm>
          <a:off x="6672795" y="9622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4583</xdr:rowOff>
    </xdr:from>
    <xdr:to>
      <xdr:col>54</xdr:col>
      <xdr:colOff>189865</xdr:colOff>
      <xdr:row>78</xdr:row>
      <xdr:rowOff>139700</xdr:rowOff>
    </xdr:to>
    <xdr:cxnSp macro="">
      <xdr:nvCxnSpPr>
        <xdr:cNvPr id="393" name="直線コネクタ 392"/>
        <xdr:cNvCxnSpPr/>
      </xdr:nvCxnSpPr>
      <xdr:spPr>
        <a:xfrm flipV="1">
          <a:off x="10475595" y="12006083"/>
          <a:ext cx="1270" cy="150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122710</xdr:rowOff>
    </xdr:from>
    <xdr:ext cx="599010" cy="259045"/>
    <xdr:sp macro="" textlink="">
      <xdr:nvSpPr>
        <xdr:cNvPr id="396" name="普通建設事業費 （ うち新規整備　）最大値テキスト"/>
        <xdr:cNvSpPr txBox="1"/>
      </xdr:nvSpPr>
      <xdr:spPr>
        <a:xfrm>
          <a:off x="10528300" y="1178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4583</xdr:rowOff>
    </xdr:from>
    <xdr:to>
      <xdr:col>55</xdr:col>
      <xdr:colOff>88900</xdr:colOff>
      <xdr:row>70</xdr:row>
      <xdr:rowOff>4583</xdr:rowOff>
    </xdr:to>
    <xdr:cxnSp macro="">
      <xdr:nvCxnSpPr>
        <xdr:cNvPr id="397" name="直線コネクタ 396"/>
        <xdr:cNvCxnSpPr/>
      </xdr:nvCxnSpPr>
      <xdr:spPr>
        <a:xfrm>
          <a:off x="10388600" y="1200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13757</xdr:rowOff>
    </xdr:from>
    <xdr:to>
      <xdr:col>55</xdr:col>
      <xdr:colOff>0</xdr:colOff>
      <xdr:row>77</xdr:row>
      <xdr:rowOff>156973</xdr:rowOff>
    </xdr:to>
    <xdr:cxnSp macro="">
      <xdr:nvCxnSpPr>
        <xdr:cNvPr id="398" name="直線コネクタ 397"/>
        <xdr:cNvCxnSpPr/>
      </xdr:nvCxnSpPr>
      <xdr:spPr>
        <a:xfrm>
          <a:off x="9639300" y="12872507"/>
          <a:ext cx="838200" cy="48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7115</xdr:rowOff>
    </xdr:from>
    <xdr:ext cx="599010" cy="259045"/>
    <xdr:sp macro="" textlink="">
      <xdr:nvSpPr>
        <xdr:cNvPr id="399" name="普通建設事業費 （ うち新規整備　）平均値テキスト"/>
        <xdr:cNvSpPr txBox="1"/>
      </xdr:nvSpPr>
      <xdr:spPr>
        <a:xfrm>
          <a:off x="10528300" y="13037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155688</xdr:rowOff>
    </xdr:from>
    <xdr:to>
      <xdr:col>55</xdr:col>
      <xdr:colOff>50800</xdr:colOff>
      <xdr:row>77</xdr:row>
      <xdr:rowOff>85838</xdr:rowOff>
    </xdr:to>
    <xdr:sp macro="" textlink="">
      <xdr:nvSpPr>
        <xdr:cNvPr id="400" name="フローチャート: 判断 399"/>
        <xdr:cNvSpPr/>
      </xdr:nvSpPr>
      <xdr:spPr>
        <a:xfrm>
          <a:off x="10426700" y="1318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13757</xdr:rowOff>
    </xdr:from>
    <xdr:to>
      <xdr:col>50</xdr:col>
      <xdr:colOff>114300</xdr:colOff>
      <xdr:row>76</xdr:row>
      <xdr:rowOff>124425</xdr:rowOff>
    </xdr:to>
    <xdr:cxnSp macro="">
      <xdr:nvCxnSpPr>
        <xdr:cNvPr id="401" name="直線コネクタ 400"/>
        <xdr:cNvCxnSpPr/>
      </xdr:nvCxnSpPr>
      <xdr:spPr>
        <a:xfrm flipV="1">
          <a:off x="8750300" y="12872507"/>
          <a:ext cx="889000" cy="28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86502</xdr:rowOff>
    </xdr:from>
    <xdr:to>
      <xdr:col>50</xdr:col>
      <xdr:colOff>165100</xdr:colOff>
      <xdr:row>78</xdr:row>
      <xdr:rowOff>16652</xdr:rowOff>
    </xdr:to>
    <xdr:sp macro="" textlink="">
      <xdr:nvSpPr>
        <xdr:cNvPr id="402" name="フローチャート: 判断 401"/>
        <xdr:cNvSpPr/>
      </xdr:nvSpPr>
      <xdr:spPr>
        <a:xfrm>
          <a:off x="9588500" y="1328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7779</xdr:rowOff>
    </xdr:from>
    <xdr:ext cx="534377" cy="259045"/>
    <xdr:sp macro="" textlink="">
      <xdr:nvSpPr>
        <xdr:cNvPr id="403" name="テキスト ボックス 402"/>
        <xdr:cNvSpPr txBox="1"/>
      </xdr:nvSpPr>
      <xdr:spPr>
        <a:xfrm>
          <a:off x="9372111" y="1338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124425</xdr:rowOff>
    </xdr:from>
    <xdr:to>
      <xdr:col>45</xdr:col>
      <xdr:colOff>177800</xdr:colOff>
      <xdr:row>77</xdr:row>
      <xdr:rowOff>43642</xdr:rowOff>
    </xdr:to>
    <xdr:cxnSp macro="">
      <xdr:nvCxnSpPr>
        <xdr:cNvPr id="404" name="直線コネクタ 403"/>
        <xdr:cNvCxnSpPr/>
      </xdr:nvCxnSpPr>
      <xdr:spPr>
        <a:xfrm flipV="1">
          <a:off x="7861300" y="13154625"/>
          <a:ext cx="889000" cy="9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91280</xdr:rowOff>
    </xdr:from>
    <xdr:to>
      <xdr:col>46</xdr:col>
      <xdr:colOff>38100</xdr:colOff>
      <xdr:row>78</xdr:row>
      <xdr:rowOff>21430</xdr:rowOff>
    </xdr:to>
    <xdr:sp macro="" textlink="">
      <xdr:nvSpPr>
        <xdr:cNvPr id="405" name="フローチャート: 判断 404"/>
        <xdr:cNvSpPr/>
      </xdr:nvSpPr>
      <xdr:spPr>
        <a:xfrm>
          <a:off x="8699500" y="1329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12557</xdr:rowOff>
    </xdr:from>
    <xdr:ext cx="534377" cy="259045"/>
    <xdr:sp macro="" textlink="">
      <xdr:nvSpPr>
        <xdr:cNvPr id="406" name="テキスト ボックス 405"/>
        <xdr:cNvSpPr txBox="1"/>
      </xdr:nvSpPr>
      <xdr:spPr>
        <a:xfrm>
          <a:off x="8483111" y="1338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74933</xdr:rowOff>
    </xdr:from>
    <xdr:to>
      <xdr:col>41</xdr:col>
      <xdr:colOff>50800</xdr:colOff>
      <xdr:row>77</xdr:row>
      <xdr:rowOff>43642</xdr:rowOff>
    </xdr:to>
    <xdr:cxnSp macro="">
      <xdr:nvCxnSpPr>
        <xdr:cNvPr id="407" name="直線コネクタ 406"/>
        <xdr:cNvCxnSpPr/>
      </xdr:nvCxnSpPr>
      <xdr:spPr>
        <a:xfrm>
          <a:off x="6972300" y="12933683"/>
          <a:ext cx="889000" cy="31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138426</xdr:rowOff>
    </xdr:from>
    <xdr:to>
      <xdr:col>41</xdr:col>
      <xdr:colOff>101600</xdr:colOff>
      <xdr:row>78</xdr:row>
      <xdr:rowOff>68576</xdr:rowOff>
    </xdr:to>
    <xdr:sp macro="" textlink="">
      <xdr:nvSpPr>
        <xdr:cNvPr id="408" name="フローチャート: 判断 407"/>
        <xdr:cNvSpPr/>
      </xdr:nvSpPr>
      <xdr:spPr>
        <a:xfrm>
          <a:off x="7810500" y="1334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59703</xdr:rowOff>
    </xdr:from>
    <xdr:ext cx="534377" cy="259045"/>
    <xdr:sp macro="" textlink="">
      <xdr:nvSpPr>
        <xdr:cNvPr id="409" name="テキスト ボックス 408"/>
        <xdr:cNvSpPr txBox="1"/>
      </xdr:nvSpPr>
      <xdr:spPr>
        <a:xfrm>
          <a:off x="7594111" y="1343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22907</xdr:rowOff>
    </xdr:from>
    <xdr:to>
      <xdr:col>36</xdr:col>
      <xdr:colOff>165100</xdr:colOff>
      <xdr:row>77</xdr:row>
      <xdr:rowOff>124507</xdr:rowOff>
    </xdr:to>
    <xdr:sp macro="" textlink="">
      <xdr:nvSpPr>
        <xdr:cNvPr id="410" name="フローチャート: 判断 409"/>
        <xdr:cNvSpPr/>
      </xdr:nvSpPr>
      <xdr:spPr>
        <a:xfrm>
          <a:off x="6921500" y="132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115634</xdr:rowOff>
    </xdr:from>
    <xdr:ext cx="599010" cy="259045"/>
    <xdr:sp macro="" textlink="">
      <xdr:nvSpPr>
        <xdr:cNvPr id="411" name="テキスト ボックス 410"/>
        <xdr:cNvSpPr txBox="1"/>
      </xdr:nvSpPr>
      <xdr:spPr>
        <a:xfrm>
          <a:off x="6672795" y="1331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106173</xdr:rowOff>
    </xdr:from>
    <xdr:to>
      <xdr:col>55</xdr:col>
      <xdr:colOff>50800</xdr:colOff>
      <xdr:row>78</xdr:row>
      <xdr:rowOff>36323</xdr:rowOff>
    </xdr:to>
    <xdr:sp macro="" textlink="">
      <xdr:nvSpPr>
        <xdr:cNvPr id="417" name="楕円 416"/>
        <xdr:cNvSpPr/>
      </xdr:nvSpPr>
      <xdr:spPr>
        <a:xfrm>
          <a:off x="10426700" y="1330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84600</xdr:rowOff>
    </xdr:from>
    <xdr:ext cx="534377" cy="259045"/>
    <xdr:sp macro="" textlink="">
      <xdr:nvSpPr>
        <xdr:cNvPr id="418" name="普通建設事業費 （ うち新規整備　）該当値テキスト"/>
        <xdr:cNvSpPr txBox="1"/>
      </xdr:nvSpPr>
      <xdr:spPr>
        <a:xfrm>
          <a:off x="10528300" y="1328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134407</xdr:rowOff>
    </xdr:from>
    <xdr:to>
      <xdr:col>50</xdr:col>
      <xdr:colOff>165100</xdr:colOff>
      <xdr:row>75</xdr:row>
      <xdr:rowOff>64557</xdr:rowOff>
    </xdr:to>
    <xdr:sp macro="" textlink="">
      <xdr:nvSpPr>
        <xdr:cNvPr id="419" name="楕円 418"/>
        <xdr:cNvSpPr/>
      </xdr:nvSpPr>
      <xdr:spPr>
        <a:xfrm>
          <a:off x="9588500" y="128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81084</xdr:rowOff>
    </xdr:from>
    <xdr:ext cx="599010" cy="259045"/>
    <xdr:sp macro="" textlink="">
      <xdr:nvSpPr>
        <xdr:cNvPr id="420" name="テキスト ボックス 419"/>
        <xdr:cNvSpPr txBox="1"/>
      </xdr:nvSpPr>
      <xdr:spPr>
        <a:xfrm>
          <a:off x="9339795" y="1259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73625</xdr:rowOff>
    </xdr:from>
    <xdr:to>
      <xdr:col>46</xdr:col>
      <xdr:colOff>38100</xdr:colOff>
      <xdr:row>77</xdr:row>
      <xdr:rowOff>3775</xdr:rowOff>
    </xdr:to>
    <xdr:sp macro="" textlink="">
      <xdr:nvSpPr>
        <xdr:cNvPr id="421" name="楕円 420"/>
        <xdr:cNvSpPr/>
      </xdr:nvSpPr>
      <xdr:spPr>
        <a:xfrm>
          <a:off x="8699500" y="131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20302</xdr:rowOff>
    </xdr:from>
    <xdr:ext cx="599010" cy="259045"/>
    <xdr:sp macro="" textlink="">
      <xdr:nvSpPr>
        <xdr:cNvPr id="422" name="テキスト ボックス 421"/>
        <xdr:cNvSpPr txBox="1"/>
      </xdr:nvSpPr>
      <xdr:spPr>
        <a:xfrm>
          <a:off x="8450795" y="1287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164292</xdr:rowOff>
    </xdr:from>
    <xdr:to>
      <xdr:col>41</xdr:col>
      <xdr:colOff>101600</xdr:colOff>
      <xdr:row>77</xdr:row>
      <xdr:rowOff>94442</xdr:rowOff>
    </xdr:to>
    <xdr:sp macro="" textlink="">
      <xdr:nvSpPr>
        <xdr:cNvPr id="423" name="楕円 422"/>
        <xdr:cNvSpPr/>
      </xdr:nvSpPr>
      <xdr:spPr>
        <a:xfrm>
          <a:off x="7810500" y="1319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110969</xdr:rowOff>
    </xdr:from>
    <xdr:ext cx="599010" cy="259045"/>
    <xdr:sp macro="" textlink="">
      <xdr:nvSpPr>
        <xdr:cNvPr id="424" name="テキスト ボックス 423"/>
        <xdr:cNvSpPr txBox="1"/>
      </xdr:nvSpPr>
      <xdr:spPr>
        <a:xfrm>
          <a:off x="7561795" y="1296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24133</xdr:rowOff>
    </xdr:from>
    <xdr:to>
      <xdr:col>36</xdr:col>
      <xdr:colOff>165100</xdr:colOff>
      <xdr:row>75</xdr:row>
      <xdr:rowOff>125733</xdr:rowOff>
    </xdr:to>
    <xdr:sp macro="" textlink="">
      <xdr:nvSpPr>
        <xdr:cNvPr id="425" name="楕円 424"/>
        <xdr:cNvSpPr/>
      </xdr:nvSpPr>
      <xdr:spPr>
        <a:xfrm>
          <a:off x="6921500" y="1288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142260</xdr:rowOff>
    </xdr:from>
    <xdr:ext cx="599010" cy="259045"/>
    <xdr:sp macro="" textlink="">
      <xdr:nvSpPr>
        <xdr:cNvPr id="426" name="テキスト ボックス 425"/>
        <xdr:cNvSpPr txBox="1"/>
      </xdr:nvSpPr>
      <xdr:spPr>
        <a:xfrm>
          <a:off x="6672795" y="12658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52639</xdr:rowOff>
    </xdr:from>
    <xdr:to>
      <xdr:col>54</xdr:col>
      <xdr:colOff>189865</xdr:colOff>
      <xdr:row>99</xdr:row>
      <xdr:rowOff>93042</xdr:rowOff>
    </xdr:to>
    <xdr:cxnSp macro="">
      <xdr:nvCxnSpPr>
        <xdr:cNvPr id="452" name="直線コネクタ 451"/>
        <xdr:cNvCxnSpPr/>
      </xdr:nvCxnSpPr>
      <xdr:spPr>
        <a:xfrm flipV="1">
          <a:off x="10475595" y="15654589"/>
          <a:ext cx="1270" cy="141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96869</xdr:rowOff>
    </xdr:from>
    <xdr:ext cx="469744" cy="259045"/>
    <xdr:sp macro="" textlink="">
      <xdr:nvSpPr>
        <xdr:cNvPr id="453" name="普通建設事業費 （ うち更新整備　）最小値テキスト"/>
        <xdr:cNvSpPr txBox="1"/>
      </xdr:nvSpPr>
      <xdr:spPr>
        <a:xfrm>
          <a:off x="10528300" y="170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93042</xdr:rowOff>
    </xdr:from>
    <xdr:to>
      <xdr:col>55</xdr:col>
      <xdr:colOff>88900</xdr:colOff>
      <xdr:row>99</xdr:row>
      <xdr:rowOff>93042</xdr:rowOff>
    </xdr:to>
    <xdr:cxnSp macro="">
      <xdr:nvCxnSpPr>
        <xdr:cNvPr id="454" name="直線コネクタ 453"/>
        <xdr:cNvCxnSpPr/>
      </xdr:nvCxnSpPr>
      <xdr:spPr>
        <a:xfrm>
          <a:off x="10388600" y="1706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170766</xdr:rowOff>
    </xdr:from>
    <xdr:ext cx="690189" cy="259045"/>
    <xdr:sp macro="" textlink="">
      <xdr:nvSpPr>
        <xdr:cNvPr id="455" name="普通建設事業費 （ うち更新整備　）最大値テキスト"/>
        <xdr:cNvSpPr txBox="1"/>
      </xdr:nvSpPr>
      <xdr:spPr>
        <a:xfrm>
          <a:off x="10528300" y="15429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52639</xdr:rowOff>
    </xdr:from>
    <xdr:to>
      <xdr:col>55</xdr:col>
      <xdr:colOff>88900</xdr:colOff>
      <xdr:row>91</xdr:row>
      <xdr:rowOff>52639</xdr:rowOff>
    </xdr:to>
    <xdr:cxnSp macro="">
      <xdr:nvCxnSpPr>
        <xdr:cNvPr id="456" name="直線コネクタ 455"/>
        <xdr:cNvCxnSpPr/>
      </xdr:nvCxnSpPr>
      <xdr:spPr>
        <a:xfrm>
          <a:off x="10388600" y="156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81051</xdr:rowOff>
    </xdr:from>
    <xdr:to>
      <xdr:col>55</xdr:col>
      <xdr:colOff>0</xdr:colOff>
      <xdr:row>98</xdr:row>
      <xdr:rowOff>143923</xdr:rowOff>
    </xdr:to>
    <xdr:cxnSp macro="">
      <xdr:nvCxnSpPr>
        <xdr:cNvPr id="457" name="直線コネクタ 456"/>
        <xdr:cNvCxnSpPr/>
      </xdr:nvCxnSpPr>
      <xdr:spPr>
        <a:xfrm flipV="1">
          <a:off x="9639300" y="16883151"/>
          <a:ext cx="838200" cy="6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36072</xdr:rowOff>
    </xdr:from>
    <xdr:ext cx="599010" cy="259045"/>
    <xdr:sp macro="" textlink="">
      <xdr:nvSpPr>
        <xdr:cNvPr id="458" name="普通建設事業費 （ うち更新整備　）平均値テキスト"/>
        <xdr:cNvSpPr txBox="1"/>
      </xdr:nvSpPr>
      <xdr:spPr>
        <a:xfrm>
          <a:off x="10528300" y="16666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59" name="フローチャート: 判断 458"/>
        <xdr:cNvSpPr/>
      </xdr:nvSpPr>
      <xdr:spPr>
        <a:xfrm>
          <a:off x="104267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36478</xdr:rowOff>
    </xdr:from>
    <xdr:to>
      <xdr:col>50</xdr:col>
      <xdr:colOff>114300</xdr:colOff>
      <xdr:row>98</xdr:row>
      <xdr:rowOff>143923</xdr:rowOff>
    </xdr:to>
    <xdr:cxnSp macro="">
      <xdr:nvCxnSpPr>
        <xdr:cNvPr id="460" name="直線コネクタ 459"/>
        <xdr:cNvCxnSpPr/>
      </xdr:nvCxnSpPr>
      <xdr:spPr>
        <a:xfrm>
          <a:off x="8750300" y="16667128"/>
          <a:ext cx="889000" cy="27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46287</xdr:rowOff>
    </xdr:from>
    <xdr:to>
      <xdr:col>50</xdr:col>
      <xdr:colOff>165100</xdr:colOff>
      <xdr:row>98</xdr:row>
      <xdr:rowOff>147887</xdr:rowOff>
    </xdr:to>
    <xdr:sp macro="" textlink="">
      <xdr:nvSpPr>
        <xdr:cNvPr id="461" name="フローチャート: 判断 460"/>
        <xdr:cNvSpPr/>
      </xdr:nvSpPr>
      <xdr:spPr>
        <a:xfrm>
          <a:off x="9588500" y="1684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164414</xdr:rowOff>
    </xdr:from>
    <xdr:ext cx="599010" cy="259045"/>
    <xdr:sp macro="" textlink="">
      <xdr:nvSpPr>
        <xdr:cNvPr id="462" name="テキスト ボックス 461"/>
        <xdr:cNvSpPr txBox="1"/>
      </xdr:nvSpPr>
      <xdr:spPr>
        <a:xfrm>
          <a:off x="9339795" y="1662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36478</xdr:rowOff>
    </xdr:from>
    <xdr:to>
      <xdr:col>45</xdr:col>
      <xdr:colOff>177800</xdr:colOff>
      <xdr:row>98</xdr:row>
      <xdr:rowOff>144935</xdr:rowOff>
    </xdr:to>
    <xdr:cxnSp macro="">
      <xdr:nvCxnSpPr>
        <xdr:cNvPr id="463" name="直線コネクタ 462"/>
        <xdr:cNvCxnSpPr/>
      </xdr:nvCxnSpPr>
      <xdr:spPr>
        <a:xfrm flipV="1">
          <a:off x="7861300" y="16667128"/>
          <a:ext cx="889000" cy="27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36627</xdr:rowOff>
    </xdr:from>
    <xdr:to>
      <xdr:col>46</xdr:col>
      <xdr:colOff>38100</xdr:colOff>
      <xdr:row>98</xdr:row>
      <xdr:rowOff>138227</xdr:rowOff>
    </xdr:to>
    <xdr:sp macro="" textlink="">
      <xdr:nvSpPr>
        <xdr:cNvPr id="464" name="フローチャート: 判断 463"/>
        <xdr:cNvSpPr/>
      </xdr:nvSpPr>
      <xdr:spPr>
        <a:xfrm>
          <a:off x="8699500" y="1683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129354</xdr:rowOff>
    </xdr:from>
    <xdr:ext cx="599010" cy="259045"/>
    <xdr:sp macro="" textlink="">
      <xdr:nvSpPr>
        <xdr:cNvPr id="465" name="テキスト ボックス 464"/>
        <xdr:cNvSpPr txBox="1"/>
      </xdr:nvSpPr>
      <xdr:spPr>
        <a:xfrm>
          <a:off x="8450795" y="16931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144935</xdr:rowOff>
    </xdr:from>
    <xdr:to>
      <xdr:col>41</xdr:col>
      <xdr:colOff>50800</xdr:colOff>
      <xdr:row>99</xdr:row>
      <xdr:rowOff>22985</xdr:rowOff>
    </xdr:to>
    <xdr:cxnSp macro="">
      <xdr:nvCxnSpPr>
        <xdr:cNvPr id="466" name="直線コネクタ 465"/>
        <xdr:cNvCxnSpPr/>
      </xdr:nvCxnSpPr>
      <xdr:spPr>
        <a:xfrm flipV="1">
          <a:off x="6972300" y="16947035"/>
          <a:ext cx="889000" cy="4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49850</xdr:rowOff>
    </xdr:from>
    <xdr:to>
      <xdr:col>41</xdr:col>
      <xdr:colOff>101600</xdr:colOff>
      <xdr:row>98</xdr:row>
      <xdr:rowOff>151450</xdr:rowOff>
    </xdr:to>
    <xdr:sp macro="" textlink="">
      <xdr:nvSpPr>
        <xdr:cNvPr id="467" name="フローチャート: 判断 466"/>
        <xdr:cNvSpPr/>
      </xdr:nvSpPr>
      <xdr:spPr>
        <a:xfrm>
          <a:off x="7810500" y="1685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167977</xdr:rowOff>
    </xdr:from>
    <xdr:ext cx="599010" cy="259045"/>
    <xdr:sp macro="" textlink="">
      <xdr:nvSpPr>
        <xdr:cNvPr id="468" name="テキスト ボックス 467"/>
        <xdr:cNvSpPr txBox="1"/>
      </xdr:nvSpPr>
      <xdr:spPr>
        <a:xfrm>
          <a:off x="7561795" y="1662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66720</xdr:rowOff>
    </xdr:from>
    <xdr:to>
      <xdr:col>36</xdr:col>
      <xdr:colOff>165100</xdr:colOff>
      <xdr:row>98</xdr:row>
      <xdr:rowOff>168320</xdr:rowOff>
    </xdr:to>
    <xdr:sp macro="" textlink="">
      <xdr:nvSpPr>
        <xdr:cNvPr id="469" name="フローチャート: 判断 468"/>
        <xdr:cNvSpPr/>
      </xdr:nvSpPr>
      <xdr:spPr>
        <a:xfrm>
          <a:off x="6921500" y="1686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13397</xdr:rowOff>
    </xdr:from>
    <xdr:ext cx="599010" cy="259045"/>
    <xdr:sp macro="" textlink="">
      <xdr:nvSpPr>
        <xdr:cNvPr id="470" name="テキスト ボックス 469"/>
        <xdr:cNvSpPr txBox="1"/>
      </xdr:nvSpPr>
      <xdr:spPr>
        <a:xfrm>
          <a:off x="6672795" y="166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30251</xdr:rowOff>
    </xdr:from>
    <xdr:to>
      <xdr:col>55</xdr:col>
      <xdr:colOff>50800</xdr:colOff>
      <xdr:row>98</xdr:row>
      <xdr:rowOff>131851</xdr:rowOff>
    </xdr:to>
    <xdr:sp macro="" textlink="">
      <xdr:nvSpPr>
        <xdr:cNvPr id="476" name="楕円 475"/>
        <xdr:cNvSpPr/>
      </xdr:nvSpPr>
      <xdr:spPr>
        <a:xfrm>
          <a:off x="10426700" y="1683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8678</xdr:rowOff>
    </xdr:from>
    <xdr:ext cx="599010" cy="259045"/>
    <xdr:sp macro="" textlink="">
      <xdr:nvSpPr>
        <xdr:cNvPr id="477" name="普通建設事業費 （ うち更新整備　）該当値テキスト"/>
        <xdr:cNvSpPr txBox="1"/>
      </xdr:nvSpPr>
      <xdr:spPr>
        <a:xfrm>
          <a:off x="10528300" y="16810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93123</xdr:rowOff>
    </xdr:from>
    <xdr:to>
      <xdr:col>50</xdr:col>
      <xdr:colOff>165100</xdr:colOff>
      <xdr:row>99</xdr:row>
      <xdr:rowOff>23273</xdr:rowOff>
    </xdr:to>
    <xdr:sp macro="" textlink="">
      <xdr:nvSpPr>
        <xdr:cNvPr id="478" name="楕円 477"/>
        <xdr:cNvSpPr/>
      </xdr:nvSpPr>
      <xdr:spPr>
        <a:xfrm>
          <a:off x="9588500" y="1689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14400</xdr:rowOff>
    </xdr:from>
    <xdr:ext cx="599010" cy="259045"/>
    <xdr:sp macro="" textlink="">
      <xdr:nvSpPr>
        <xdr:cNvPr id="479" name="テキスト ボックス 478"/>
        <xdr:cNvSpPr txBox="1"/>
      </xdr:nvSpPr>
      <xdr:spPr>
        <a:xfrm>
          <a:off x="9339795" y="16987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157128</xdr:rowOff>
    </xdr:from>
    <xdr:to>
      <xdr:col>46</xdr:col>
      <xdr:colOff>38100</xdr:colOff>
      <xdr:row>97</xdr:row>
      <xdr:rowOff>87278</xdr:rowOff>
    </xdr:to>
    <xdr:sp macro="" textlink="">
      <xdr:nvSpPr>
        <xdr:cNvPr id="480" name="楕円 479"/>
        <xdr:cNvSpPr/>
      </xdr:nvSpPr>
      <xdr:spPr>
        <a:xfrm>
          <a:off x="8699500" y="1661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103805</xdr:rowOff>
    </xdr:from>
    <xdr:ext cx="599010" cy="259045"/>
    <xdr:sp macro="" textlink="">
      <xdr:nvSpPr>
        <xdr:cNvPr id="481" name="テキスト ボックス 480"/>
        <xdr:cNvSpPr txBox="1"/>
      </xdr:nvSpPr>
      <xdr:spPr>
        <a:xfrm>
          <a:off x="8450795" y="1639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94135</xdr:rowOff>
    </xdr:from>
    <xdr:to>
      <xdr:col>41</xdr:col>
      <xdr:colOff>101600</xdr:colOff>
      <xdr:row>99</xdr:row>
      <xdr:rowOff>24285</xdr:rowOff>
    </xdr:to>
    <xdr:sp macro="" textlink="">
      <xdr:nvSpPr>
        <xdr:cNvPr id="482" name="楕円 481"/>
        <xdr:cNvSpPr/>
      </xdr:nvSpPr>
      <xdr:spPr>
        <a:xfrm>
          <a:off x="7810500" y="1689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99</xdr:row>
      <xdr:rowOff>15412</xdr:rowOff>
    </xdr:from>
    <xdr:ext cx="599010" cy="259045"/>
    <xdr:sp macro="" textlink="">
      <xdr:nvSpPr>
        <xdr:cNvPr id="483" name="テキスト ボックス 482"/>
        <xdr:cNvSpPr txBox="1"/>
      </xdr:nvSpPr>
      <xdr:spPr>
        <a:xfrm>
          <a:off x="7561795" y="16988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143635</xdr:rowOff>
    </xdr:from>
    <xdr:to>
      <xdr:col>36</xdr:col>
      <xdr:colOff>165100</xdr:colOff>
      <xdr:row>99</xdr:row>
      <xdr:rowOff>73785</xdr:rowOff>
    </xdr:to>
    <xdr:sp macro="" textlink="">
      <xdr:nvSpPr>
        <xdr:cNvPr id="484" name="楕円 483"/>
        <xdr:cNvSpPr/>
      </xdr:nvSpPr>
      <xdr:spPr>
        <a:xfrm>
          <a:off x="6921500" y="1694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64912</xdr:rowOff>
    </xdr:from>
    <xdr:ext cx="534377" cy="259045"/>
    <xdr:sp macro="" textlink="">
      <xdr:nvSpPr>
        <xdr:cNvPr id="485" name="テキスト ボックス 484"/>
        <xdr:cNvSpPr txBox="1"/>
      </xdr:nvSpPr>
      <xdr:spPr>
        <a:xfrm>
          <a:off x="6705111" y="1703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169075</xdr:rowOff>
    </xdr:from>
    <xdr:to>
      <xdr:col>85</xdr:col>
      <xdr:colOff>126364</xdr:colOff>
      <xdr:row>38</xdr:row>
      <xdr:rowOff>139700</xdr:rowOff>
    </xdr:to>
    <xdr:cxnSp macro="">
      <xdr:nvCxnSpPr>
        <xdr:cNvPr id="507" name="直線コネクタ 506"/>
        <xdr:cNvCxnSpPr/>
      </xdr:nvCxnSpPr>
      <xdr:spPr>
        <a:xfrm flipV="1">
          <a:off x="16317595" y="5484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115752</xdr:rowOff>
    </xdr:from>
    <xdr:ext cx="599010" cy="259045"/>
    <xdr:sp macro="" textlink="">
      <xdr:nvSpPr>
        <xdr:cNvPr id="510" name="災害復旧事業費最大値テキスト"/>
        <xdr:cNvSpPr txBox="1"/>
      </xdr:nvSpPr>
      <xdr:spPr>
        <a:xfrm>
          <a:off x="16370300" y="525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169075</xdr:rowOff>
    </xdr:from>
    <xdr:to>
      <xdr:col>86</xdr:col>
      <xdr:colOff>25400</xdr:colOff>
      <xdr:row>31</xdr:row>
      <xdr:rowOff>169075</xdr:rowOff>
    </xdr:to>
    <xdr:cxnSp macro="">
      <xdr:nvCxnSpPr>
        <xdr:cNvPr id="511" name="直線コネクタ 510"/>
        <xdr:cNvCxnSpPr/>
      </xdr:nvCxnSpPr>
      <xdr:spPr>
        <a:xfrm>
          <a:off x="16230600" y="548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49115</xdr:rowOff>
    </xdr:from>
    <xdr:to>
      <xdr:col>85</xdr:col>
      <xdr:colOff>127000</xdr:colOff>
      <xdr:row>38</xdr:row>
      <xdr:rowOff>91115</xdr:rowOff>
    </xdr:to>
    <xdr:cxnSp macro="">
      <xdr:nvCxnSpPr>
        <xdr:cNvPr id="512" name="直線コネクタ 511"/>
        <xdr:cNvCxnSpPr/>
      </xdr:nvCxnSpPr>
      <xdr:spPr>
        <a:xfrm>
          <a:off x="15481300" y="6564215"/>
          <a:ext cx="838200" cy="4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37498</xdr:rowOff>
    </xdr:from>
    <xdr:ext cx="534377" cy="259045"/>
    <xdr:sp macro="" textlink="">
      <xdr:nvSpPr>
        <xdr:cNvPr id="513" name="災害復旧事業費平均値テキスト"/>
        <xdr:cNvSpPr txBox="1"/>
      </xdr:nvSpPr>
      <xdr:spPr>
        <a:xfrm>
          <a:off x="16370300" y="6381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14621</xdr:rowOff>
    </xdr:from>
    <xdr:to>
      <xdr:col>85</xdr:col>
      <xdr:colOff>177800</xdr:colOff>
      <xdr:row>38</xdr:row>
      <xdr:rowOff>116221</xdr:rowOff>
    </xdr:to>
    <xdr:sp macro="" textlink="">
      <xdr:nvSpPr>
        <xdr:cNvPr id="514" name="フローチャート: 判断 513"/>
        <xdr:cNvSpPr/>
      </xdr:nvSpPr>
      <xdr:spPr>
        <a:xfrm>
          <a:off x="16268700" y="65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49115</xdr:rowOff>
    </xdr:from>
    <xdr:to>
      <xdr:col>81</xdr:col>
      <xdr:colOff>50800</xdr:colOff>
      <xdr:row>38</xdr:row>
      <xdr:rowOff>108748</xdr:rowOff>
    </xdr:to>
    <xdr:cxnSp macro="">
      <xdr:nvCxnSpPr>
        <xdr:cNvPr id="515" name="直線コネクタ 514"/>
        <xdr:cNvCxnSpPr/>
      </xdr:nvCxnSpPr>
      <xdr:spPr>
        <a:xfrm flipV="1">
          <a:off x="14592300" y="6564215"/>
          <a:ext cx="889000" cy="5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6" name="フローチャート: 判断 515"/>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109183</xdr:rowOff>
    </xdr:from>
    <xdr:ext cx="534377" cy="259045"/>
    <xdr:sp macro="" textlink="">
      <xdr:nvSpPr>
        <xdr:cNvPr id="517" name="テキスト ボックス 516"/>
        <xdr:cNvSpPr txBox="1"/>
      </xdr:nvSpPr>
      <xdr:spPr>
        <a:xfrm>
          <a:off x="15214111" y="662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108748</xdr:rowOff>
    </xdr:from>
    <xdr:to>
      <xdr:col>76</xdr:col>
      <xdr:colOff>114300</xdr:colOff>
      <xdr:row>38</xdr:row>
      <xdr:rowOff>115128</xdr:rowOff>
    </xdr:to>
    <xdr:cxnSp macro="">
      <xdr:nvCxnSpPr>
        <xdr:cNvPr id="518" name="直線コネクタ 517"/>
        <xdr:cNvCxnSpPr/>
      </xdr:nvCxnSpPr>
      <xdr:spPr>
        <a:xfrm flipV="1">
          <a:off x="13703300" y="6623848"/>
          <a:ext cx="889000" cy="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19" name="フローチャート: 判断 518"/>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3454</xdr:rowOff>
    </xdr:from>
    <xdr:ext cx="534377" cy="259045"/>
    <xdr:sp macro="" textlink="">
      <xdr:nvSpPr>
        <xdr:cNvPr id="520" name="テキスト ボックス 519"/>
        <xdr:cNvSpPr txBox="1"/>
      </xdr:nvSpPr>
      <xdr:spPr>
        <a:xfrm>
          <a:off x="14325111" y="634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115128</xdr:rowOff>
    </xdr:from>
    <xdr:to>
      <xdr:col>71</xdr:col>
      <xdr:colOff>177800</xdr:colOff>
      <xdr:row>38</xdr:row>
      <xdr:rowOff>116831</xdr:rowOff>
    </xdr:to>
    <xdr:cxnSp macro="">
      <xdr:nvCxnSpPr>
        <xdr:cNvPr id="521" name="直線コネクタ 520"/>
        <xdr:cNvCxnSpPr/>
      </xdr:nvCxnSpPr>
      <xdr:spPr>
        <a:xfrm flipV="1">
          <a:off x="12814300" y="6630228"/>
          <a:ext cx="889000" cy="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2" name="フローチャート: 判断 521"/>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7386</xdr:rowOff>
    </xdr:from>
    <xdr:ext cx="534377" cy="259045"/>
    <xdr:sp macro="" textlink="">
      <xdr:nvSpPr>
        <xdr:cNvPr id="523" name="テキスト ボックス 522"/>
        <xdr:cNvSpPr txBox="1"/>
      </xdr:nvSpPr>
      <xdr:spPr>
        <a:xfrm>
          <a:off x="13436111" y="635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4" name="フローチャート: 判断 523"/>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10308</xdr:rowOff>
    </xdr:from>
    <xdr:ext cx="534377" cy="259045"/>
    <xdr:sp macro="" textlink="">
      <xdr:nvSpPr>
        <xdr:cNvPr id="525" name="テキスト ボックス 524"/>
        <xdr:cNvSpPr txBox="1"/>
      </xdr:nvSpPr>
      <xdr:spPr>
        <a:xfrm>
          <a:off x="12547111" y="63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40315</xdr:rowOff>
    </xdr:from>
    <xdr:to>
      <xdr:col>85</xdr:col>
      <xdr:colOff>177800</xdr:colOff>
      <xdr:row>38</xdr:row>
      <xdr:rowOff>141915</xdr:rowOff>
    </xdr:to>
    <xdr:sp macro="" textlink="">
      <xdr:nvSpPr>
        <xdr:cNvPr id="531" name="楕円 530"/>
        <xdr:cNvSpPr/>
      </xdr:nvSpPr>
      <xdr:spPr>
        <a:xfrm>
          <a:off x="16268700" y="65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164497</xdr:rowOff>
    </xdr:from>
    <xdr:ext cx="534377" cy="259045"/>
    <xdr:sp macro="" textlink="">
      <xdr:nvSpPr>
        <xdr:cNvPr id="532" name="災害復旧事業費該当値テキスト"/>
        <xdr:cNvSpPr txBox="1"/>
      </xdr:nvSpPr>
      <xdr:spPr>
        <a:xfrm>
          <a:off x="16370300" y="650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169765</xdr:rowOff>
    </xdr:from>
    <xdr:to>
      <xdr:col>81</xdr:col>
      <xdr:colOff>101600</xdr:colOff>
      <xdr:row>38</xdr:row>
      <xdr:rowOff>99915</xdr:rowOff>
    </xdr:to>
    <xdr:sp macro="" textlink="">
      <xdr:nvSpPr>
        <xdr:cNvPr id="533" name="楕円 532"/>
        <xdr:cNvSpPr/>
      </xdr:nvSpPr>
      <xdr:spPr>
        <a:xfrm>
          <a:off x="15430500" y="65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116442</xdr:rowOff>
    </xdr:from>
    <xdr:ext cx="534377" cy="259045"/>
    <xdr:sp macro="" textlink="">
      <xdr:nvSpPr>
        <xdr:cNvPr id="534" name="テキスト ボックス 533"/>
        <xdr:cNvSpPr txBox="1"/>
      </xdr:nvSpPr>
      <xdr:spPr>
        <a:xfrm>
          <a:off x="15214111" y="628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57948</xdr:rowOff>
    </xdr:from>
    <xdr:to>
      <xdr:col>76</xdr:col>
      <xdr:colOff>165100</xdr:colOff>
      <xdr:row>38</xdr:row>
      <xdr:rowOff>159548</xdr:rowOff>
    </xdr:to>
    <xdr:sp macro="" textlink="">
      <xdr:nvSpPr>
        <xdr:cNvPr id="535" name="楕円 534"/>
        <xdr:cNvSpPr/>
      </xdr:nvSpPr>
      <xdr:spPr>
        <a:xfrm>
          <a:off x="14541500" y="65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150675</xdr:rowOff>
    </xdr:from>
    <xdr:ext cx="534377" cy="259045"/>
    <xdr:sp macro="" textlink="">
      <xdr:nvSpPr>
        <xdr:cNvPr id="536" name="テキスト ボックス 535"/>
        <xdr:cNvSpPr txBox="1"/>
      </xdr:nvSpPr>
      <xdr:spPr>
        <a:xfrm>
          <a:off x="14325111" y="666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64328</xdr:rowOff>
    </xdr:from>
    <xdr:to>
      <xdr:col>72</xdr:col>
      <xdr:colOff>38100</xdr:colOff>
      <xdr:row>38</xdr:row>
      <xdr:rowOff>165928</xdr:rowOff>
    </xdr:to>
    <xdr:sp macro="" textlink="">
      <xdr:nvSpPr>
        <xdr:cNvPr id="537" name="楕円 536"/>
        <xdr:cNvSpPr/>
      </xdr:nvSpPr>
      <xdr:spPr>
        <a:xfrm>
          <a:off x="13652500" y="6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157055</xdr:rowOff>
    </xdr:from>
    <xdr:ext cx="534377" cy="259045"/>
    <xdr:sp macro="" textlink="">
      <xdr:nvSpPr>
        <xdr:cNvPr id="538" name="テキスト ボックス 537"/>
        <xdr:cNvSpPr txBox="1"/>
      </xdr:nvSpPr>
      <xdr:spPr>
        <a:xfrm>
          <a:off x="13436111" y="667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66031</xdr:rowOff>
    </xdr:from>
    <xdr:to>
      <xdr:col>67</xdr:col>
      <xdr:colOff>101600</xdr:colOff>
      <xdr:row>38</xdr:row>
      <xdr:rowOff>167631</xdr:rowOff>
    </xdr:to>
    <xdr:sp macro="" textlink="">
      <xdr:nvSpPr>
        <xdr:cNvPr id="539" name="楕円 538"/>
        <xdr:cNvSpPr/>
      </xdr:nvSpPr>
      <xdr:spPr>
        <a:xfrm>
          <a:off x="12763500" y="658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158758</xdr:rowOff>
    </xdr:from>
    <xdr:ext cx="534377" cy="259045"/>
    <xdr:sp macro="" textlink="">
      <xdr:nvSpPr>
        <xdr:cNvPr id="540" name="テキスト ボックス 539"/>
        <xdr:cNvSpPr txBox="1"/>
      </xdr:nvSpPr>
      <xdr:spPr>
        <a:xfrm>
          <a:off x="12547111" y="667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36517</xdr:rowOff>
    </xdr:from>
    <xdr:to>
      <xdr:col>85</xdr:col>
      <xdr:colOff>126364</xdr:colOff>
      <xdr:row>78</xdr:row>
      <xdr:rowOff>138131</xdr:rowOff>
    </xdr:to>
    <xdr:cxnSp macro="">
      <xdr:nvCxnSpPr>
        <xdr:cNvPr id="611" name="直線コネクタ 610"/>
        <xdr:cNvCxnSpPr/>
      </xdr:nvCxnSpPr>
      <xdr:spPr>
        <a:xfrm flipV="1">
          <a:off x="16317595" y="12209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141958</xdr:rowOff>
    </xdr:from>
    <xdr:ext cx="378565" cy="259045"/>
    <xdr:sp macro="" textlink="">
      <xdr:nvSpPr>
        <xdr:cNvPr id="612" name="公債費最小値テキスト"/>
        <xdr:cNvSpPr txBox="1"/>
      </xdr:nvSpPr>
      <xdr:spPr>
        <a:xfrm>
          <a:off x="16370300" y="1351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138131</xdr:rowOff>
    </xdr:from>
    <xdr:to>
      <xdr:col>86</xdr:col>
      <xdr:colOff>25400</xdr:colOff>
      <xdr:row>78</xdr:row>
      <xdr:rowOff>138131</xdr:rowOff>
    </xdr:to>
    <xdr:cxnSp macro="">
      <xdr:nvCxnSpPr>
        <xdr:cNvPr id="613" name="直線コネクタ 612"/>
        <xdr:cNvCxnSpPr/>
      </xdr:nvCxnSpPr>
      <xdr:spPr>
        <a:xfrm>
          <a:off x="16230600" y="1351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154644</xdr:rowOff>
    </xdr:from>
    <xdr:ext cx="599010" cy="259045"/>
    <xdr:sp macro="" textlink="">
      <xdr:nvSpPr>
        <xdr:cNvPr id="614" name="公債費最大値テキスト"/>
        <xdr:cNvSpPr txBox="1"/>
      </xdr:nvSpPr>
      <xdr:spPr>
        <a:xfrm>
          <a:off x="16370300" y="119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36517</xdr:rowOff>
    </xdr:from>
    <xdr:to>
      <xdr:col>86</xdr:col>
      <xdr:colOff>25400</xdr:colOff>
      <xdr:row>71</xdr:row>
      <xdr:rowOff>36517</xdr:rowOff>
    </xdr:to>
    <xdr:cxnSp macro="">
      <xdr:nvCxnSpPr>
        <xdr:cNvPr id="615" name="直線コネクタ 614"/>
        <xdr:cNvCxnSpPr/>
      </xdr:nvCxnSpPr>
      <xdr:spPr>
        <a:xfrm>
          <a:off x="16230600" y="1220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60454</xdr:rowOff>
    </xdr:from>
    <xdr:to>
      <xdr:col>85</xdr:col>
      <xdr:colOff>127000</xdr:colOff>
      <xdr:row>77</xdr:row>
      <xdr:rowOff>19385</xdr:rowOff>
    </xdr:to>
    <xdr:cxnSp macro="">
      <xdr:nvCxnSpPr>
        <xdr:cNvPr id="616" name="直線コネクタ 615"/>
        <xdr:cNvCxnSpPr/>
      </xdr:nvCxnSpPr>
      <xdr:spPr>
        <a:xfrm flipV="1">
          <a:off x="15481300" y="13090654"/>
          <a:ext cx="838200" cy="13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122217</xdr:rowOff>
    </xdr:from>
    <xdr:ext cx="599010" cy="259045"/>
    <xdr:sp macro="" textlink="">
      <xdr:nvSpPr>
        <xdr:cNvPr id="617" name="公債費平均値テキスト"/>
        <xdr:cNvSpPr txBox="1"/>
      </xdr:nvSpPr>
      <xdr:spPr>
        <a:xfrm>
          <a:off x="16370300" y="13152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18" name="フローチャート: 判断 617"/>
        <xdr:cNvSpPr/>
      </xdr:nvSpPr>
      <xdr:spPr>
        <a:xfrm>
          <a:off x="162687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151096</xdr:rowOff>
    </xdr:from>
    <xdr:to>
      <xdr:col>81</xdr:col>
      <xdr:colOff>50800</xdr:colOff>
      <xdr:row>77</xdr:row>
      <xdr:rowOff>19385</xdr:rowOff>
    </xdr:to>
    <xdr:cxnSp macro="">
      <xdr:nvCxnSpPr>
        <xdr:cNvPr id="619" name="直線コネクタ 618"/>
        <xdr:cNvCxnSpPr/>
      </xdr:nvCxnSpPr>
      <xdr:spPr>
        <a:xfrm>
          <a:off x="14592300" y="13181296"/>
          <a:ext cx="889000" cy="3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150414</xdr:rowOff>
    </xdr:from>
    <xdr:to>
      <xdr:col>81</xdr:col>
      <xdr:colOff>101600</xdr:colOff>
      <xdr:row>77</xdr:row>
      <xdr:rowOff>80564</xdr:rowOff>
    </xdr:to>
    <xdr:sp macro="" textlink="">
      <xdr:nvSpPr>
        <xdr:cNvPr id="620" name="フローチャート: 判断 619"/>
        <xdr:cNvSpPr/>
      </xdr:nvSpPr>
      <xdr:spPr>
        <a:xfrm>
          <a:off x="15430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71691</xdr:rowOff>
    </xdr:from>
    <xdr:ext cx="599010" cy="259045"/>
    <xdr:sp macro="" textlink="">
      <xdr:nvSpPr>
        <xdr:cNvPr id="621" name="テキスト ボックス 620"/>
        <xdr:cNvSpPr txBox="1"/>
      </xdr:nvSpPr>
      <xdr:spPr>
        <a:xfrm>
          <a:off x="15181795" y="1327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112773</xdr:rowOff>
    </xdr:from>
    <xdr:to>
      <xdr:col>76</xdr:col>
      <xdr:colOff>114300</xdr:colOff>
      <xdr:row>76</xdr:row>
      <xdr:rowOff>151096</xdr:rowOff>
    </xdr:to>
    <xdr:cxnSp macro="">
      <xdr:nvCxnSpPr>
        <xdr:cNvPr id="622" name="直線コネクタ 621"/>
        <xdr:cNvCxnSpPr/>
      </xdr:nvCxnSpPr>
      <xdr:spPr>
        <a:xfrm>
          <a:off x="13703300" y="13142973"/>
          <a:ext cx="889000" cy="3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169298</xdr:rowOff>
    </xdr:from>
    <xdr:to>
      <xdr:col>76</xdr:col>
      <xdr:colOff>165100</xdr:colOff>
      <xdr:row>77</xdr:row>
      <xdr:rowOff>99448</xdr:rowOff>
    </xdr:to>
    <xdr:sp macro="" textlink="">
      <xdr:nvSpPr>
        <xdr:cNvPr id="623" name="フローチャート: 判断 622"/>
        <xdr:cNvSpPr/>
      </xdr:nvSpPr>
      <xdr:spPr>
        <a:xfrm>
          <a:off x="14541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90575</xdr:rowOff>
    </xdr:from>
    <xdr:ext cx="599010" cy="259045"/>
    <xdr:sp macro="" textlink="">
      <xdr:nvSpPr>
        <xdr:cNvPr id="624" name="テキスト ボックス 623"/>
        <xdr:cNvSpPr txBox="1"/>
      </xdr:nvSpPr>
      <xdr:spPr>
        <a:xfrm>
          <a:off x="14292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112773</xdr:rowOff>
    </xdr:from>
    <xdr:to>
      <xdr:col>71</xdr:col>
      <xdr:colOff>177800</xdr:colOff>
      <xdr:row>76</xdr:row>
      <xdr:rowOff>140190</xdr:rowOff>
    </xdr:to>
    <xdr:cxnSp macro="">
      <xdr:nvCxnSpPr>
        <xdr:cNvPr id="625" name="直線コネクタ 624"/>
        <xdr:cNvCxnSpPr/>
      </xdr:nvCxnSpPr>
      <xdr:spPr>
        <a:xfrm flipV="1">
          <a:off x="12814300" y="13142973"/>
          <a:ext cx="889000" cy="2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16720</xdr:rowOff>
    </xdr:from>
    <xdr:to>
      <xdr:col>72</xdr:col>
      <xdr:colOff>38100</xdr:colOff>
      <xdr:row>77</xdr:row>
      <xdr:rowOff>118320</xdr:rowOff>
    </xdr:to>
    <xdr:sp macro="" textlink="">
      <xdr:nvSpPr>
        <xdr:cNvPr id="626" name="フローチャート: 判断 625"/>
        <xdr:cNvSpPr/>
      </xdr:nvSpPr>
      <xdr:spPr>
        <a:xfrm>
          <a:off x="13652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109447</xdr:rowOff>
    </xdr:from>
    <xdr:ext cx="599010" cy="259045"/>
    <xdr:sp macro="" textlink="">
      <xdr:nvSpPr>
        <xdr:cNvPr id="627" name="テキスト ボックス 626"/>
        <xdr:cNvSpPr txBox="1"/>
      </xdr:nvSpPr>
      <xdr:spPr>
        <a:xfrm>
          <a:off x="13403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18104</xdr:rowOff>
    </xdr:from>
    <xdr:to>
      <xdr:col>67</xdr:col>
      <xdr:colOff>101600</xdr:colOff>
      <xdr:row>77</xdr:row>
      <xdr:rowOff>119704</xdr:rowOff>
    </xdr:to>
    <xdr:sp macro="" textlink="">
      <xdr:nvSpPr>
        <xdr:cNvPr id="628" name="フローチャート: 判断 627"/>
        <xdr:cNvSpPr/>
      </xdr:nvSpPr>
      <xdr:spPr>
        <a:xfrm>
          <a:off x="12763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110831</xdr:rowOff>
    </xdr:from>
    <xdr:ext cx="599010" cy="259045"/>
    <xdr:sp macro="" textlink="">
      <xdr:nvSpPr>
        <xdr:cNvPr id="629" name="テキスト ボックス 628"/>
        <xdr:cNvSpPr txBox="1"/>
      </xdr:nvSpPr>
      <xdr:spPr>
        <a:xfrm>
          <a:off x="12514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9654</xdr:rowOff>
    </xdr:from>
    <xdr:to>
      <xdr:col>85</xdr:col>
      <xdr:colOff>177800</xdr:colOff>
      <xdr:row>76</xdr:row>
      <xdr:rowOff>111254</xdr:rowOff>
    </xdr:to>
    <xdr:sp macro="" textlink="">
      <xdr:nvSpPr>
        <xdr:cNvPr id="635" name="楕円 634"/>
        <xdr:cNvSpPr/>
      </xdr:nvSpPr>
      <xdr:spPr>
        <a:xfrm>
          <a:off x="16268700" y="1303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32531</xdr:rowOff>
    </xdr:from>
    <xdr:ext cx="599010" cy="259045"/>
    <xdr:sp macro="" textlink="">
      <xdr:nvSpPr>
        <xdr:cNvPr id="636" name="公債費該当値テキスト"/>
        <xdr:cNvSpPr txBox="1"/>
      </xdr:nvSpPr>
      <xdr:spPr>
        <a:xfrm>
          <a:off x="16370300" y="1289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140035</xdr:rowOff>
    </xdr:from>
    <xdr:to>
      <xdr:col>81</xdr:col>
      <xdr:colOff>101600</xdr:colOff>
      <xdr:row>77</xdr:row>
      <xdr:rowOff>70185</xdr:rowOff>
    </xdr:to>
    <xdr:sp macro="" textlink="">
      <xdr:nvSpPr>
        <xdr:cNvPr id="637" name="楕円 636"/>
        <xdr:cNvSpPr/>
      </xdr:nvSpPr>
      <xdr:spPr>
        <a:xfrm>
          <a:off x="15430500" y="1317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86713</xdr:rowOff>
    </xdr:from>
    <xdr:ext cx="599010" cy="259045"/>
    <xdr:sp macro="" textlink="">
      <xdr:nvSpPr>
        <xdr:cNvPr id="638" name="テキスト ボックス 637"/>
        <xdr:cNvSpPr txBox="1"/>
      </xdr:nvSpPr>
      <xdr:spPr>
        <a:xfrm>
          <a:off x="15181795" y="1294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100296</xdr:rowOff>
    </xdr:from>
    <xdr:to>
      <xdr:col>76</xdr:col>
      <xdr:colOff>165100</xdr:colOff>
      <xdr:row>77</xdr:row>
      <xdr:rowOff>30446</xdr:rowOff>
    </xdr:to>
    <xdr:sp macro="" textlink="">
      <xdr:nvSpPr>
        <xdr:cNvPr id="639" name="楕円 638"/>
        <xdr:cNvSpPr/>
      </xdr:nvSpPr>
      <xdr:spPr>
        <a:xfrm>
          <a:off x="14541500" y="1313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46972</xdr:rowOff>
    </xdr:from>
    <xdr:ext cx="599010" cy="259045"/>
    <xdr:sp macro="" textlink="">
      <xdr:nvSpPr>
        <xdr:cNvPr id="640" name="テキスト ボックス 639"/>
        <xdr:cNvSpPr txBox="1"/>
      </xdr:nvSpPr>
      <xdr:spPr>
        <a:xfrm>
          <a:off x="14292795" y="1290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61973</xdr:rowOff>
    </xdr:from>
    <xdr:to>
      <xdr:col>72</xdr:col>
      <xdr:colOff>38100</xdr:colOff>
      <xdr:row>76</xdr:row>
      <xdr:rowOff>163573</xdr:rowOff>
    </xdr:to>
    <xdr:sp macro="" textlink="">
      <xdr:nvSpPr>
        <xdr:cNvPr id="641" name="楕円 640"/>
        <xdr:cNvSpPr/>
      </xdr:nvSpPr>
      <xdr:spPr>
        <a:xfrm>
          <a:off x="13652500" y="130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8650</xdr:rowOff>
    </xdr:from>
    <xdr:ext cx="599010" cy="259045"/>
    <xdr:sp macro="" textlink="">
      <xdr:nvSpPr>
        <xdr:cNvPr id="642" name="テキスト ボックス 641"/>
        <xdr:cNvSpPr txBox="1"/>
      </xdr:nvSpPr>
      <xdr:spPr>
        <a:xfrm>
          <a:off x="13403795" y="12867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89390</xdr:rowOff>
    </xdr:from>
    <xdr:to>
      <xdr:col>67</xdr:col>
      <xdr:colOff>101600</xdr:colOff>
      <xdr:row>77</xdr:row>
      <xdr:rowOff>19540</xdr:rowOff>
    </xdr:to>
    <xdr:sp macro="" textlink="">
      <xdr:nvSpPr>
        <xdr:cNvPr id="643" name="楕円 642"/>
        <xdr:cNvSpPr/>
      </xdr:nvSpPr>
      <xdr:spPr>
        <a:xfrm>
          <a:off x="12763500" y="1311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36066</xdr:rowOff>
    </xdr:from>
    <xdr:ext cx="599010" cy="259045"/>
    <xdr:sp macro="" textlink="">
      <xdr:nvSpPr>
        <xdr:cNvPr id="644" name="テキスト ボックス 643"/>
        <xdr:cNvSpPr txBox="1"/>
      </xdr:nvSpPr>
      <xdr:spPr>
        <a:xfrm>
          <a:off x="12514795" y="1289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150439</xdr:rowOff>
    </xdr:from>
    <xdr:to>
      <xdr:col>85</xdr:col>
      <xdr:colOff>126364</xdr:colOff>
      <xdr:row>99</xdr:row>
      <xdr:rowOff>43120</xdr:rowOff>
    </xdr:to>
    <xdr:cxnSp macro="">
      <xdr:nvCxnSpPr>
        <xdr:cNvPr id="668" name="直線コネクタ 667"/>
        <xdr:cNvCxnSpPr/>
      </xdr:nvCxnSpPr>
      <xdr:spPr>
        <a:xfrm flipV="1">
          <a:off x="16317595" y="15409489"/>
          <a:ext cx="1269" cy="160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46947</xdr:rowOff>
    </xdr:from>
    <xdr:ext cx="378565" cy="259045"/>
    <xdr:sp macro="" textlink="">
      <xdr:nvSpPr>
        <xdr:cNvPr id="669" name="積立金最小値テキスト"/>
        <xdr:cNvSpPr txBox="1"/>
      </xdr:nvSpPr>
      <xdr:spPr>
        <a:xfrm>
          <a:off x="16370300" y="1702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43120</xdr:rowOff>
    </xdr:from>
    <xdr:to>
      <xdr:col>86</xdr:col>
      <xdr:colOff>25400</xdr:colOff>
      <xdr:row>99</xdr:row>
      <xdr:rowOff>43120</xdr:rowOff>
    </xdr:to>
    <xdr:cxnSp macro="">
      <xdr:nvCxnSpPr>
        <xdr:cNvPr id="670" name="直線コネクタ 669"/>
        <xdr:cNvCxnSpPr/>
      </xdr:nvCxnSpPr>
      <xdr:spPr>
        <a:xfrm>
          <a:off x="16230600" y="170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97116</xdr:rowOff>
    </xdr:from>
    <xdr:ext cx="599010" cy="259045"/>
    <xdr:sp macro="" textlink="">
      <xdr:nvSpPr>
        <xdr:cNvPr id="671" name="積立金最大値テキスト"/>
        <xdr:cNvSpPr txBox="1"/>
      </xdr:nvSpPr>
      <xdr:spPr>
        <a:xfrm>
          <a:off x="16370300" y="1518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150439</xdr:rowOff>
    </xdr:from>
    <xdr:to>
      <xdr:col>86</xdr:col>
      <xdr:colOff>25400</xdr:colOff>
      <xdr:row>89</xdr:row>
      <xdr:rowOff>150439</xdr:rowOff>
    </xdr:to>
    <xdr:cxnSp macro="">
      <xdr:nvCxnSpPr>
        <xdr:cNvPr id="672" name="直線コネクタ 671"/>
        <xdr:cNvCxnSpPr/>
      </xdr:nvCxnSpPr>
      <xdr:spPr>
        <a:xfrm>
          <a:off x="16230600" y="154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165686</xdr:rowOff>
    </xdr:from>
    <xdr:to>
      <xdr:col>85</xdr:col>
      <xdr:colOff>127000</xdr:colOff>
      <xdr:row>99</xdr:row>
      <xdr:rowOff>5773</xdr:rowOff>
    </xdr:to>
    <xdr:cxnSp macro="">
      <xdr:nvCxnSpPr>
        <xdr:cNvPr id="673" name="直線コネクタ 672"/>
        <xdr:cNvCxnSpPr/>
      </xdr:nvCxnSpPr>
      <xdr:spPr>
        <a:xfrm>
          <a:off x="15481300" y="16967786"/>
          <a:ext cx="838200" cy="1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131159</xdr:rowOff>
    </xdr:from>
    <xdr:ext cx="599010" cy="259045"/>
    <xdr:sp macro="" textlink="">
      <xdr:nvSpPr>
        <xdr:cNvPr id="674" name="積立金平均値テキスト"/>
        <xdr:cNvSpPr txBox="1"/>
      </xdr:nvSpPr>
      <xdr:spPr>
        <a:xfrm>
          <a:off x="16370300" y="16418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108282</xdr:rowOff>
    </xdr:from>
    <xdr:to>
      <xdr:col>85</xdr:col>
      <xdr:colOff>177800</xdr:colOff>
      <xdr:row>97</xdr:row>
      <xdr:rowOff>38432</xdr:rowOff>
    </xdr:to>
    <xdr:sp macro="" textlink="">
      <xdr:nvSpPr>
        <xdr:cNvPr id="675" name="フローチャート: 判断 674"/>
        <xdr:cNvSpPr/>
      </xdr:nvSpPr>
      <xdr:spPr>
        <a:xfrm>
          <a:off x="16268700" y="1656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165686</xdr:rowOff>
    </xdr:from>
    <xdr:to>
      <xdr:col>81</xdr:col>
      <xdr:colOff>50800</xdr:colOff>
      <xdr:row>99</xdr:row>
      <xdr:rowOff>28122</xdr:rowOff>
    </xdr:to>
    <xdr:cxnSp macro="">
      <xdr:nvCxnSpPr>
        <xdr:cNvPr id="676" name="直線コネクタ 675"/>
        <xdr:cNvCxnSpPr/>
      </xdr:nvCxnSpPr>
      <xdr:spPr>
        <a:xfrm flipV="1">
          <a:off x="14592300" y="16967786"/>
          <a:ext cx="889000" cy="3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115418</xdr:rowOff>
    </xdr:from>
    <xdr:to>
      <xdr:col>81</xdr:col>
      <xdr:colOff>101600</xdr:colOff>
      <xdr:row>98</xdr:row>
      <xdr:rowOff>45568</xdr:rowOff>
    </xdr:to>
    <xdr:sp macro="" textlink="">
      <xdr:nvSpPr>
        <xdr:cNvPr id="677" name="フローチャート: 判断 676"/>
        <xdr:cNvSpPr/>
      </xdr:nvSpPr>
      <xdr:spPr>
        <a:xfrm>
          <a:off x="154305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62095</xdr:rowOff>
    </xdr:from>
    <xdr:ext cx="599010" cy="259045"/>
    <xdr:sp macro="" textlink="">
      <xdr:nvSpPr>
        <xdr:cNvPr id="678" name="テキスト ボックス 677"/>
        <xdr:cNvSpPr txBox="1"/>
      </xdr:nvSpPr>
      <xdr:spPr>
        <a:xfrm>
          <a:off x="15181795" y="1652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6077</xdr:rowOff>
    </xdr:from>
    <xdr:to>
      <xdr:col>76</xdr:col>
      <xdr:colOff>114300</xdr:colOff>
      <xdr:row>99</xdr:row>
      <xdr:rowOff>28122</xdr:rowOff>
    </xdr:to>
    <xdr:cxnSp macro="">
      <xdr:nvCxnSpPr>
        <xdr:cNvPr id="679" name="直線コネクタ 678"/>
        <xdr:cNvCxnSpPr/>
      </xdr:nvCxnSpPr>
      <xdr:spPr>
        <a:xfrm>
          <a:off x="13703300" y="16979627"/>
          <a:ext cx="889000" cy="2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58420</xdr:rowOff>
    </xdr:from>
    <xdr:to>
      <xdr:col>76</xdr:col>
      <xdr:colOff>165100</xdr:colOff>
      <xdr:row>98</xdr:row>
      <xdr:rowOff>160020</xdr:rowOff>
    </xdr:to>
    <xdr:sp macro="" textlink="">
      <xdr:nvSpPr>
        <xdr:cNvPr id="680" name="フローチャート: 判断 679"/>
        <xdr:cNvSpPr/>
      </xdr:nvSpPr>
      <xdr:spPr>
        <a:xfrm>
          <a:off x="14541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5097</xdr:rowOff>
    </xdr:from>
    <xdr:ext cx="534377" cy="259045"/>
    <xdr:sp macro="" textlink="">
      <xdr:nvSpPr>
        <xdr:cNvPr id="681" name="テキスト ボックス 680"/>
        <xdr:cNvSpPr txBox="1"/>
      </xdr:nvSpPr>
      <xdr:spPr>
        <a:xfrm>
          <a:off x="14325111"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6077</xdr:rowOff>
    </xdr:from>
    <xdr:to>
      <xdr:col>71</xdr:col>
      <xdr:colOff>177800</xdr:colOff>
      <xdr:row>99</xdr:row>
      <xdr:rowOff>30888</xdr:rowOff>
    </xdr:to>
    <xdr:cxnSp macro="">
      <xdr:nvCxnSpPr>
        <xdr:cNvPr id="682" name="直線コネクタ 681"/>
        <xdr:cNvCxnSpPr/>
      </xdr:nvCxnSpPr>
      <xdr:spPr>
        <a:xfrm flipV="1">
          <a:off x="12814300" y="16979627"/>
          <a:ext cx="889000" cy="2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158848</xdr:rowOff>
    </xdr:from>
    <xdr:to>
      <xdr:col>72</xdr:col>
      <xdr:colOff>38100</xdr:colOff>
      <xdr:row>98</xdr:row>
      <xdr:rowOff>88998</xdr:rowOff>
    </xdr:to>
    <xdr:sp macro="" textlink="">
      <xdr:nvSpPr>
        <xdr:cNvPr id="683" name="フローチャート: 判断 682"/>
        <xdr:cNvSpPr/>
      </xdr:nvSpPr>
      <xdr:spPr>
        <a:xfrm>
          <a:off x="13652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105525</xdr:rowOff>
    </xdr:from>
    <xdr:ext cx="534377" cy="259045"/>
    <xdr:sp macro="" textlink="">
      <xdr:nvSpPr>
        <xdr:cNvPr id="684" name="テキスト ボックス 683"/>
        <xdr:cNvSpPr txBox="1"/>
      </xdr:nvSpPr>
      <xdr:spPr>
        <a:xfrm>
          <a:off x="13436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110765</xdr:rowOff>
    </xdr:from>
    <xdr:to>
      <xdr:col>67</xdr:col>
      <xdr:colOff>101600</xdr:colOff>
      <xdr:row>98</xdr:row>
      <xdr:rowOff>40915</xdr:rowOff>
    </xdr:to>
    <xdr:sp macro="" textlink="">
      <xdr:nvSpPr>
        <xdr:cNvPr id="685" name="フローチャート: 判断 684"/>
        <xdr:cNvSpPr/>
      </xdr:nvSpPr>
      <xdr:spPr>
        <a:xfrm>
          <a:off x="12763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57442</xdr:rowOff>
    </xdr:from>
    <xdr:ext cx="599010" cy="259045"/>
    <xdr:sp macro="" textlink="">
      <xdr:nvSpPr>
        <xdr:cNvPr id="686" name="テキスト ボックス 685"/>
        <xdr:cNvSpPr txBox="1"/>
      </xdr:nvSpPr>
      <xdr:spPr>
        <a:xfrm>
          <a:off x="12514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126423</xdr:rowOff>
    </xdr:from>
    <xdr:to>
      <xdr:col>85</xdr:col>
      <xdr:colOff>177800</xdr:colOff>
      <xdr:row>99</xdr:row>
      <xdr:rowOff>56573</xdr:rowOff>
    </xdr:to>
    <xdr:sp macro="" textlink="">
      <xdr:nvSpPr>
        <xdr:cNvPr id="692" name="楕円 691"/>
        <xdr:cNvSpPr/>
      </xdr:nvSpPr>
      <xdr:spPr>
        <a:xfrm>
          <a:off x="16268700" y="1692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41350</xdr:rowOff>
    </xdr:from>
    <xdr:ext cx="534377" cy="259045"/>
    <xdr:sp macro="" textlink="">
      <xdr:nvSpPr>
        <xdr:cNvPr id="693" name="積立金該当値テキスト"/>
        <xdr:cNvSpPr txBox="1"/>
      </xdr:nvSpPr>
      <xdr:spPr>
        <a:xfrm>
          <a:off x="16370300" y="1684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114886</xdr:rowOff>
    </xdr:from>
    <xdr:to>
      <xdr:col>81</xdr:col>
      <xdr:colOff>101600</xdr:colOff>
      <xdr:row>99</xdr:row>
      <xdr:rowOff>45036</xdr:rowOff>
    </xdr:to>
    <xdr:sp macro="" textlink="">
      <xdr:nvSpPr>
        <xdr:cNvPr id="694" name="楕円 693"/>
        <xdr:cNvSpPr/>
      </xdr:nvSpPr>
      <xdr:spPr>
        <a:xfrm>
          <a:off x="15430500" y="1691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36163</xdr:rowOff>
    </xdr:from>
    <xdr:ext cx="534377" cy="259045"/>
    <xdr:sp macro="" textlink="">
      <xdr:nvSpPr>
        <xdr:cNvPr id="695" name="テキスト ボックス 694"/>
        <xdr:cNvSpPr txBox="1"/>
      </xdr:nvSpPr>
      <xdr:spPr>
        <a:xfrm>
          <a:off x="15214111" y="1700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148772</xdr:rowOff>
    </xdr:from>
    <xdr:to>
      <xdr:col>76</xdr:col>
      <xdr:colOff>165100</xdr:colOff>
      <xdr:row>99</xdr:row>
      <xdr:rowOff>78922</xdr:rowOff>
    </xdr:to>
    <xdr:sp macro="" textlink="">
      <xdr:nvSpPr>
        <xdr:cNvPr id="696" name="楕円 695"/>
        <xdr:cNvSpPr/>
      </xdr:nvSpPr>
      <xdr:spPr>
        <a:xfrm>
          <a:off x="14541500" y="1695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70049</xdr:rowOff>
    </xdr:from>
    <xdr:ext cx="469744" cy="259045"/>
    <xdr:sp macro="" textlink="">
      <xdr:nvSpPr>
        <xdr:cNvPr id="697" name="テキスト ボックス 696"/>
        <xdr:cNvSpPr txBox="1"/>
      </xdr:nvSpPr>
      <xdr:spPr>
        <a:xfrm>
          <a:off x="14357428" y="1704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126727</xdr:rowOff>
    </xdr:from>
    <xdr:to>
      <xdr:col>72</xdr:col>
      <xdr:colOff>38100</xdr:colOff>
      <xdr:row>99</xdr:row>
      <xdr:rowOff>56877</xdr:rowOff>
    </xdr:to>
    <xdr:sp macro="" textlink="">
      <xdr:nvSpPr>
        <xdr:cNvPr id="698" name="楕円 697"/>
        <xdr:cNvSpPr/>
      </xdr:nvSpPr>
      <xdr:spPr>
        <a:xfrm>
          <a:off x="13652500" y="169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48004</xdr:rowOff>
    </xdr:from>
    <xdr:ext cx="534377" cy="259045"/>
    <xdr:sp macro="" textlink="">
      <xdr:nvSpPr>
        <xdr:cNvPr id="699" name="テキスト ボックス 698"/>
        <xdr:cNvSpPr txBox="1"/>
      </xdr:nvSpPr>
      <xdr:spPr>
        <a:xfrm>
          <a:off x="13436111" y="1702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151538</xdr:rowOff>
    </xdr:from>
    <xdr:to>
      <xdr:col>67</xdr:col>
      <xdr:colOff>101600</xdr:colOff>
      <xdr:row>99</xdr:row>
      <xdr:rowOff>81688</xdr:rowOff>
    </xdr:to>
    <xdr:sp macro="" textlink="">
      <xdr:nvSpPr>
        <xdr:cNvPr id="700" name="楕円 699"/>
        <xdr:cNvSpPr/>
      </xdr:nvSpPr>
      <xdr:spPr>
        <a:xfrm>
          <a:off x="12763500" y="1695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72815</xdr:rowOff>
    </xdr:from>
    <xdr:ext cx="469744" cy="259045"/>
    <xdr:sp macro="" textlink="">
      <xdr:nvSpPr>
        <xdr:cNvPr id="701" name="テキスト ボックス 700"/>
        <xdr:cNvSpPr txBox="1"/>
      </xdr:nvSpPr>
      <xdr:spPr>
        <a:xfrm>
          <a:off x="12579428" y="1704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7" name="テキスト ボックス 71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9" name="テキスト ボックス 71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79248</xdr:rowOff>
    </xdr:from>
    <xdr:to>
      <xdr:col>116</xdr:col>
      <xdr:colOff>62864</xdr:colOff>
      <xdr:row>39</xdr:row>
      <xdr:rowOff>44450</xdr:rowOff>
    </xdr:to>
    <xdr:cxnSp macro="">
      <xdr:nvCxnSpPr>
        <xdr:cNvPr id="725" name="直線コネクタ 724"/>
        <xdr:cNvCxnSpPr/>
      </xdr:nvCxnSpPr>
      <xdr:spPr>
        <a:xfrm flipV="1">
          <a:off x="22159595" y="5394198"/>
          <a:ext cx="1269"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25925</xdr:rowOff>
    </xdr:from>
    <xdr:ext cx="534377" cy="259045"/>
    <xdr:sp macro="" textlink="">
      <xdr:nvSpPr>
        <xdr:cNvPr id="728" name="投資及び出資金最大値テキスト"/>
        <xdr:cNvSpPr txBox="1"/>
      </xdr:nvSpPr>
      <xdr:spPr>
        <a:xfrm>
          <a:off x="22212300" y="51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79248</xdr:rowOff>
    </xdr:from>
    <xdr:to>
      <xdr:col>116</xdr:col>
      <xdr:colOff>152400</xdr:colOff>
      <xdr:row>31</xdr:row>
      <xdr:rowOff>79248</xdr:rowOff>
    </xdr:to>
    <xdr:cxnSp macro="">
      <xdr:nvCxnSpPr>
        <xdr:cNvPr id="729" name="直線コネクタ 728"/>
        <xdr:cNvCxnSpPr/>
      </xdr:nvCxnSpPr>
      <xdr:spPr>
        <a:xfrm>
          <a:off x="22072600" y="539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79248</xdr:rowOff>
    </xdr:from>
    <xdr:to>
      <xdr:col>116</xdr:col>
      <xdr:colOff>63500</xdr:colOff>
      <xdr:row>39</xdr:row>
      <xdr:rowOff>44450</xdr:rowOff>
    </xdr:to>
    <xdr:cxnSp macro="">
      <xdr:nvCxnSpPr>
        <xdr:cNvPr id="730" name="直線コネクタ 729"/>
        <xdr:cNvCxnSpPr/>
      </xdr:nvCxnSpPr>
      <xdr:spPr>
        <a:xfrm flipV="1">
          <a:off x="21323300" y="5394198"/>
          <a:ext cx="838200" cy="133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37736</xdr:rowOff>
    </xdr:from>
    <xdr:ext cx="378565" cy="259045"/>
    <xdr:sp macro="" textlink="">
      <xdr:nvSpPr>
        <xdr:cNvPr id="731" name="投資及び出資金平均値テキスト"/>
        <xdr:cNvSpPr txBox="1"/>
      </xdr:nvSpPr>
      <xdr:spPr>
        <a:xfrm>
          <a:off x="22212300" y="6552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59309</xdr:rowOff>
    </xdr:from>
    <xdr:to>
      <xdr:col>116</xdr:col>
      <xdr:colOff>114300</xdr:colOff>
      <xdr:row>38</xdr:row>
      <xdr:rowOff>160909</xdr:rowOff>
    </xdr:to>
    <xdr:sp macro="" textlink="">
      <xdr:nvSpPr>
        <xdr:cNvPr id="732" name="フローチャート: 判断 731"/>
        <xdr:cNvSpPr/>
      </xdr:nvSpPr>
      <xdr:spPr>
        <a:xfrm>
          <a:off x="221107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46990</xdr:rowOff>
    </xdr:from>
    <xdr:to>
      <xdr:col>112</xdr:col>
      <xdr:colOff>38100</xdr:colOff>
      <xdr:row>38</xdr:row>
      <xdr:rowOff>148590</xdr:rowOff>
    </xdr:to>
    <xdr:sp macro="" textlink="">
      <xdr:nvSpPr>
        <xdr:cNvPr id="734" name="フローチャート: 判断 733"/>
        <xdr:cNvSpPr/>
      </xdr:nvSpPr>
      <xdr:spPr>
        <a:xfrm>
          <a:off x="21272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165117</xdr:rowOff>
    </xdr:from>
    <xdr:ext cx="378565" cy="259045"/>
    <xdr:sp macro="" textlink="">
      <xdr:nvSpPr>
        <xdr:cNvPr id="735" name="テキスト ボックス 734"/>
        <xdr:cNvSpPr txBox="1"/>
      </xdr:nvSpPr>
      <xdr:spPr>
        <a:xfrm>
          <a:off x="21134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136652</xdr:rowOff>
    </xdr:from>
    <xdr:to>
      <xdr:col>107</xdr:col>
      <xdr:colOff>101600</xdr:colOff>
      <xdr:row>39</xdr:row>
      <xdr:rowOff>66802</xdr:rowOff>
    </xdr:to>
    <xdr:sp macro="" textlink="">
      <xdr:nvSpPr>
        <xdr:cNvPr id="737" name="フローチャート: 判断 736"/>
        <xdr:cNvSpPr/>
      </xdr:nvSpPr>
      <xdr:spPr>
        <a:xfrm>
          <a:off x="20383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83329</xdr:rowOff>
    </xdr:from>
    <xdr:ext cx="378565" cy="259045"/>
    <xdr:sp macro="" textlink="">
      <xdr:nvSpPr>
        <xdr:cNvPr id="738" name="テキスト ボックス 737"/>
        <xdr:cNvSpPr txBox="1"/>
      </xdr:nvSpPr>
      <xdr:spPr>
        <a:xfrm>
          <a:off x="20245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145796</xdr:rowOff>
    </xdr:from>
    <xdr:to>
      <xdr:col>102</xdr:col>
      <xdr:colOff>165100</xdr:colOff>
      <xdr:row>39</xdr:row>
      <xdr:rowOff>75946</xdr:rowOff>
    </xdr:to>
    <xdr:sp macro="" textlink="">
      <xdr:nvSpPr>
        <xdr:cNvPr id="740" name="フローチャート: 判断 739"/>
        <xdr:cNvSpPr/>
      </xdr:nvSpPr>
      <xdr:spPr>
        <a:xfrm>
          <a:off x="19494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92473</xdr:rowOff>
    </xdr:from>
    <xdr:ext cx="378565" cy="259045"/>
    <xdr:sp macro="" textlink="">
      <xdr:nvSpPr>
        <xdr:cNvPr id="741" name="テキスト ボックス 740"/>
        <xdr:cNvSpPr txBox="1"/>
      </xdr:nvSpPr>
      <xdr:spPr>
        <a:xfrm>
          <a:off x="19356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144145</xdr:rowOff>
    </xdr:from>
    <xdr:to>
      <xdr:col>98</xdr:col>
      <xdr:colOff>38100</xdr:colOff>
      <xdr:row>39</xdr:row>
      <xdr:rowOff>74295</xdr:rowOff>
    </xdr:to>
    <xdr:sp macro="" textlink="">
      <xdr:nvSpPr>
        <xdr:cNvPr id="742" name="フローチャート: 判断 741"/>
        <xdr:cNvSpPr/>
      </xdr:nvSpPr>
      <xdr:spPr>
        <a:xfrm>
          <a:off x="18605500" y="66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90822</xdr:rowOff>
    </xdr:from>
    <xdr:ext cx="378565" cy="259045"/>
    <xdr:sp macro="" textlink="">
      <xdr:nvSpPr>
        <xdr:cNvPr id="743" name="テキスト ボックス 742"/>
        <xdr:cNvSpPr txBox="1"/>
      </xdr:nvSpPr>
      <xdr:spPr>
        <a:xfrm>
          <a:off x="18467017" y="6434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28448</xdr:rowOff>
    </xdr:from>
    <xdr:to>
      <xdr:col>116</xdr:col>
      <xdr:colOff>114300</xdr:colOff>
      <xdr:row>31</xdr:row>
      <xdr:rowOff>130048</xdr:rowOff>
    </xdr:to>
    <xdr:sp macro="" textlink="">
      <xdr:nvSpPr>
        <xdr:cNvPr id="749" name="楕円 748"/>
        <xdr:cNvSpPr/>
      </xdr:nvSpPr>
      <xdr:spPr>
        <a:xfrm>
          <a:off x="22110700" y="534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152925</xdr:rowOff>
    </xdr:from>
    <xdr:ext cx="534377" cy="259045"/>
    <xdr:sp macro="" textlink="">
      <xdr:nvSpPr>
        <xdr:cNvPr id="750" name="投資及び出資金該当値テキスト"/>
        <xdr:cNvSpPr txBox="1"/>
      </xdr:nvSpPr>
      <xdr:spPr>
        <a:xfrm>
          <a:off x="22212300" y="529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61656</xdr:rowOff>
    </xdr:from>
    <xdr:to>
      <xdr:col>116</xdr:col>
      <xdr:colOff>62864</xdr:colOff>
      <xdr:row>58</xdr:row>
      <xdr:rowOff>139700</xdr:rowOff>
    </xdr:to>
    <xdr:cxnSp macro="">
      <xdr:nvCxnSpPr>
        <xdr:cNvPr id="780" name="直線コネクタ 779"/>
        <xdr:cNvCxnSpPr/>
      </xdr:nvCxnSpPr>
      <xdr:spPr>
        <a:xfrm flipV="1">
          <a:off x="22159595" y="8634156"/>
          <a:ext cx="1269" cy="144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8333</xdr:rowOff>
    </xdr:from>
    <xdr:ext cx="534377" cy="259045"/>
    <xdr:sp macro="" textlink="">
      <xdr:nvSpPr>
        <xdr:cNvPr id="783" name="貸付金最大値テキスト"/>
        <xdr:cNvSpPr txBox="1"/>
      </xdr:nvSpPr>
      <xdr:spPr>
        <a:xfrm>
          <a:off x="22212300" y="84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61656</xdr:rowOff>
    </xdr:from>
    <xdr:to>
      <xdr:col>116</xdr:col>
      <xdr:colOff>152400</xdr:colOff>
      <xdr:row>50</xdr:row>
      <xdr:rowOff>61656</xdr:rowOff>
    </xdr:to>
    <xdr:cxnSp macro="">
      <xdr:nvCxnSpPr>
        <xdr:cNvPr id="784" name="直線コネクタ 783"/>
        <xdr:cNvCxnSpPr/>
      </xdr:nvCxnSpPr>
      <xdr:spPr>
        <a:xfrm>
          <a:off x="22072600" y="863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44900</xdr:rowOff>
    </xdr:from>
    <xdr:to>
      <xdr:col>116</xdr:col>
      <xdr:colOff>63500</xdr:colOff>
      <xdr:row>58</xdr:row>
      <xdr:rowOff>46980</xdr:rowOff>
    </xdr:to>
    <xdr:cxnSp macro="">
      <xdr:nvCxnSpPr>
        <xdr:cNvPr id="785" name="直線コネクタ 784"/>
        <xdr:cNvCxnSpPr/>
      </xdr:nvCxnSpPr>
      <xdr:spPr>
        <a:xfrm flipV="1">
          <a:off x="21323300" y="9989000"/>
          <a:ext cx="8382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140786</xdr:rowOff>
    </xdr:from>
    <xdr:ext cx="469744" cy="259045"/>
    <xdr:sp macro="" textlink="">
      <xdr:nvSpPr>
        <xdr:cNvPr id="786" name="貸付金平均値テキスト"/>
        <xdr:cNvSpPr txBox="1"/>
      </xdr:nvSpPr>
      <xdr:spPr>
        <a:xfrm>
          <a:off x="22212300" y="9741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117909</xdr:rowOff>
    </xdr:from>
    <xdr:to>
      <xdr:col>116</xdr:col>
      <xdr:colOff>114300</xdr:colOff>
      <xdr:row>58</xdr:row>
      <xdr:rowOff>48059</xdr:rowOff>
    </xdr:to>
    <xdr:sp macro="" textlink="">
      <xdr:nvSpPr>
        <xdr:cNvPr id="787" name="フローチャート: 判断 786"/>
        <xdr:cNvSpPr/>
      </xdr:nvSpPr>
      <xdr:spPr>
        <a:xfrm>
          <a:off x="221107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46980</xdr:rowOff>
    </xdr:from>
    <xdr:to>
      <xdr:col>111</xdr:col>
      <xdr:colOff>177800</xdr:colOff>
      <xdr:row>58</xdr:row>
      <xdr:rowOff>49563</xdr:rowOff>
    </xdr:to>
    <xdr:cxnSp macro="">
      <xdr:nvCxnSpPr>
        <xdr:cNvPr id="788" name="直線コネクタ 787"/>
        <xdr:cNvCxnSpPr/>
      </xdr:nvCxnSpPr>
      <xdr:spPr>
        <a:xfrm flipV="1">
          <a:off x="20434300" y="9991080"/>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63891</xdr:rowOff>
    </xdr:from>
    <xdr:to>
      <xdr:col>112</xdr:col>
      <xdr:colOff>38100</xdr:colOff>
      <xdr:row>57</xdr:row>
      <xdr:rowOff>165491</xdr:rowOff>
    </xdr:to>
    <xdr:sp macro="" textlink="">
      <xdr:nvSpPr>
        <xdr:cNvPr id="789" name="フローチャート: 判断 788"/>
        <xdr:cNvSpPr/>
      </xdr:nvSpPr>
      <xdr:spPr>
        <a:xfrm>
          <a:off x="21272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10568</xdr:rowOff>
    </xdr:from>
    <xdr:ext cx="469744" cy="259045"/>
    <xdr:sp macro="" textlink="">
      <xdr:nvSpPr>
        <xdr:cNvPr id="790" name="テキスト ボックス 789"/>
        <xdr:cNvSpPr txBox="1"/>
      </xdr:nvSpPr>
      <xdr:spPr>
        <a:xfrm>
          <a:off x="21088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49563</xdr:rowOff>
    </xdr:from>
    <xdr:to>
      <xdr:col>107</xdr:col>
      <xdr:colOff>50800</xdr:colOff>
      <xdr:row>58</xdr:row>
      <xdr:rowOff>52489</xdr:rowOff>
    </xdr:to>
    <xdr:cxnSp macro="">
      <xdr:nvCxnSpPr>
        <xdr:cNvPr id="791" name="直線コネクタ 790"/>
        <xdr:cNvCxnSpPr/>
      </xdr:nvCxnSpPr>
      <xdr:spPr>
        <a:xfrm flipV="1">
          <a:off x="19545300" y="9993663"/>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10193</xdr:rowOff>
    </xdr:from>
    <xdr:to>
      <xdr:col>107</xdr:col>
      <xdr:colOff>101600</xdr:colOff>
      <xdr:row>57</xdr:row>
      <xdr:rowOff>111793</xdr:rowOff>
    </xdr:to>
    <xdr:sp macro="" textlink="">
      <xdr:nvSpPr>
        <xdr:cNvPr id="792" name="フローチャート: 判断 791"/>
        <xdr:cNvSpPr/>
      </xdr:nvSpPr>
      <xdr:spPr>
        <a:xfrm>
          <a:off x="20383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128320</xdr:rowOff>
    </xdr:from>
    <xdr:ext cx="534377" cy="259045"/>
    <xdr:sp macro="" textlink="">
      <xdr:nvSpPr>
        <xdr:cNvPr id="793" name="テキスト ボックス 792"/>
        <xdr:cNvSpPr txBox="1"/>
      </xdr:nvSpPr>
      <xdr:spPr>
        <a:xfrm>
          <a:off x="20167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52489</xdr:rowOff>
    </xdr:from>
    <xdr:to>
      <xdr:col>102</xdr:col>
      <xdr:colOff>114300</xdr:colOff>
      <xdr:row>58</xdr:row>
      <xdr:rowOff>54638</xdr:rowOff>
    </xdr:to>
    <xdr:cxnSp macro="">
      <xdr:nvCxnSpPr>
        <xdr:cNvPr id="794" name="直線コネクタ 793"/>
        <xdr:cNvCxnSpPr/>
      </xdr:nvCxnSpPr>
      <xdr:spPr>
        <a:xfrm flipV="1">
          <a:off x="18656300" y="9996589"/>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8844</xdr:rowOff>
    </xdr:from>
    <xdr:to>
      <xdr:col>102</xdr:col>
      <xdr:colOff>165100</xdr:colOff>
      <xdr:row>57</xdr:row>
      <xdr:rowOff>110444</xdr:rowOff>
    </xdr:to>
    <xdr:sp macro="" textlink="">
      <xdr:nvSpPr>
        <xdr:cNvPr id="795" name="フローチャート: 判断 794"/>
        <xdr:cNvSpPr/>
      </xdr:nvSpPr>
      <xdr:spPr>
        <a:xfrm>
          <a:off x="19494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126971</xdr:rowOff>
    </xdr:from>
    <xdr:ext cx="534377" cy="259045"/>
    <xdr:sp macro="" textlink="">
      <xdr:nvSpPr>
        <xdr:cNvPr id="796" name="テキスト ボックス 795"/>
        <xdr:cNvSpPr txBox="1"/>
      </xdr:nvSpPr>
      <xdr:spPr>
        <a:xfrm>
          <a:off x="19278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15656</xdr:rowOff>
    </xdr:from>
    <xdr:to>
      <xdr:col>98</xdr:col>
      <xdr:colOff>38100</xdr:colOff>
      <xdr:row>57</xdr:row>
      <xdr:rowOff>117256</xdr:rowOff>
    </xdr:to>
    <xdr:sp macro="" textlink="">
      <xdr:nvSpPr>
        <xdr:cNvPr id="797" name="フローチャート: 判断 796"/>
        <xdr:cNvSpPr/>
      </xdr:nvSpPr>
      <xdr:spPr>
        <a:xfrm>
          <a:off x="18605500" y="978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133783</xdr:rowOff>
    </xdr:from>
    <xdr:ext cx="534377" cy="259045"/>
    <xdr:sp macro="" textlink="">
      <xdr:nvSpPr>
        <xdr:cNvPr id="798" name="テキスト ボックス 797"/>
        <xdr:cNvSpPr txBox="1"/>
      </xdr:nvSpPr>
      <xdr:spPr>
        <a:xfrm>
          <a:off x="18389111" y="956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165550</xdr:rowOff>
    </xdr:from>
    <xdr:to>
      <xdr:col>116</xdr:col>
      <xdr:colOff>114300</xdr:colOff>
      <xdr:row>58</xdr:row>
      <xdr:rowOff>95700</xdr:rowOff>
    </xdr:to>
    <xdr:sp macro="" textlink="">
      <xdr:nvSpPr>
        <xdr:cNvPr id="804" name="楕円 803"/>
        <xdr:cNvSpPr/>
      </xdr:nvSpPr>
      <xdr:spPr>
        <a:xfrm>
          <a:off x="22110700" y="99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96337</xdr:rowOff>
    </xdr:from>
    <xdr:ext cx="469744" cy="259045"/>
    <xdr:sp macro="" textlink="">
      <xdr:nvSpPr>
        <xdr:cNvPr id="805" name="貸付金該当値テキスト"/>
        <xdr:cNvSpPr txBox="1"/>
      </xdr:nvSpPr>
      <xdr:spPr>
        <a:xfrm>
          <a:off x="22212300" y="986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167630</xdr:rowOff>
    </xdr:from>
    <xdr:to>
      <xdr:col>112</xdr:col>
      <xdr:colOff>38100</xdr:colOff>
      <xdr:row>58</xdr:row>
      <xdr:rowOff>97780</xdr:rowOff>
    </xdr:to>
    <xdr:sp macro="" textlink="">
      <xdr:nvSpPr>
        <xdr:cNvPr id="806" name="楕円 805"/>
        <xdr:cNvSpPr/>
      </xdr:nvSpPr>
      <xdr:spPr>
        <a:xfrm>
          <a:off x="21272500" y="9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88907</xdr:rowOff>
    </xdr:from>
    <xdr:ext cx="469744" cy="259045"/>
    <xdr:sp macro="" textlink="">
      <xdr:nvSpPr>
        <xdr:cNvPr id="807" name="テキスト ボックス 806"/>
        <xdr:cNvSpPr txBox="1"/>
      </xdr:nvSpPr>
      <xdr:spPr>
        <a:xfrm>
          <a:off x="21088428" y="1003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170213</xdr:rowOff>
    </xdr:from>
    <xdr:to>
      <xdr:col>107</xdr:col>
      <xdr:colOff>101600</xdr:colOff>
      <xdr:row>58</xdr:row>
      <xdr:rowOff>100363</xdr:rowOff>
    </xdr:to>
    <xdr:sp macro="" textlink="">
      <xdr:nvSpPr>
        <xdr:cNvPr id="808" name="楕円 807"/>
        <xdr:cNvSpPr/>
      </xdr:nvSpPr>
      <xdr:spPr>
        <a:xfrm>
          <a:off x="20383500" y="994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91490</xdr:rowOff>
    </xdr:from>
    <xdr:ext cx="469744" cy="259045"/>
    <xdr:sp macro="" textlink="">
      <xdr:nvSpPr>
        <xdr:cNvPr id="809" name="テキスト ボックス 808"/>
        <xdr:cNvSpPr txBox="1"/>
      </xdr:nvSpPr>
      <xdr:spPr>
        <a:xfrm>
          <a:off x="20199428" y="1003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1689</xdr:rowOff>
    </xdr:from>
    <xdr:to>
      <xdr:col>102</xdr:col>
      <xdr:colOff>165100</xdr:colOff>
      <xdr:row>58</xdr:row>
      <xdr:rowOff>103289</xdr:rowOff>
    </xdr:to>
    <xdr:sp macro="" textlink="">
      <xdr:nvSpPr>
        <xdr:cNvPr id="810" name="楕円 809"/>
        <xdr:cNvSpPr/>
      </xdr:nvSpPr>
      <xdr:spPr>
        <a:xfrm>
          <a:off x="19494500" y="994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94416</xdr:rowOff>
    </xdr:from>
    <xdr:ext cx="469744" cy="259045"/>
    <xdr:sp macro="" textlink="">
      <xdr:nvSpPr>
        <xdr:cNvPr id="811" name="テキスト ボックス 810"/>
        <xdr:cNvSpPr txBox="1"/>
      </xdr:nvSpPr>
      <xdr:spPr>
        <a:xfrm>
          <a:off x="19310428" y="1003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3838</xdr:rowOff>
    </xdr:from>
    <xdr:to>
      <xdr:col>98</xdr:col>
      <xdr:colOff>38100</xdr:colOff>
      <xdr:row>58</xdr:row>
      <xdr:rowOff>105438</xdr:rowOff>
    </xdr:to>
    <xdr:sp macro="" textlink="">
      <xdr:nvSpPr>
        <xdr:cNvPr id="812" name="楕円 811"/>
        <xdr:cNvSpPr/>
      </xdr:nvSpPr>
      <xdr:spPr>
        <a:xfrm>
          <a:off x="18605500" y="994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96565</xdr:rowOff>
    </xdr:from>
    <xdr:ext cx="469744" cy="259045"/>
    <xdr:sp macro="" textlink="">
      <xdr:nvSpPr>
        <xdr:cNvPr id="813" name="テキスト ボックス 812"/>
        <xdr:cNvSpPr txBox="1"/>
      </xdr:nvSpPr>
      <xdr:spPr>
        <a:xfrm>
          <a:off x="18421428" y="1004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5" name="テキスト ボックス 82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7" name="テキスト ボックス 82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9" name="テキスト ボックス 82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1" name="テキスト ボックス 83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12819</xdr:rowOff>
    </xdr:from>
    <xdr:to>
      <xdr:col>116</xdr:col>
      <xdr:colOff>62864</xdr:colOff>
      <xdr:row>77</xdr:row>
      <xdr:rowOff>143700</xdr:rowOff>
    </xdr:to>
    <xdr:cxnSp macro="">
      <xdr:nvCxnSpPr>
        <xdr:cNvPr id="837" name="直線コネクタ 836"/>
        <xdr:cNvCxnSpPr/>
      </xdr:nvCxnSpPr>
      <xdr:spPr>
        <a:xfrm flipV="1">
          <a:off x="22159595" y="12014319"/>
          <a:ext cx="1269" cy="1331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147527</xdr:rowOff>
    </xdr:from>
    <xdr:ext cx="534377" cy="259045"/>
    <xdr:sp macro="" textlink="">
      <xdr:nvSpPr>
        <xdr:cNvPr id="838" name="繰出金最小値テキスト"/>
        <xdr:cNvSpPr txBox="1"/>
      </xdr:nvSpPr>
      <xdr:spPr>
        <a:xfrm>
          <a:off x="22212300" y="133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143700</xdr:rowOff>
    </xdr:from>
    <xdr:to>
      <xdr:col>116</xdr:col>
      <xdr:colOff>152400</xdr:colOff>
      <xdr:row>77</xdr:row>
      <xdr:rowOff>143700</xdr:rowOff>
    </xdr:to>
    <xdr:cxnSp macro="">
      <xdr:nvCxnSpPr>
        <xdr:cNvPr id="839" name="直線コネクタ 838"/>
        <xdr:cNvCxnSpPr/>
      </xdr:nvCxnSpPr>
      <xdr:spPr>
        <a:xfrm>
          <a:off x="22072600" y="1334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130946</xdr:rowOff>
    </xdr:from>
    <xdr:ext cx="599010" cy="259045"/>
    <xdr:sp macro="" textlink="">
      <xdr:nvSpPr>
        <xdr:cNvPr id="840" name="繰出金最大値テキスト"/>
        <xdr:cNvSpPr txBox="1"/>
      </xdr:nvSpPr>
      <xdr:spPr>
        <a:xfrm>
          <a:off x="22212300" y="1178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12819</xdr:rowOff>
    </xdr:from>
    <xdr:to>
      <xdr:col>116</xdr:col>
      <xdr:colOff>152400</xdr:colOff>
      <xdr:row>70</xdr:row>
      <xdr:rowOff>12819</xdr:rowOff>
    </xdr:to>
    <xdr:cxnSp macro="">
      <xdr:nvCxnSpPr>
        <xdr:cNvPr id="841" name="直線コネクタ 840"/>
        <xdr:cNvCxnSpPr/>
      </xdr:nvCxnSpPr>
      <xdr:spPr>
        <a:xfrm>
          <a:off x="22072600" y="1201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42210</xdr:rowOff>
    </xdr:from>
    <xdr:to>
      <xdr:col>116</xdr:col>
      <xdr:colOff>63500</xdr:colOff>
      <xdr:row>73</xdr:row>
      <xdr:rowOff>84524</xdr:rowOff>
    </xdr:to>
    <xdr:cxnSp macro="">
      <xdr:nvCxnSpPr>
        <xdr:cNvPr id="842" name="直線コネクタ 841"/>
        <xdr:cNvCxnSpPr/>
      </xdr:nvCxnSpPr>
      <xdr:spPr>
        <a:xfrm>
          <a:off x="21323300" y="12558060"/>
          <a:ext cx="838200" cy="4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25654</xdr:rowOff>
    </xdr:from>
    <xdr:ext cx="599010" cy="259045"/>
    <xdr:sp macro="" textlink="">
      <xdr:nvSpPr>
        <xdr:cNvPr id="843" name="繰出金平均値テキスト"/>
        <xdr:cNvSpPr txBox="1"/>
      </xdr:nvSpPr>
      <xdr:spPr>
        <a:xfrm>
          <a:off x="22212300" y="12712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47227</xdr:rowOff>
    </xdr:from>
    <xdr:to>
      <xdr:col>116</xdr:col>
      <xdr:colOff>114300</xdr:colOff>
      <xdr:row>74</xdr:row>
      <xdr:rowOff>148827</xdr:rowOff>
    </xdr:to>
    <xdr:sp macro="" textlink="">
      <xdr:nvSpPr>
        <xdr:cNvPr id="844" name="フローチャート: 判断 843"/>
        <xdr:cNvSpPr/>
      </xdr:nvSpPr>
      <xdr:spPr>
        <a:xfrm>
          <a:off x="22110700" y="1273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42210</xdr:rowOff>
    </xdr:from>
    <xdr:to>
      <xdr:col>111</xdr:col>
      <xdr:colOff>177800</xdr:colOff>
      <xdr:row>74</xdr:row>
      <xdr:rowOff>11608</xdr:rowOff>
    </xdr:to>
    <xdr:cxnSp macro="">
      <xdr:nvCxnSpPr>
        <xdr:cNvPr id="845" name="直線コネクタ 844"/>
        <xdr:cNvCxnSpPr/>
      </xdr:nvCxnSpPr>
      <xdr:spPr>
        <a:xfrm flipV="1">
          <a:off x="20434300" y="12558060"/>
          <a:ext cx="889000" cy="14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15062</xdr:rowOff>
    </xdr:from>
    <xdr:to>
      <xdr:col>112</xdr:col>
      <xdr:colOff>38100</xdr:colOff>
      <xdr:row>74</xdr:row>
      <xdr:rowOff>116662</xdr:rowOff>
    </xdr:to>
    <xdr:sp macro="" textlink="">
      <xdr:nvSpPr>
        <xdr:cNvPr id="846" name="フローチャート: 判断 845"/>
        <xdr:cNvSpPr/>
      </xdr:nvSpPr>
      <xdr:spPr>
        <a:xfrm>
          <a:off x="212725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107789</xdr:rowOff>
    </xdr:from>
    <xdr:ext cx="599010" cy="259045"/>
    <xdr:sp macro="" textlink="">
      <xdr:nvSpPr>
        <xdr:cNvPr id="847" name="テキスト ボックス 846"/>
        <xdr:cNvSpPr txBox="1"/>
      </xdr:nvSpPr>
      <xdr:spPr>
        <a:xfrm>
          <a:off x="21023795" y="1279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11608</xdr:rowOff>
    </xdr:from>
    <xdr:to>
      <xdr:col>107</xdr:col>
      <xdr:colOff>50800</xdr:colOff>
      <xdr:row>74</xdr:row>
      <xdr:rowOff>58089</xdr:rowOff>
    </xdr:to>
    <xdr:cxnSp macro="">
      <xdr:nvCxnSpPr>
        <xdr:cNvPr id="848" name="直線コネクタ 847"/>
        <xdr:cNvCxnSpPr/>
      </xdr:nvCxnSpPr>
      <xdr:spPr>
        <a:xfrm flipV="1">
          <a:off x="19545300" y="12698908"/>
          <a:ext cx="889000" cy="4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31834</xdr:rowOff>
    </xdr:from>
    <xdr:to>
      <xdr:col>107</xdr:col>
      <xdr:colOff>101600</xdr:colOff>
      <xdr:row>74</xdr:row>
      <xdr:rowOff>133434</xdr:rowOff>
    </xdr:to>
    <xdr:sp macro="" textlink="">
      <xdr:nvSpPr>
        <xdr:cNvPr id="849" name="フローチャート: 判断 848"/>
        <xdr:cNvSpPr/>
      </xdr:nvSpPr>
      <xdr:spPr>
        <a:xfrm>
          <a:off x="20383500" y="127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124561</xdr:rowOff>
    </xdr:from>
    <xdr:ext cx="599010" cy="259045"/>
    <xdr:sp macro="" textlink="">
      <xdr:nvSpPr>
        <xdr:cNvPr id="850" name="テキスト ボックス 849"/>
        <xdr:cNvSpPr txBox="1"/>
      </xdr:nvSpPr>
      <xdr:spPr>
        <a:xfrm>
          <a:off x="20134795" y="1281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58089</xdr:rowOff>
    </xdr:from>
    <xdr:to>
      <xdr:col>102</xdr:col>
      <xdr:colOff>114300</xdr:colOff>
      <xdr:row>74</xdr:row>
      <xdr:rowOff>116322</xdr:rowOff>
    </xdr:to>
    <xdr:cxnSp macro="">
      <xdr:nvCxnSpPr>
        <xdr:cNvPr id="851" name="直線コネクタ 850"/>
        <xdr:cNvCxnSpPr/>
      </xdr:nvCxnSpPr>
      <xdr:spPr>
        <a:xfrm flipV="1">
          <a:off x="18656300" y="12745389"/>
          <a:ext cx="889000" cy="5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31879</xdr:rowOff>
    </xdr:from>
    <xdr:to>
      <xdr:col>102</xdr:col>
      <xdr:colOff>165100</xdr:colOff>
      <xdr:row>74</xdr:row>
      <xdr:rowOff>133479</xdr:rowOff>
    </xdr:to>
    <xdr:sp macro="" textlink="">
      <xdr:nvSpPr>
        <xdr:cNvPr id="852" name="フローチャート: 判断 851"/>
        <xdr:cNvSpPr/>
      </xdr:nvSpPr>
      <xdr:spPr>
        <a:xfrm>
          <a:off x="19494500" y="1271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124606</xdr:rowOff>
    </xdr:from>
    <xdr:ext cx="599010" cy="259045"/>
    <xdr:sp macro="" textlink="">
      <xdr:nvSpPr>
        <xdr:cNvPr id="853" name="テキスト ボックス 852"/>
        <xdr:cNvSpPr txBox="1"/>
      </xdr:nvSpPr>
      <xdr:spPr>
        <a:xfrm>
          <a:off x="19245795" y="12811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12891</xdr:rowOff>
    </xdr:from>
    <xdr:to>
      <xdr:col>98</xdr:col>
      <xdr:colOff>38100</xdr:colOff>
      <xdr:row>74</xdr:row>
      <xdr:rowOff>114491</xdr:rowOff>
    </xdr:to>
    <xdr:sp macro="" textlink="">
      <xdr:nvSpPr>
        <xdr:cNvPr id="854" name="フローチャート: 判断 853"/>
        <xdr:cNvSpPr/>
      </xdr:nvSpPr>
      <xdr:spPr>
        <a:xfrm>
          <a:off x="186055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131018</xdr:rowOff>
    </xdr:from>
    <xdr:ext cx="599010" cy="259045"/>
    <xdr:sp macro="" textlink="">
      <xdr:nvSpPr>
        <xdr:cNvPr id="855" name="テキスト ボックス 854"/>
        <xdr:cNvSpPr txBox="1"/>
      </xdr:nvSpPr>
      <xdr:spPr>
        <a:xfrm>
          <a:off x="18356795" y="1247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33724</xdr:rowOff>
    </xdr:from>
    <xdr:to>
      <xdr:col>116</xdr:col>
      <xdr:colOff>114300</xdr:colOff>
      <xdr:row>73</xdr:row>
      <xdr:rowOff>135324</xdr:rowOff>
    </xdr:to>
    <xdr:sp macro="" textlink="">
      <xdr:nvSpPr>
        <xdr:cNvPr id="861" name="楕円 860"/>
        <xdr:cNvSpPr/>
      </xdr:nvSpPr>
      <xdr:spPr>
        <a:xfrm>
          <a:off x="22110700" y="1254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56601</xdr:rowOff>
    </xdr:from>
    <xdr:ext cx="599010" cy="259045"/>
    <xdr:sp macro="" textlink="">
      <xdr:nvSpPr>
        <xdr:cNvPr id="862" name="繰出金該当値テキスト"/>
        <xdr:cNvSpPr txBox="1"/>
      </xdr:nvSpPr>
      <xdr:spPr>
        <a:xfrm>
          <a:off x="22212300" y="1240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162860</xdr:rowOff>
    </xdr:from>
    <xdr:to>
      <xdr:col>112</xdr:col>
      <xdr:colOff>38100</xdr:colOff>
      <xdr:row>73</xdr:row>
      <xdr:rowOff>93010</xdr:rowOff>
    </xdr:to>
    <xdr:sp macro="" textlink="">
      <xdr:nvSpPr>
        <xdr:cNvPr id="863" name="楕円 862"/>
        <xdr:cNvSpPr/>
      </xdr:nvSpPr>
      <xdr:spPr>
        <a:xfrm>
          <a:off x="21272500" y="1250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109537</xdr:rowOff>
    </xdr:from>
    <xdr:ext cx="599010" cy="259045"/>
    <xdr:sp macro="" textlink="">
      <xdr:nvSpPr>
        <xdr:cNvPr id="864" name="テキスト ボックス 863"/>
        <xdr:cNvSpPr txBox="1"/>
      </xdr:nvSpPr>
      <xdr:spPr>
        <a:xfrm>
          <a:off x="21023795" y="12282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132258</xdr:rowOff>
    </xdr:from>
    <xdr:to>
      <xdr:col>107</xdr:col>
      <xdr:colOff>101600</xdr:colOff>
      <xdr:row>74</xdr:row>
      <xdr:rowOff>62408</xdr:rowOff>
    </xdr:to>
    <xdr:sp macro="" textlink="">
      <xdr:nvSpPr>
        <xdr:cNvPr id="865" name="楕円 864"/>
        <xdr:cNvSpPr/>
      </xdr:nvSpPr>
      <xdr:spPr>
        <a:xfrm>
          <a:off x="20383500" y="1264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78935</xdr:rowOff>
    </xdr:from>
    <xdr:ext cx="599010" cy="259045"/>
    <xdr:sp macro="" textlink="">
      <xdr:nvSpPr>
        <xdr:cNvPr id="866" name="テキスト ボックス 865"/>
        <xdr:cNvSpPr txBox="1"/>
      </xdr:nvSpPr>
      <xdr:spPr>
        <a:xfrm>
          <a:off x="20134795" y="1242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7289</xdr:rowOff>
    </xdr:from>
    <xdr:to>
      <xdr:col>102</xdr:col>
      <xdr:colOff>165100</xdr:colOff>
      <xdr:row>74</xdr:row>
      <xdr:rowOff>108889</xdr:rowOff>
    </xdr:to>
    <xdr:sp macro="" textlink="">
      <xdr:nvSpPr>
        <xdr:cNvPr id="867" name="楕円 866"/>
        <xdr:cNvSpPr/>
      </xdr:nvSpPr>
      <xdr:spPr>
        <a:xfrm>
          <a:off x="19494500" y="1269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125416</xdr:rowOff>
    </xdr:from>
    <xdr:ext cx="599010" cy="259045"/>
    <xdr:sp macro="" textlink="">
      <xdr:nvSpPr>
        <xdr:cNvPr id="868" name="テキスト ボックス 867"/>
        <xdr:cNvSpPr txBox="1"/>
      </xdr:nvSpPr>
      <xdr:spPr>
        <a:xfrm>
          <a:off x="19245795" y="12469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65522</xdr:rowOff>
    </xdr:from>
    <xdr:to>
      <xdr:col>98</xdr:col>
      <xdr:colOff>38100</xdr:colOff>
      <xdr:row>74</xdr:row>
      <xdr:rowOff>167122</xdr:rowOff>
    </xdr:to>
    <xdr:sp macro="" textlink="">
      <xdr:nvSpPr>
        <xdr:cNvPr id="869" name="楕円 868"/>
        <xdr:cNvSpPr/>
      </xdr:nvSpPr>
      <xdr:spPr>
        <a:xfrm>
          <a:off x="18605500" y="1275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158249</xdr:rowOff>
    </xdr:from>
    <xdr:ext cx="599010" cy="259045"/>
    <xdr:sp macro="" textlink="">
      <xdr:nvSpPr>
        <xdr:cNvPr id="870" name="テキスト ボックス 869"/>
        <xdr:cNvSpPr txBox="1"/>
      </xdr:nvSpPr>
      <xdr:spPr>
        <a:xfrm>
          <a:off x="18356795" y="12845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3,135
3,126
175.82
4,419,119
4,197,043
193,257
2,698,203
4,135,756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144435</xdr:rowOff>
    </xdr:from>
    <xdr:to>
      <xdr:col>24</xdr:col>
      <xdr:colOff>62865</xdr:colOff>
      <xdr:row>38</xdr:row>
      <xdr:rowOff>48097</xdr:rowOff>
    </xdr:to>
    <xdr:cxnSp macro="">
      <xdr:nvCxnSpPr>
        <xdr:cNvPr id="57" name="直線コネクタ 56"/>
        <xdr:cNvCxnSpPr/>
      </xdr:nvCxnSpPr>
      <xdr:spPr>
        <a:xfrm flipV="1">
          <a:off x="4633595" y="5116485"/>
          <a:ext cx="127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51924</xdr:rowOff>
    </xdr:from>
    <xdr:ext cx="469744" cy="259045"/>
    <xdr:sp macro="" textlink="">
      <xdr:nvSpPr>
        <xdr:cNvPr id="58" name="議会費最小値テキスト"/>
        <xdr:cNvSpPr txBox="1"/>
      </xdr:nvSpPr>
      <xdr:spPr>
        <a:xfrm>
          <a:off x="4686300" y="656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48097</xdr:rowOff>
    </xdr:from>
    <xdr:to>
      <xdr:col>24</xdr:col>
      <xdr:colOff>152400</xdr:colOff>
      <xdr:row>38</xdr:row>
      <xdr:rowOff>48097</xdr:rowOff>
    </xdr:to>
    <xdr:cxnSp macro="">
      <xdr:nvCxnSpPr>
        <xdr:cNvPr id="59" name="直線コネクタ 58"/>
        <xdr:cNvCxnSpPr/>
      </xdr:nvCxnSpPr>
      <xdr:spPr>
        <a:xfrm>
          <a:off x="4546600" y="656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91112</xdr:rowOff>
    </xdr:from>
    <xdr:ext cx="534377" cy="259045"/>
    <xdr:sp macro="" textlink="">
      <xdr:nvSpPr>
        <xdr:cNvPr id="60" name="議会費最大値テキスト"/>
        <xdr:cNvSpPr txBox="1"/>
      </xdr:nvSpPr>
      <xdr:spPr>
        <a:xfrm>
          <a:off x="4686300" y="48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144435</xdr:rowOff>
    </xdr:from>
    <xdr:to>
      <xdr:col>24</xdr:col>
      <xdr:colOff>152400</xdr:colOff>
      <xdr:row>29</xdr:row>
      <xdr:rowOff>144435</xdr:rowOff>
    </xdr:to>
    <xdr:cxnSp macro="">
      <xdr:nvCxnSpPr>
        <xdr:cNvPr id="61" name="直線コネクタ 60"/>
        <xdr:cNvCxnSpPr/>
      </xdr:nvCxnSpPr>
      <xdr:spPr>
        <a:xfrm>
          <a:off x="4546600" y="511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30821</xdr:rowOff>
    </xdr:from>
    <xdr:to>
      <xdr:col>24</xdr:col>
      <xdr:colOff>63500</xdr:colOff>
      <xdr:row>36</xdr:row>
      <xdr:rowOff>129740</xdr:rowOff>
    </xdr:to>
    <xdr:cxnSp macro="">
      <xdr:nvCxnSpPr>
        <xdr:cNvPr id="62" name="直線コネクタ 61"/>
        <xdr:cNvCxnSpPr/>
      </xdr:nvCxnSpPr>
      <xdr:spPr>
        <a:xfrm flipV="1">
          <a:off x="3797300" y="6203021"/>
          <a:ext cx="838200" cy="9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51554</xdr:rowOff>
    </xdr:from>
    <xdr:ext cx="534377" cy="259045"/>
    <xdr:sp macro="" textlink="">
      <xdr:nvSpPr>
        <xdr:cNvPr id="63" name="議会費平均値テキスト"/>
        <xdr:cNvSpPr txBox="1"/>
      </xdr:nvSpPr>
      <xdr:spPr>
        <a:xfrm>
          <a:off x="4686300" y="6223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73127</xdr:rowOff>
    </xdr:from>
    <xdr:to>
      <xdr:col>24</xdr:col>
      <xdr:colOff>114300</xdr:colOff>
      <xdr:row>37</xdr:row>
      <xdr:rowOff>3277</xdr:rowOff>
    </xdr:to>
    <xdr:sp macro="" textlink="">
      <xdr:nvSpPr>
        <xdr:cNvPr id="64" name="フローチャート: 判断 63"/>
        <xdr:cNvSpPr/>
      </xdr:nvSpPr>
      <xdr:spPr>
        <a:xfrm>
          <a:off x="4584700" y="624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32715</xdr:rowOff>
    </xdr:from>
    <xdr:to>
      <xdr:col>19</xdr:col>
      <xdr:colOff>177800</xdr:colOff>
      <xdr:row>36</xdr:row>
      <xdr:rowOff>129740</xdr:rowOff>
    </xdr:to>
    <xdr:cxnSp macro="">
      <xdr:nvCxnSpPr>
        <xdr:cNvPr id="65" name="直線コネクタ 64"/>
        <xdr:cNvCxnSpPr/>
      </xdr:nvCxnSpPr>
      <xdr:spPr>
        <a:xfrm>
          <a:off x="2908300" y="6204915"/>
          <a:ext cx="889000" cy="9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26558</xdr:rowOff>
    </xdr:from>
    <xdr:to>
      <xdr:col>20</xdr:col>
      <xdr:colOff>38100</xdr:colOff>
      <xdr:row>36</xdr:row>
      <xdr:rowOff>128158</xdr:rowOff>
    </xdr:to>
    <xdr:sp macro="" textlink="">
      <xdr:nvSpPr>
        <xdr:cNvPr id="66" name="フローチャート: 判断 65"/>
        <xdr:cNvSpPr/>
      </xdr:nvSpPr>
      <xdr:spPr>
        <a:xfrm>
          <a:off x="3746500" y="61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144685</xdr:rowOff>
    </xdr:from>
    <xdr:ext cx="534377" cy="259045"/>
    <xdr:sp macro="" textlink="">
      <xdr:nvSpPr>
        <xdr:cNvPr id="67" name="テキスト ボックス 66"/>
        <xdr:cNvSpPr txBox="1"/>
      </xdr:nvSpPr>
      <xdr:spPr>
        <a:xfrm>
          <a:off x="3530111" y="597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32715</xdr:rowOff>
    </xdr:from>
    <xdr:to>
      <xdr:col>15</xdr:col>
      <xdr:colOff>50800</xdr:colOff>
      <xdr:row>36</xdr:row>
      <xdr:rowOff>73047</xdr:rowOff>
    </xdr:to>
    <xdr:cxnSp macro="">
      <xdr:nvCxnSpPr>
        <xdr:cNvPr id="68" name="直線コネクタ 67"/>
        <xdr:cNvCxnSpPr/>
      </xdr:nvCxnSpPr>
      <xdr:spPr>
        <a:xfrm flipV="1">
          <a:off x="2019300" y="6204915"/>
          <a:ext cx="889000" cy="4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7714</xdr:rowOff>
    </xdr:from>
    <xdr:to>
      <xdr:col>15</xdr:col>
      <xdr:colOff>101600</xdr:colOff>
      <xdr:row>36</xdr:row>
      <xdr:rowOff>109314</xdr:rowOff>
    </xdr:to>
    <xdr:sp macro="" textlink="">
      <xdr:nvSpPr>
        <xdr:cNvPr id="69" name="フローチャート: 判断 68"/>
        <xdr:cNvSpPr/>
      </xdr:nvSpPr>
      <xdr:spPr>
        <a:xfrm>
          <a:off x="2857500" y="617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100441</xdr:rowOff>
    </xdr:from>
    <xdr:ext cx="534377" cy="259045"/>
    <xdr:sp macro="" textlink="">
      <xdr:nvSpPr>
        <xdr:cNvPr id="70" name="テキスト ボックス 69"/>
        <xdr:cNvSpPr txBox="1"/>
      </xdr:nvSpPr>
      <xdr:spPr>
        <a:xfrm>
          <a:off x="2641111" y="627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8614</xdr:rowOff>
    </xdr:from>
    <xdr:to>
      <xdr:col>10</xdr:col>
      <xdr:colOff>114300</xdr:colOff>
      <xdr:row>36</xdr:row>
      <xdr:rowOff>73047</xdr:rowOff>
    </xdr:to>
    <xdr:cxnSp macro="">
      <xdr:nvCxnSpPr>
        <xdr:cNvPr id="71" name="直線コネクタ 70"/>
        <xdr:cNvCxnSpPr/>
      </xdr:nvCxnSpPr>
      <xdr:spPr>
        <a:xfrm>
          <a:off x="1130300" y="6180814"/>
          <a:ext cx="889000" cy="6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16956</xdr:rowOff>
    </xdr:from>
    <xdr:to>
      <xdr:col>10</xdr:col>
      <xdr:colOff>165100</xdr:colOff>
      <xdr:row>36</xdr:row>
      <xdr:rowOff>118556</xdr:rowOff>
    </xdr:to>
    <xdr:sp macro="" textlink="">
      <xdr:nvSpPr>
        <xdr:cNvPr id="72" name="フローチャート: 判断 71"/>
        <xdr:cNvSpPr/>
      </xdr:nvSpPr>
      <xdr:spPr>
        <a:xfrm>
          <a:off x="1968500" y="618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135083</xdr:rowOff>
    </xdr:from>
    <xdr:ext cx="534377" cy="259045"/>
    <xdr:sp macro="" textlink="">
      <xdr:nvSpPr>
        <xdr:cNvPr id="73" name="テキスト ボックス 72"/>
        <xdr:cNvSpPr txBox="1"/>
      </xdr:nvSpPr>
      <xdr:spPr>
        <a:xfrm>
          <a:off x="1752111" y="596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30901</xdr:rowOff>
    </xdr:from>
    <xdr:to>
      <xdr:col>6</xdr:col>
      <xdr:colOff>38100</xdr:colOff>
      <xdr:row>36</xdr:row>
      <xdr:rowOff>132501</xdr:rowOff>
    </xdr:to>
    <xdr:sp macro="" textlink="">
      <xdr:nvSpPr>
        <xdr:cNvPr id="74" name="フローチャート: 判断 73"/>
        <xdr:cNvSpPr/>
      </xdr:nvSpPr>
      <xdr:spPr>
        <a:xfrm>
          <a:off x="1079500" y="620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123628</xdr:rowOff>
    </xdr:from>
    <xdr:ext cx="534377" cy="259045"/>
    <xdr:sp macro="" textlink="">
      <xdr:nvSpPr>
        <xdr:cNvPr id="75" name="テキスト ボックス 74"/>
        <xdr:cNvSpPr txBox="1"/>
      </xdr:nvSpPr>
      <xdr:spPr>
        <a:xfrm>
          <a:off x="863111" y="629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151471</xdr:rowOff>
    </xdr:from>
    <xdr:to>
      <xdr:col>24</xdr:col>
      <xdr:colOff>114300</xdr:colOff>
      <xdr:row>36</xdr:row>
      <xdr:rowOff>81621</xdr:rowOff>
    </xdr:to>
    <xdr:sp macro="" textlink="">
      <xdr:nvSpPr>
        <xdr:cNvPr id="81" name="楕円 80"/>
        <xdr:cNvSpPr/>
      </xdr:nvSpPr>
      <xdr:spPr>
        <a:xfrm>
          <a:off x="4584700" y="615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2898</xdr:rowOff>
    </xdr:from>
    <xdr:ext cx="534377" cy="259045"/>
    <xdr:sp macro="" textlink="">
      <xdr:nvSpPr>
        <xdr:cNvPr id="82" name="議会費該当値テキスト"/>
        <xdr:cNvSpPr txBox="1"/>
      </xdr:nvSpPr>
      <xdr:spPr>
        <a:xfrm>
          <a:off x="4686300" y="600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78940</xdr:rowOff>
    </xdr:from>
    <xdr:to>
      <xdr:col>20</xdr:col>
      <xdr:colOff>38100</xdr:colOff>
      <xdr:row>37</xdr:row>
      <xdr:rowOff>9090</xdr:rowOff>
    </xdr:to>
    <xdr:sp macro="" textlink="">
      <xdr:nvSpPr>
        <xdr:cNvPr id="83" name="楕円 82"/>
        <xdr:cNvSpPr/>
      </xdr:nvSpPr>
      <xdr:spPr>
        <a:xfrm>
          <a:off x="3746500" y="625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217</xdr:rowOff>
    </xdr:from>
    <xdr:ext cx="534377" cy="259045"/>
    <xdr:sp macro="" textlink="">
      <xdr:nvSpPr>
        <xdr:cNvPr id="84" name="テキスト ボックス 83"/>
        <xdr:cNvSpPr txBox="1"/>
      </xdr:nvSpPr>
      <xdr:spPr>
        <a:xfrm>
          <a:off x="3530111" y="63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153365</xdr:rowOff>
    </xdr:from>
    <xdr:to>
      <xdr:col>15</xdr:col>
      <xdr:colOff>101600</xdr:colOff>
      <xdr:row>36</xdr:row>
      <xdr:rowOff>83515</xdr:rowOff>
    </xdr:to>
    <xdr:sp macro="" textlink="">
      <xdr:nvSpPr>
        <xdr:cNvPr id="85" name="楕円 84"/>
        <xdr:cNvSpPr/>
      </xdr:nvSpPr>
      <xdr:spPr>
        <a:xfrm>
          <a:off x="2857500" y="61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100042</xdr:rowOff>
    </xdr:from>
    <xdr:ext cx="534377" cy="259045"/>
    <xdr:sp macro="" textlink="">
      <xdr:nvSpPr>
        <xdr:cNvPr id="86" name="テキスト ボックス 85"/>
        <xdr:cNvSpPr txBox="1"/>
      </xdr:nvSpPr>
      <xdr:spPr>
        <a:xfrm>
          <a:off x="2641111" y="592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22247</xdr:rowOff>
    </xdr:from>
    <xdr:to>
      <xdr:col>10</xdr:col>
      <xdr:colOff>165100</xdr:colOff>
      <xdr:row>36</xdr:row>
      <xdr:rowOff>123847</xdr:rowOff>
    </xdr:to>
    <xdr:sp macro="" textlink="">
      <xdr:nvSpPr>
        <xdr:cNvPr id="87" name="楕円 86"/>
        <xdr:cNvSpPr/>
      </xdr:nvSpPr>
      <xdr:spPr>
        <a:xfrm>
          <a:off x="1968500" y="619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114974</xdr:rowOff>
    </xdr:from>
    <xdr:ext cx="534377" cy="259045"/>
    <xdr:sp macro="" textlink="">
      <xdr:nvSpPr>
        <xdr:cNvPr id="88" name="テキスト ボックス 87"/>
        <xdr:cNvSpPr txBox="1"/>
      </xdr:nvSpPr>
      <xdr:spPr>
        <a:xfrm>
          <a:off x="1752111" y="628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129264</xdr:rowOff>
    </xdr:from>
    <xdr:to>
      <xdr:col>6</xdr:col>
      <xdr:colOff>38100</xdr:colOff>
      <xdr:row>36</xdr:row>
      <xdr:rowOff>59414</xdr:rowOff>
    </xdr:to>
    <xdr:sp macro="" textlink="">
      <xdr:nvSpPr>
        <xdr:cNvPr id="89" name="楕円 88"/>
        <xdr:cNvSpPr/>
      </xdr:nvSpPr>
      <xdr:spPr>
        <a:xfrm>
          <a:off x="1079500" y="613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75941</xdr:rowOff>
    </xdr:from>
    <xdr:ext cx="534377" cy="259045"/>
    <xdr:sp macro="" textlink="">
      <xdr:nvSpPr>
        <xdr:cNvPr id="90" name="テキスト ボックス 89"/>
        <xdr:cNvSpPr txBox="1"/>
      </xdr:nvSpPr>
      <xdr:spPr>
        <a:xfrm>
          <a:off x="863111" y="590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132644</xdr:rowOff>
    </xdr:from>
    <xdr:to>
      <xdr:col>24</xdr:col>
      <xdr:colOff>62865</xdr:colOff>
      <xdr:row>58</xdr:row>
      <xdr:rowOff>85311</xdr:rowOff>
    </xdr:to>
    <xdr:cxnSp macro="">
      <xdr:nvCxnSpPr>
        <xdr:cNvPr id="114" name="直線コネクタ 113"/>
        <xdr:cNvCxnSpPr/>
      </xdr:nvCxnSpPr>
      <xdr:spPr>
        <a:xfrm flipV="1">
          <a:off x="4633595" y="8533694"/>
          <a:ext cx="1270" cy="1495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89138</xdr:rowOff>
    </xdr:from>
    <xdr:ext cx="599010" cy="259045"/>
    <xdr:sp macro="" textlink="">
      <xdr:nvSpPr>
        <xdr:cNvPr id="115" name="総務費最小値テキスト"/>
        <xdr:cNvSpPr txBox="1"/>
      </xdr:nvSpPr>
      <xdr:spPr>
        <a:xfrm>
          <a:off x="4686300" y="1003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85311</xdr:rowOff>
    </xdr:from>
    <xdr:to>
      <xdr:col>24</xdr:col>
      <xdr:colOff>152400</xdr:colOff>
      <xdr:row>58</xdr:row>
      <xdr:rowOff>85311</xdr:rowOff>
    </xdr:to>
    <xdr:cxnSp macro="">
      <xdr:nvCxnSpPr>
        <xdr:cNvPr id="116" name="直線コネクタ 115"/>
        <xdr:cNvCxnSpPr/>
      </xdr:nvCxnSpPr>
      <xdr:spPr>
        <a:xfrm>
          <a:off x="4546600" y="10029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79321</xdr:rowOff>
    </xdr:from>
    <xdr:ext cx="690189" cy="259045"/>
    <xdr:sp macro="" textlink="">
      <xdr:nvSpPr>
        <xdr:cNvPr id="117" name="総務費最大値テキスト"/>
        <xdr:cNvSpPr txBox="1"/>
      </xdr:nvSpPr>
      <xdr:spPr>
        <a:xfrm>
          <a:off x="4686300" y="8308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132644</xdr:rowOff>
    </xdr:from>
    <xdr:to>
      <xdr:col>24</xdr:col>
      <xdr:colOff>152400</xdr:colOff>
      <xdr:row>49</xdr:row>
      <xdr:rowOff>132644</xdr:rowOff>
    </xdr:to>
    <xdr:cxnSp macro="">
      <xdr:nvCxnSpPr>
        <xdr:cNvPr id="118" name="直線コネクタ 117"/>
        <xdr:cNvCxnSpPr/>
      </xdr:nvCxnSpPr>
      <xdr:spPr>
        <a:xfrm>
          <a:off x="4546600" y="853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130752</xdr:rowOff>
    </xdr:from>
    <xdr:to>
      <xdr:col>24</xdr:col>
      <xdr:colOff>63500</xdr:colOff>
      <xdr:row>57</xdr:row>
      <xdr:rowOff>76897</xdr:rowOff>
    </xdr:to>
    <xdr:cxnSp macro="">
      <xdr:nvCxnSpPr>
        <xdr:cNvPr id="119" name="直線コネクタ 118"/>
        <xdr:cNvCxnSpPr/>
      </xdr:nvCxnSpPr>
      <xdr:spPr>
        <a:xfrm>
          <a:off x="3797300" y="9731952"/>
          <a:ext cx="838200" cy="11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168505</xdr:rowOff>
    </xdr:from>
    <xdr:ext cx="599010" cy="259045"/>
    <xdr:sp macro="" textlink="">
      <xdr:nvSpPr>
        <xdr:cNvPr id="120" name="総務費平均値テキスト"/>
        <xdr:cNvSpPr txBox="1"/>
      </xdr:nvSpPr>
      <xdr:spPr>
        <a:xfrm>
          <a:off x="4686300" y="9426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145628</xdr:rowOff>
    </xdr:from>
    <xdr:to>
      <xdr:col>24</xdr:col>
      <xdr:colOff>114300</xdr:colOff>
      <xdr:row>56</xdr:row>
      <xdr:rowOff>75778</xdr:rowOff>
    </xdr:to>
    <xdr:sp macro="" textlink="">
      <xdr:nvSpPr>
        <xdr:cNvPr id="121" name="フローチャート: 判断 120"/>
        <xdr:cNvSpPr/>
      </xdr:nvSpPr>
      <xdr:spPr>
        <a:xfrm>
          <a:off x="4584700" y="957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118073</xdr:rowOff>
    </xdr:from>
    <xdr:to>
      <xdr:col>19</xdr:col>
      <xdr:colOff>177800</xdr:colOff>
      <xdr:row>56</xdr:row>
      <xdr:rowOff>130752</xdr:rowOff>
    </xdr:to>
    <xdr:cxnSp macro="">
      <xdr:nvCxnSpPr>
        <xdr:cNvPr id="122" name="直線コネクタ 121"/>
        <xdr:cNvCxnSpPr/>
      </xdr:nvCxnSpPr>
      <xdr:spPr>
        <a:xfrm>
          <a:off x="2908300" y="9719273"/>
          <a:ext cx="889000" cy="1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141656</xdr:rowOff>
    </xdr:from>
    <xdr:to>
      <xdr:col>20</xdr:col>
      <xdr:colOff>38100</xdr:colOff>
      <xdr:row>56</xdr:row>
      <xdr:rowOff>71806</xdr:rowOff>
    </xdr:to>
    <xdr:sp macro="" textlink="">
      <xdr:nvSpPr>
        <xdr:cNvPr id="123" name="フローチャート: 判断 122"/>
        <xdr:cNvSpPr/>
      </xdr:nvSpPr>
      <xdr:spPr>
        <a:xfrm>
          <a:off x="3746500" y="957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88333</xdr:rowOff>
    </xdr:from>
    <xdr:ext cx="599010" cy="259045"/>
    <xdr:sp macro="" textlink="">
      <xdr:nvSpPr>
        <xdr:cNvPr id="124" name="テキスト ボックス 123"/>
        <xdr:cNvSpPr txBox="1"/>
      </xdr:nvSpPr>
      <xdr:spPr>
        <a:xfrm>
          <a:off x="3497795" y="934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118073</xdr:rowOff>
    </xdr:from>
    <xdr:to>
      <xdr:col>15</xdr:col>
      <xdr:colOff>50800</xdr:colOff>
      <xdr:row>58</xdr:row>
      <xdr:rowOff>6545</xdr:rowOff>
    </xdr:to>
    <xdr:cxnSp macro="">
      <xdr:nvCxnSpPr>
        <xdr:cNvPr id="125" name="直線コネクタ 124"/>
        <xdr:cNvCxnSpPr/>
      </xdr:nvCxnSpPr>
      <xdr:spPr>
        <a:xfrm flipV="1">
          <a:off x="2019300" y="9719273"/>
          <a:ext cx="889000" cy="23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27579</xdr:rowOff>
    </xdr:from>
    <xdr:to>
      <xdr:col>15</xdr:col>
      <xdr:colOff>101600</xdr:colOff>
      <xdr:row>57</xdr:row>
      <xdr:rowOff>129179</xdr:rowOff>
    </xdr:to>
    <xdr:sp macro="" textlink="">
      <xdr:nvSpPr>
        <xdr:cNvPr id="126" name="フローチャート: 判断 125"/>
        <xdr:cNvSpPr/>
      </xdr:nvSpPr>
      <xdr:spPr>
        <a:xfrm>
          <a:off x="28575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120306</xdr:rowOff>
    </xdr:from>
    <xdr:ext cx="599010" cy="259045"/>
    <xdr:sp macro="" textlink="">
      <xdr:nvSpPr>
        <xdr:cNvPr id="127" name="テキスト ボックス 126"/>
        <xdr:cNvSpPr txBox="1"/>
      </xdr:nvSpPr>
      <xdr:spPr>
        <a:xfrm>
          <a:off x="2608795" y="989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6545</xdr:rowOff>
    </xdr:from>
    <xdr:to>
      <xdr:col>10</xdr:col>
      <xdr:colOff>114300</xdr:colOff>
      <xdr:row>58</xdr:row>
      <xdr:rowOff>35348</xdr:rowOff>
    </xdr:to>
    <xdr:cxnSp macro="">
      <xdr:nvCxnSpPr>
        <xdr:cNvPr id="128" name="直線コネクタ 127"/>
        <xdr:cNvCxnSpPr/>
      </xdr:nvCxnSpPr>
      <xdr:spPr>
        <a:xfrm flipV="1">
          <a:off x="1130300" y="9950645"/>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137440</xdr:rowOff>
    </xdr:from>
    <xdr:to>
      <xdr:col>10</xdr:col>
      <xdr:colOff>165100</xdr:colOff>
      <xdr:row>57</xdr:row>
      <xdr:rowOff>67590</xdr:rowOff>
    </xdr:to>
    <xdr:sp macro="" textlink="">
      <xdr:nvSpPr>
        <xdr:cNvPr id="129" name="フローチャート: 判断 128"/>
        <xdr:cNvSpPr/>
      </xdr:nvSpPr>
      <xdr:spPr>
        <a:xfrm>
          <a:off x="1968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84117</xdr:rowOff>
    </xdr:from>
    <xdr:ext cx="599010" cy="259045"/>
    <xdr:sp macro="" textlink="">
      <xdr:nvSpPr>
        <xdr:cNvPr id="130" name="テキスト ボックス 129"/>
        <xdr:cNvSpPr txBox="1"/>
      </xdr:nvSpPr>
      <xdr:spPr>
        <a:xfrm>
          <a:off x="1719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135290</xdr:rowOff>
    </xdr:from>
    <xdr:to>
      <xdr:col>6</xdr:col>
      <xdr:colOff>38100</xdr:colOff>
      <xdr:row>57</xdr:row>
      <xdr:rowOff>65440</xdr:rowOff>
    </xdr:to>
    <xdr:sp macro="" textlink="">
      <xdr:nvSpPr>
        <xdr:cNvPr id="131" name="フローチャート: 判断 130"/>
        <xdr:cNvSpPr/>
      </xdr:nvSpPr>
      <xdr:spPr>
        <a:xfrm>
          <a:off x="1079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81967</xdr:rowOff>
    </xdr:from>
    <xdr:ext cx="599010" cy="259045"/>
    <xdr:sp macro="" textlink="">
      <xdr:nvSpPr>
        <xdr:cNvPr id="132" name="テキスト ボックス 131"/>
        <xdr:cNvSpPr txBox="1"/>
      </xdr:nvSpPr>
      <xdr:spPr>
        <a:xfrm>
          <a:off x="830795" y="951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26097</xdr:rowOff>
    </xdr:from>
    <xdr:to>
      <xdr:col>24</xdr:col>
      <xdr:colOff>114300</xdr:colOff>
      <xdr:row>57</xdr:row>
      <xdr:rowOff>127697</xdr:rowOff>
    </xdr:to>
    <xdr:sp macro="" textlink="">
      <xdr:nvSpPr>
        <xdr:cNvPr id="138" name="楕円 137"/>
        <xdr:cNvSpPr/>
      </xdr:nvSpPr>
      <xdr:spPr>
        <a:xfrm>
          <a:off x="4584700" y="979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4524</xdr:rowOff>
    </xdr:from>
    <xdr:ext cx="599010" cy="259045"/>
    <xdr:sp macro="" textlink="">
      <xdr:nvSpPr>
        <xdr:cNvPr id="139" name="総務費該当値テキスト"/>
        <xdr:cNvSpPr txBox="1"/>
      </xdr:nvSpPr>
      <xdr:spPr>
        <a:xfrm>
          <a:off x="4686300" y="977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79952</xdr:rowOff>
    </xdr:from>
    <xdr:to>
      <xdr:col>20</xdr:col>
      <xdr:colOff>38100</xdr:colOff>
      <xdr:row>57</xdr:row>
      <xdr:rowOff>10102</xdr:rowOff>
    </xdr:to>
    <xdr:sp macro="" textlink="">
      <xdr:nvSpPr>
        <xdr:cNvPr id="140" name="楕円 139"/>
        <xdr:cNvSpPr/>
      </xdr:nvSpPr>
      <xdr:spPr>
        <a:xfrm>
          <a:off x="3746500" y="968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1229</xdr:rowOff>
    </xdr:from>
    <xdr:ext cx="599010" cy="259045"/>
    <xdr:sp macro="" textlink="">
      <xdr:nvSpPr>
        <xdr:cNvPr id="141" name="テキスト ボックス 140"/>
        <xdr:cNvSpPr txBox="1"/>
      </xdr:nvSpPr>
      <xdr:spPr>
        <a:xfrm>
          <a:off x="3497795" y="977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67273</xdr:rowOff>
    </xdr:from>
    <xdr:to>
      <xdr:col>15</xdr:col>
      <xdr:colOff>101600</xdr:colOff>
      <xdr:row>56</xdr:row>
      <xdr:rowOff>168873</xdr:rowOff>
    </xdr:to>
    <xdr:sp macro="" textlink="">
      <xdr:nvSpPr>
        <xdr:cNvPr id="142" name="楕円 141"/>
        <xdr:cNvSpPr/>
      </xdr:nvSpPr>
      <xdr:spPr>
        <a:xfrm>
          <a:off x="2857500" y="966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13950</xdr:rowOff>
    </xdr:from>
    <xdr:ext cx="599010" cy="259045"/>
    <xdr:sp macro="" textlink="">
      <xdr:nvSpPr>
        <xdr:cNvPr id="143" name="テキスト ボックス 142"/>
        <xdr:cNvSpPr txBox="1"/>
      </xdr:nvSpPr>
      <xdr:spPr>
        <a:xfrm>
          <a:off x="2608795" y="944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127195</xdr:rowOff>
    </xdr:from>
    <xdr:to>
      <xdr:col>10</xdr:col>
      <xdr:colOff>165100</xdr:colOff>
      <xdr:row>58</xdr:row>
      <xdr:rowOff>57345</xdr:rowOff>
    </xdr:to>
    <xdr:sp macro="" textlink="">
      <xdr:nvSpPr>
        <xdr:cNvPr id="144" name="楕円 143"/>
        <xdr:cNvSpPr/>
      </xdr:nvSpPr>
      <xdr:spPr>
        <a:xfrm>
          <a:off x="1968500" y="989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48472</xdr:rowOff>
    </xdr:from>
    <xdr:ext cx="599010" cy="259045"/>
    <xdr:sp macro="" textlink="">
      <xdr:nvSpPr>
        <xdr:cNvPr id="145" name="テキスト ボックス 144"/>
        <xdr:cNvSpPr txBox="1"/>
      </xdr:nvSpPr>
      <xdr:spPr>
        <a:xfrm>
          <a:off x="1719795" y="999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155998</xdr:rowOff>
    </xdr:from>
    <xdr:to>
      <xdr:col>6</xdr:col>
      <xdr:colOff>38100</xdr:colOff>
      <xdr:row>58</xdr:row>
      <xdr:rowOff>86148</xdr:rowOff>
    </xdr:to>
    <xdr:sp macro="" textlink="">
      <xdr:nvSpPr>
        <xdr:cNvPr id="146" name="楕円 145"/>
        <xdr:cNvSpPr/>
      </xdr:nvSpPr>
      <xdr:spPr>
        <a:xfrm>
          <a:off x="1079500" y="992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77275</xdr:rowOff>
    </xdr:from>
    <xdr:ext cx="599010" cy="259045"/>
    <xdr:sp macro="" textlink="">
      <xdr:nvSpPr>
        <xdr:cNvPr id="147" name="テキスト ボックス 146"/>
        <xdr:cNvSpPr txBox="1"/>
      </xdr:nvSpPr>
      <xdr:spPr>
        <a:xfrm>
          <a:off x="830795" y="1002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111262</xdr:rowOff>
    </xdr:from>
    <xdr:to>
      <xdr:col>24</xdr:col>
      <xdr:colOff>62865</xdr:colOff>
      <xdr:row>77</xdr:row>
      <xdr:rowOff>464</xdr:rowOff>
    </xdr:to>
    <xdr:cxnSp macro="">
      <xdr:nvCxnSpPr>
        <xdr:cNvPr id="170" name="直線コネクタ 169"/>
        <xdr:cNvCxnSpPr/>
      </xdr:nvCxnSpPr>
      <xdr:spPr>
        <a:xfrm flipV="1">
          <a:off x="4633595" y="12112762"/>
          <a:ext cx="1270" cy="108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4291</xdr:rowOff>
    </xdr:from>
    <xdr:ext cx="599010" cy="259045"/>
    <xdr:sp macro="" textlink="">
      <xdr:nvSpPr>
        <xdr:cNvPr id="171" name="民生費最小値テキスト"/>
        <xdr:cNvSpPr txBox="1"/>
      </xdr:nvSpPr>
      <xdr:spPr>
        <a:xfrm>
          <a:off x="4686300" y="132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464</xdr:rowOff>
    </xdr:from>
    <xdr:to>
      <xdr:col>24</xdr:col>
      <xdr:colOff>152400</xdr:colOff>
      <xdr:row>77</xdr:row>
      <xdr:rowOff>464</xdr:rowOff>
    </xdr:to>
    <xdr:cxnSp macro="">
      <xdr:nvCxnSpPr>
        <xdr:cNvPr id="172" name="直線コネクタ 171"/>
        <xdr:cNvCxnSpPr/>
      </xdr:nvCxnSpPr>
      <xdr:spPr>
        <a:xfrm>
          <a:off x="4546600" y="13202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57939</xdr:rowOff>
    </xdr:from>
    <xdr:ext cx="599010" cy="259045"/>
    <xdr:sp macro="" textlink="">
      <xdr:nvSpPr>
        <xdr:cNvPr id="173" name="民生費最大値テキスト"/>
        <xdr:cNvSpPr txBox="1"/>
      </xdr:nvSpPr>
      <xdr:spPr>
        <a:xfrm>
          <a:off x="4686300" y="1188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406,220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111262</xdr:rowOff>
    </xdr:from>
    <xdr:to>
      <xdr:col>24</xdr:col>
      <xdr:colOff>152400</xdr:colOff>
      <xdr:row>70</xdr:row>
      <xdr:rowOff>111262</xdr:rowOff>
    </xdr:to>
    <xdr:cxnSp macro="">
      <xdr:nvCxnSpPr>
        <xdr:cNvPr id="174" name="直線コネクタ 173"/>
        <xdr:cNvCxnSpPr/>
      </xdr:nvCxnSpPr>
      <xdr:spPr>
        <a:xfrm>
          <a:off x="4546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146228</xdr:rowOff>
    </xdr:from>
    <xdr:to>
      <xdr:col>24</xdr:col>
      <xdr:colOff>63500</xdr:colOff>
      <xdr:row>76</xdr:row>
      <xdr:rowOff>54606</xdr:rowOff>
    </xdr:to>
    <xdr:cxnSp macro="">
      <xdr:nvCxnSpPr>
        <xdr:cNvPr id="175" name="直線コネクタ 174"/>
        <xdr:cNvCxnSpPr/>
      </xdr:nvCxnSpPr>
      <xdr:spPr>
        <a:xfrm flipV="1">
          <a:off x="3797300" y="13004978"/>
          <a:ext cx="838200" cy="7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120656</xdr:rowOff>
    </xdr:from>
    <xdr:ext cx="599010" cy="259045"/>
    <xdr:sp macro="" textlink="">
      <xdr:nvSpPr>
        <xdr:cNvPr id="176" name="民生費平均値テキスト"/>
        <xdr:cNvSpPr txBox="1"/>
      </xdr:nvSpPr>
      <xdr:spPr>
        <a:xfrm>
          <a:off x="4686300" y="12636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97779</xdr:rowOff>
    </xdr:from>
    <xdr:to>
      <xdr:col>24</xdr:col>
      <xdr:colOff>114300</xdr:colOff>
      <xdr:row>75</xdr:row>
      <xdr:rowOff>27929</xdr:rowOff>
    </xdr:to>
    <xdr:sp macro="" textlink="">
      <xdr:nvSpPr>
        <xdr:cNvPr id="177" name="フローチャート: 判断 176"/>
        <xdr:cNvSpPr/>
      </xdr:nvSpPr>
      <xdr:spPr>
        <a:xfrm>
          <a:off x="45847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54606</xdr:rowOff>
    </xdr:from>
    <xdr:to>
      <xdr:col>19</xdr:col>
      <xdr:colOff>177800</xdr:colOff>
      <xdr:row>76</xdr:row>
      <xdr:rowOff>120442</xdr:rowOff>
    </xdr:to>
    <xdr:cxnSp macro="">
      <xdr:nvCxnSpPr>
        <xdr:cNvPr id="178" name="直線コネクタ 177"/>
        <xdr:cNvCxnSpPr/>
      </xdr:nvCxnSpPr>
      <xdr:spPr>
        <a:xfrm flipV="1">
          <a:off x="2908300" y="13084806"/>
          <a:ext cx="889000" cy="6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37104</xdr:rowOff>
    </xdr:from>
    <xdr:to>
      <xdr:col>20</xdr:col>
      <xdr:colOff>38100</xdr:colOff>
      <xdr:row>75</xdr:row>
      <xdr:rowOff>138704</xdr:rowOff>
    </xdr:to>
    <xdr:sp macro="" textlink="">
      <xdr:nvSpPr>
        <xdr:cNvPr id="179" name="フローチャート: 判断 178"/>
        <xdr:cNvSpPr/>
      </xdr:nvSpPr>
      <xdr:spPr>
        <a:xfrm>
          <a:off x="3746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155231</xdr:rowOff>
    </xdr:from>
    <xdr:ext cx="599010" cy="259045"/>
    <xdr:sp macro="" textlink="">
      <xdr:nvSpPr>
        <xdr:cNvPr id="180" name="テキスト ボックス 179"/>
        <xdr:cNvSpPr txBox="1"/>
      </xdr:nvSpPr>
      <xdr:spPr>
        <a:xfrm>
          <a:off x="3497795" y="1267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120442</xdr:rowOff>
    </xdr:from>
    <xdr:to>
      <xdr:col>15</xdr:col>
      <xdr:colOff>50800</xdr:colOff>
      <xdr:row>76</xdr:row>
      <xdr:rowOff>136847</xdr:rowOff>
    </xdr:to>
    <xdr:cxnSp macro="">
      <xdr:nvCxnSpPr>
        <xdr:cNvPr id="181" name="直線コネクタ 180"/>
        <xdr:cNvCxnSpPr/>
      </xdr:nvCxnSpPr>
      <xdr:spPr>
        <a:xfrm flipV="1">
          <a:off x="2019300" y="13150642"/>
          <a:ext cx="889000" cy="1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123496</xdr:rowOff>
    </xdr:from>
    <xdr:to>
      <xdr:col>15</xdr:col>
      <xdr:colOff>101600</xdr:colOff>
      <xdr:row>76</xdr:row>
      <xdr:rowOff>53646</xdr:rowOff>
    </xdr:to>
    <xdr:sp macro="" textlink="">
      <xdr:nvSpPr>
        <xdr:cNvPr id="182" name="フローチャート: 判断 181"/>
        <xdr:cNvSpPr/>
      </xdr:nvSpPr>
      <xdr:spPr>
        <a:xfrm>
          <a:off x="2857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70173</xdr:rowOff>
    </xdr:from>
    <xdr:ext cx="599010" cy="259045"/>
    <xdr:sp macro="" textlink="">
      <xdr:nvSpPr>
        <xdr:cNvPr id="183" name="テキスト ボックス 182"/>
        <xdr:cNvSpPr txBox="1"/>
      </xdr:nvSpPr>
      <xdr:spPr>
        <a:xfrm>
          <a:off x="2608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136847</xdr:rowOff>
    </xdr:from>
    <xdr:to>
      <xdr:col>10</xdr:col>
      <xdr:colOff>114300</xdr:colOff>
      <xdr:row>76</xdr:row>
      <xdr:rowOff>166706</xdr:rowOff>
    </xdr:to>
    <xdr:cxnSp macro="">
      <xdr:nvCxnSpPr>
        <xdr:cNvPr id="184" name="直線コネクタ 183"/>
        <xdr:cNvCxnSpPr/>
      </xdr:nvCxnSpPr>
      <xdr:spPr>
        <a:xfrm flipV="1">
          <a:off x="1130300" y="13167047"/>
          <a:ext cx="889000" cy="2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33141</xdr:rowOff>
    </xdr:from>
    <xdr:to>
      <xdr:col>10</xdr:col>
      <xdr:colOff>165100</xdr:colOff>
      <xdr:row>76</xdr:row>
      <xdr:rowOff>134741</xdr:rowOff>
    </xdr:to>
    <xdr:sp macro="" textlink="">
      <xdr:nvSpPr>
        <xdr:cNvPr id="185" name="フローチャート: 判断 184"/>
        <xdr:cNvSpPr/>
      </xdr:nvSpPr>
      <xdr:spPr>
        <a:xfrm>
          <a:off x="1968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151267</xdr:rowOff>
    </xdr:from>
    <xdr:ext cx="599010" cy="259045"/>
    <xdr:sp macro="" textlink="">
      <xdr:nvSpPr>
        <xdr:cNvPr id="186" name="テキスト ボックス 185"/>
        <xdr:cNvSpPr txBox="1"/>
      </xdr:nvSpPr>
      <xdr:spPr>
        <a:xfrm>
          <a:off x="1719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163973</xdr:rowOff>
    </xdr:from>
    <xdr:to>
      <xdr:col>6</xdr:col>
      <xdr:colOff>38100</xdr:colOff>
      <xdr:row>76</xdr:row>
      <xdr:rowOff>94123</xdr:rowOff>
    </xdr:to>
    <xdr:sp macro="" textlink="">
      <xdr:nvSpPr>
        <xdr:cNvPr id="187" name="フローチャート: 判断 186"/>
        <xdr:cNvSpPr/>
      </xdr:nvSpPr>
      <xdr:spPr>
        <a:xfrm>
          <a:off x="1079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110649</xdr:rowOff>
    </xdr:from>
    <xdr:ext cx="599010" cy="259045"/>
    <xdr:sp macro="" textlink="">
      <xdr:nvSpPr>
        <xdr:cNvPr id="188" name="テキスト ボックス 187"/>
        <xdr:cNvSpPr txBox="1"/>
      </xdr:nvSpPr>
      <xdr:spPr>
        <a:xfrm>
          <a:off x="830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95429</xdr:rowOff>
    </xdr:from>
    <xdr:to>
      <xdr:col>24</xdr:col>
      <xdr:colOff>114300</xdr:colOff>
      <xdr:row>76</xdr:row>
      <xdr:rowOff>25580</xdr:rowOff>
    </xdr:to>
    <xdr:sp macro="" textlink="">
      <xdr:nvSpPr>
        <xdr:cNvPr id="194" name="楕円 193"/>
        <xdr:cNvSpPr/>
      </xdr:nvSpPr>
      <xdr:spPr>
        <a:xfrm>
          <a:off x="4584700" y="129541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73856</xdr:rowOff>
    </xdr:from>
    <xdr:ext cx="599010" cy="259045"/>
    <xdr:sp macro="" textlink="">
      <xdr:nvSpPr>
        <xdr:cNvPr id="195" name="民生費該当値テキスト"/>
        <xdr:cNvSpPr txBox="1"/>
      </xdr:nvSpPr>
      <xdr:spPr>
        <a:xfrm>
          <a:off x="4686300" y="12932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3806</xdr:rowOff>
    </xdr:from>
    <xdr:to>
      <xdr:col>20</xdr:col>
      <xdr:colOff>38100</xdr:colOff>
      <xdr:row>76</xdr:row>
      <xdr:rowOff>105406</xdr:rowOff>
    </xdr:to>
    <xdr:sp macro="" textlink="">
      <xdr:nvSpPr>
        <xdr:cNvPr id="196" name="楕円 195"/>
        <xdr:cNvSpPr/>
      </xdr:nvSpPr>
      <xdr:spPr>
        <a:xfrm>
          <a:off x="3746500" y="1303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96533</xdr:rowOff>
    </xdr:from>
    <xdr:ext cx="599010" cy="259045"/>
    <xdr:sp macro="" textlink="">
      <xdr:nvSpPr>
        <xdr:cNvPr id="197" name="テキスト ボックス 196"/>
        <xdr:cNvSpPr txBox="1"/>
      </xdr:nvSpPr>
      <xdr:spPr>
        <a:xfrm>
          <a:off x="3497795" y="1312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69642</xdr:rowOff>
    </xdr:from>
    <xdr:to>
      <xdr:col>15</xdr:col>
      <xdr:colOff>101600</xdr:colOff>
      <xdr:row>76</xdr:row>
      <xdr:rowOff>171242</xdr:rowOff>
    </xdr:to>
    <xdr:sp macro="" textlink="">
      <xdr:nvSpPr>
        <xdr:cNvPr id="198" name="楕円 197"/>
        <xdr:cNvSpPr/>
      </xdr:nvSpPr>
      <xdr:spPr>
        <a:xfrm>
          <a:off x="2857500" y="130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162369</xdr:rowOff>
    </xdr:from>
    <xdr:ext cx="599010" cy="259045"/>
    <xdr:sp macro="" textlink="">
      <xdr:nvSpPr>
        <xdr:cNvPr id="199" name="テキスト ボックス 198"/>
        <xdr:cNvSpPr txBox="1"/>
      </xdr:nvSpPr>
      <xdr:spPr>
        <a:xfrm>
          <a:off x="2608795" y="1319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86047</xdr:rowOff>
    </xdr:from>
    <xdr:to>
      <xdr:col>10</xdr:col>
      <xdr:colOff>165100</xdr:colOff>
      <xdr:row>77</xdr:row>
      <xdr:rowOff>16197</xdr:rowOff>
    </xdr:to>
    <xdr:sp macro="" textlink="">
      <xdr:nvSpPr>
        <xdr:cNvPr id="200" name="楕円 199"/>
        <xdr:cNvSpPr/>
      </xdr:nvSpPr>
      <xdr:spPr>
        <a:xfrm>
          <a:off x="1968500" y="1311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7324</xdr:rowOff>
    </xdr:from>
    <xdr:ext cx="599010" cy="259045"/>
    <xdr:sp macro="" textlink="">
      <xdr:nvSpPr>
        <xdr:cNvPr id="201" name="テキスト ボックス 200"/>
        <xdr:cNvSpPr txBox="1"/>
      </xdr:nvSpPr>
      <xdr:spPr>
        <a:xfrm>
          <a:off x="1719795" y="132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115906</xdr:rowOff>
    </xdr:from>
    <xdr:to>
      <xdr:col>6</xdr:col>
      <xdr:colOff>38100</xdr:colOff>
      <xdr:row>77</xdr:row>
      <xdr:rowOff>46056</xdr:rowOff>
    </xdr:to>
    <xdr:sp macro="" textlink="">
      <xdr:nvSpPr>
        <xdr:cNvPr id="202" name="楕円 201"/>
        <xdr:cNvSpPr/>
      </xdr:nvSpPr>
      <xdr:spPr>
        <a:xfrm>
          <a:off x="1079500" y="1314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37183</xdr:rowOff>
    </xdr:from>
    <xdr:ext cx="599010" cy="259045"/>
    <xdr:sp macro="" textlink="">
      <xdr:nvSpPr>
        <xdr:cNvPr id="203" name="テキスト ボックス 202"/>
        <xdr:cNvSpPr txBox="1"/>
      </xdr:nvSpPr>
      <xdr:spPr>
        <a:xfrm>
          <a:off x="830795" y="1323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120664</xdr:rowOff>
    </xdr:from>
    <xdr:to>
      <xdr:col>24</xdr:col>
      <xdr:colOff>62865</xdr:colOff>
      <xdr:row>98</xdr:row>
      <xdr:rowOff>127402</xdr:rowOff>
    </xdr:to>
    <xdr:cxnSp macro="">
      <xdr:nvCxnSpPr>
        <xdr:cNvPr id="227" name="直線コネクタ 226"/>
        <xdr:cNvCxnSpPr/>
      </xdr:nvCxnSpPr>
      <xdr:spPr>
        <a:xfrm flipV="1">
          <a:off x="4633595" y="15379714"/>
          <a:ext cx="1270" cy="154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131229</xdr:rowOff>
    </xdr:from>
    <xdr:ext cx="534377" cy="259045"/>
    <xdr:sp macro="" textlink="">
      <xdr:nvSpPr>
        <xdr:cNvPr id="228" name="衛生費最小値テキスト"/>
        <xdr:cNvSpPr txBox="1"/>
      </xdr:nvSpPr>
      <xdr:spPr>
        <a:xfrm>
          <a:off x="4686300" y="169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127402</xdr:rowOff>
    </xdr:from>
    <xdr:to>
      <xdr:col>24</xdr:col>
      <xdr:colOff>152400</xdr:colOff>
      <xdr:row>98</xdr:row>
      <xdr:rowOff>127402</xdr:rowOff>
    </xdr:to>
    <xdr:cxnSp macro="">
      <xdr:nvCxnSpPr>
        <xdr:cNvPr id="229" name="直線コネクタ 228"/>
        <xdr:cNvCxnSpPr/>
      </xdr:nvCxnSpPr>
      <xdr:spPr>
        <a:xfrm>
          <a:off x="4546600" y="1692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67341</xdr:rowOff>
    </xdr:from>
    <xdr:ext cx="599010" cy="259045"/>
    <xdr:sp macro="" textlink="">
      <xdr:nvSpPr>
        <xdr:cNvPr id="230" name="衛生費最大値テキスト"/>
        <xdr:cNvSpPr txBox="1"/>
      </xdr:nvSpPr>
      <xdr:spPr>
        <a:xfrm>
          <a:off x="4686300" y="1515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859,993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120664</xdr:rowOff>
    </xdr:from>
    <xdr:to>
      <xdr:col>24</xdr:col>
      <xdr:colOff>152400</xdr:colOff>
      <xdr:row>89</xdr:row>
      <xdr:rowOff>120664</xdr:rowOff>
    </xdr:to>
    <xdr:cxnSp macro="">
      <xdr:nvCxnSpPr>
        <xdr:cNvPr id="231" name="直線コネクタ 230"/>
        <xdr:cNvCxnSpPr/>
      </xdr:nvCxnSpPr>
      <xdr:spPr>
        <a:xfrm>
          <a:off x="4546600" y="1537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27587</xdr:rowOff>
    </xdr:from>
    <xdr:to>
      <xdr:col>24</xdr:col>
      <xdr:colOff>63500</xdr:colOff>
      <xdr:row>98</xdr:row>
      <xdr:rowOff>78420</xdr:rowOff>
    </xdr:to>
    <xdr:cxnSp macro="">
      <xdr:nvCxnSpPr>
        <xdr:cNvPr id="232" name="直線コネクタ 231"/>
        <xdr:cNvCxnSpPr/>
      </xdr:nvCxnSpPr>
      <xdr:spPr>
        <a:xfrm flipV="1">
          <a:off x="3797300" y="16829687"/>
          <a:ext cx="838200" cy="5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115571</xdr:rowOff>
    </xdr:from>
    <xdr:ext cx="599010" cy="259045"/>
    <xdr:sp macro="" textlink="">
      <xdr:nvSpPr>
        <xdr:cNvPr id="233" name="衛生費平均値テキスト"/>
        <xdr:cNvSpPr txBox="1"/>
      </xdr:nvSpPr>
      <xdr:spPr>
        <a:xfrm>
          <a:off x="4686300" y="16574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92694</xdr:rowOff>
    </xdr:from>
    <xdr:to>
      <xdr:col>24</xdr:col>
      <xdr:colOff>114300</xdr:colOff>
      <xdr:row>98</xdr:row>
      <xdr:rowOff>22844</xdr:rowOff>
    </xdr:to>
    <xdr:sp macro="" textlink="">
      <xdr:nvSpPr>
        <xdr:cNvPr id="234" name="フローチャート: 判断 233"/>
        <xdr:cNvSpPr/>
      </xdr:nvSpPr>
      <xdr:spPr>
        <a:xfrm>
          <a:off x="45847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78420</xdr:rowOff>
    </xdr:from>
    <xdr:to>
      <xdr:col>19</xdr:col>
      <xdr:colOff>177800</xdr:colOff>
      <xdr:row>98</xdr:row>
      <xdr:rowOff>98151</xdr:rowOff>
    </xdr:to>
    <xdr:cxnSp macro="">
      <xdr:nvCxnSpPr>
        <xdr:cNvPr id="235" name="直線コネクタ 234"/>
        <xdr:cNvCxnSpPr/>
      </xdr:nvCxnSpPr>
      <xdr:spPr>
        <a:xfrm flipV="1">
          <a:off x="2908300" y="16880520"/>
          <a:ext cx="889000" cy="1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133041</xdr:rowOff>
    </xdr:from>
    <xdr:to>
      <xdr:col>20</xdr:col>
      <xdr:colOff>38100</xdr:colOff>
      <xdr:row>98</xdr:row>
      <xdr:rowOff>63191</xdr:rowOff>
    </xdr:to>
    <xdr:sp macro="" textlink="">
      <xdr:nvSpPr>
        <xdr:cNvPr id="236" name="フローチャート: 判断 235"/>
        <xdr:cNvSpPr/>
      </xdr:nvSpPr>
      <xdr:spPr>
        <a:xfrm>
          <a:off x="3746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79718</xdr:rowOff>
    </xdr:from>
    <xdr:ext cx="599010" cy="259045"/>
    <xdr:sp macro="" textlink="">
      <xdr:nvSpPr>
        <xdr:cNvPr id="237" name="テキスト ボックス 236"/>
        <xdr:cNvSpPr txBox="1"/>
      </xdr:nvSpPr>
      <xdr:spPr>
        <a:xfrm>
          <a:off x="3497795" y="1653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98151</xdr:rowOff>
    </xdr:from>
    <xdr:to>
      <xdr:col>15</xdr:col>
      <xdr:colOff>50800</xdr:colOff>
      <xdr:row>98</xdr:row>
      <xdr:rowOff>117642</xdr:rowOff>
    </xdr:to>
    <xdr:cxnSp macro="">
      <xdr:nvCxnSpPr>
        <xdr:cNvPr id="238" name="直線コネクタ 237"/>
        <xdr:cNvCxnSpPr/>
      </xdr:nvCxnSpPr>
      <xdr:spPr>
        <a:xfrm flipV="1">
          <a:off x="2019300" y="16900251"/>
          <a:ext cx="889000" cy="1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160052</xdr:rowOff>
    </xdr:from>
    <xdr:to>
      <xdr:col>15</xdr:col>
      <xdr:colOff>101600</xdr:colOff>
      <xdr:row>98</xdr:row>
      <xdr:rowOff>90202</xdr:rowOff>
    </xdr:to>
    <xdr:sp macro="" textlink="">
      <xdr:nvSpPr>
        <xdr:cNvPr id="239" name="フローチャート: 判断 238"/>
        <xdr:cNvSpPr/>
      </xdr:nvSpPr>
      <xdr:spPr>
        <a:xfrm>
          <a:off x="2857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106729</xdr:rowOff>
    </xdr:from>
    <xdr:ext cx="534377" cy="259045"/>
    <xdr:sp macro="" textlink="">
      <xdr:nvSpPr>
        <xdr:cNvPr id="240" name="テキスト ボックス 239"/>
        <xdr:cNvSpPr txBox="1"/>
      </xdr:nvSpPr>
      <xdr:spPr>
        <a:xfrm>
          <a:off x="2641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117642</xdr:rowOff>
    </xdr:from>
    <xdr:to>
      <xdr:col>10</xdr:col>
      <xdr:colOff>114300</xdr:colOff>
      <xdr:row>98</xdr:row>
      <xdr:rowOff>119414</xdr:rowOff>
    </xdr:to>
    <xdr:cxnSp macro="">
      <xdr:nvCxnSpPr>
        <xdr:cNvPr id="241" name="直線コネクタ 240"/>
        <xdr:cNvCxnSpPr/>
      </xdr:nvCxnSpPr>
      <xdr:spPr>
        <a:xfrm flipV="1">
          <a:off x="1130300" y="16919742"/>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4790</xdr:rowOff>
    </xdr:from>
    <xdr:to>
      <xdr:col>10</xdr:col>
      <xdr:colOff>165100</xdr:colOff>
      <xdr:row>98</xdr:row>
      <xdr:rowOff>106390</xdr:rowOff>
    </xdr:to>
    <xdr:sp macro="" textlink="">
      <xdr:nvSpPr>
        <xdr:cNvPr id="242" name="フローチャート: 判断 241"/>
        <xdr:cNvSpPr/>
      </xdr:nvSpPr>
      <xdr:spPr>
        <a:xfrm>
          <a:off x="1968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122917</xdr:rowOff>
    </xdr:from>
    <xdr:ext cx="534377" cy="259045"/>
    <xdr:sp macro="" textlink="">
      <xdr:nvSpPr>
        <xdr:cNvPr id="243" name="テキスト ボックス 242"/>
        <xdr:cNvSpPr txBox="1"/>
      </xdr:nvSpPr>
      <xdr:spPr>
        <a:xfrm>
          <a:off x="1752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5358</xdr:rowOff>
    </xdr:from>
    <xdr:to>
      <xdr:col>6</xdr:col>
      <xdr:colOff>38100</xdr:colOff>
      <xdr:row>98</xdr:row>
      <xdr:rowOff>106958</xdr:rowOff>
    </xdr:to>
    <xdr:sp macro="" textlink="">
      <xdr:nvSpPr>
        <xdr:cNvPr id="244" name="フローチャート: 判断 243"/>
        <xdr:cNvSpPr/>
      </xdr:nvSpPr>
      <xdr:spPr>
        <a:xfrm>
          <a:off x="1079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123485</xdr:rowOff>
    </xdr:from>
    <xdr:ext cx="534377" cy="259045"/>
    <xdr:sp macro="" textlink="">
      <xdr:nvSpPr>
        <xdr:cNvPr id="245" name="テキスト ボックス 244"/>
        <xdr:cNvSpPr txBox="1"/>
      </xdr:nvSpPr>
      <xdr:spPr>
        <a:xfrm>
          <a:off x="863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148237</xdr:rowOff>
    </xdr:from>
    <xdr:to>
      <xdr:col>24</xdr:col>
      <xdr:colOff>114300</xdr:colOff>
      <xdr:row>98</xdr:row>
      <xdr:rowOff>78387</xdr:rowOff>
    </xdr:to>
    <xdr:sp macro="" textlink="">
      <xdr:nvSpPr>
        <xdr:cNvPr id="251" name="楕円 250"/>
        <xdr:cNvSpPr/>
      </xdr:nvSpPr>
      <xdr:spPr>
        <a:xfrm>
          <a:off x="4584700" y="167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71120</xdr:rowOff>
    </xdr:from>
    <xdr:ext cx="534377" cy="259045"/>
    <xdr:sp macro="" textlink="">
      <xdr:nvSpPr>
        <xdr:cNvPr id="252" name="衛生費該当値テキスト"/>
        <xdr:cNvSpPr txBox="1"/>
      </xdr:nvSpPr>
      <xdr:spPr>
        <a:xfrm>
          <a:off x="4686300" y="167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27620</xdr:rowOff>
    </xdr:from>
    <xdr:to>
      <xdr:col>20</xdr:col>
      <xdr:colOff>38100</xdr:colOff>
      <xdr:row>98</xdr:row>
      <xdr:rowOff>129220</xdr:rowOff>
    </xdr:to>
    <xdr:sp macro="" textlink="">
      <xdr:nvSpPr>
        <xdr:cNvPr id="253" name="楕円 252"/>
        <xdr:cNvSpPr/>
      </xdr:nvSpPr>
      <xdr:spPr>
        <a:xfrm>
          <a:off x="3746500" y="1682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120347</xdr:rowOff>
    </xdr:from>
    <xdr:ext cx="534377" cy="259045"/>
    <xdr:sp macro="" textlink="">
      <xdr:nvSpPr>
        <xdr:cNvPr id="254" name="テキスト ボックス 253"/>
        <xdr:cNvSpPr txBox="1"/>
      </xdr:nvSpPr>
      <xdr:spPr>
        <a:xfrm>
          <a:off x="3530111" y="1692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47351</xdr:rowOff>
    </xdr:from>
    <xdr:to>
      <xdr:col>15</xdr:col>
      <xdr:colOff>101600</xdr:colOff>
      <xdr:row>98</xdr:row>
      <xdr:rowOff>148951</xdr:rowOff>
    </xdr:to>
    <xdr:sp macro="" textlink="">
      <xdr:nvSpPr>
        <xdr:cNvPr id="255" name="楕円 254"/>
        <xdr:cNvSpPr/>
      </xdr:nvSpPr>
      <xdr:spPr>
        <a:xfrm>
          <a:off x="2857500" y="1684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140078</xdr:rowOff>
    </xdr:from>
    <xdr:ext cx="534377" cy="259045"/>
    <xdr:sp macro="" textlink="">
      <xdr:nvSpPr>
        <xdr:cNvPr id="256" name="テキスト ボックス 255"/>
        <xdr:cNvSpPr txBox="1"/>
      </xdr:nvSpPr>
      <xdr:spPr>
        <a:xfrm>
          <a:off x="2641111" y="1694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66842</xdr:rowOff>
    </xdr:from>
    <xdr:to>
      <xdr:col>10</xdr:col>
      <xdr:colOff>165100</xdr:colOff>
      <xdr:row>98</xdr:row>
      <xdr:rowOff>168442</xdr:rowOff>
    </xdr:to>
    <xdr:sp macro="" textlink="">
      <xdr:nvSpPr>
        <xdr:cNvPr id="257" name="楕円 256"/>
        <xdr:cNvSpPr/>
      </xdr:nvSpPr>
      <xdr:spPr>
        <a:xfrm>
          <a:off x="1968500" y="1686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159569</xdr:rowOff>
    </xdr:from>
    <xdr:ext cx="534377" cy="259045"/>
    <xdr:sp macro="" textlink="">
      <xdr:nvSpPr>
        <xdr:cNvPr id="258" name="テキスト ボックス 257"/>
        <xdr:cNvSpPr txBox="1"/>
      </xdr:nvSpPr>
      <xdr:spPr>
        <a:xfrm>
          <a:off x="1752111" y="1696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68614</xdr:rowOff>
    </xdr:from>
    <xdr:to>
      <xdr:col>6</xdr:col>
      <xdr:colOff>38100</xdr:colOff>
      <xdr:row>98</xdr:row>
      <xdr:rowOff>170214</xdr:rowOff>
    </xdr:to>
    <xdr:sp macro="" textlink="">
      <xdr:nvSpPr>
        <xdr:cNvPr id="259" name="楕円 258"/>
        <xdr:cNvSpPr/>
      </xdr:nvSpPr>
      <xdr:spPr>
        <a:xfrm>
          <a:off x="1079500" y="1687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161341</xdr:rowOff>
    </xdr:from>
    <xdr:ext cx="534377" cy="259045"/>
    <xdr:sp macro="" textlink="">
      <xdr:nvSpPr>
        <xdr:cNvPr id="260" name="テキスト ボックス 259"/>
        <xdr:cNvSpPr txBox="1"/>
      </xdr:nvSpPr>
      <xdr:spPr>
        <a:xfrm>
          <a:off x="863111" y="1696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41021</xdr:rowOff>
    </xdr:from>
    <xdr:to>
      <xdr:col>54</xdr:col>
      <xdr:colOff>189865</xdr:colOff>
      <xdr:row>39</xdr:row>
      <xdr:rowOff>44450</xdr:rowOff>
    </xdr:to>
    <xdr:cxnSp macro="">
      <xdr:nvCxnSpPr>
        <xdr:cNvPr id="284" name="直線コネクタ 283"/>
        <xdr:cNvCxnSpPr/>
      </xdr:nvCxnSpPr>
      <xdr:spPr>
        <a:xfrm flipV="1">
          <a:off x="10475595" y="5355971"/>
          <a:ext cx="127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159148</xdr:rowOff>
    </xdr:from>
    <xdr:ext cx="534377" cy="259045"/>
    <xdr:sp macro="" textlink="">
      <xdr:nvSpPr>
        <xdr:cNvPr id="287" name="労働費最大値テキスト"/>
        <xdr:cNvSpPr txBox="1"/>
      </xdr:nvSpPr>
      <xdr:spPr>
        <a:xfrm>
          <a:off x="10528300" y="5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41021</xdr:rowOff>
    </xdr:from>
    <xdr:to>
      <xdr:col>55</xdr:col>
      <xdr:colOff>88900</xdr:colOff>
      <xdr:row>31</xdr:row>
      <xdr:rowOff>41021</xdr:rowOff>
    </xdr:to>
    <xdr:cxnSp macro="">
      <xdr:nvCxnSpPr>
        <xdr:cNvPr id="288" name="直線コネクタ 287"/>
        <xdr:cNvCxnSpPr/>
      </xdr:nvCxnSpPr>
      <xdr:spPr>
        <a:xfrm>
          <a:off x="10388600" y="535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85615</xdr:rowOff>
    </xdr:from>
    <xdr:ext cx="378565" cy="259045"/>
    <xdr:sp macro="" textlink="">
      <xdr:nvSpPr>
        <xdr:cNvPr id="290" name="労働費平均値テキスト"/>
        <xdr:cNvSpPr txBox="1"/>
      </xdr:nvSpPr>
      <xdr:spPr>
        <a:xfrm>
          <a:off x="10528300" y="6429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62738</xdr:rowOff>
    </xdr:from>
    <xdr:to>
      <xdr:col>55</xdr:col>
      <xdr:colOff>50800</xdr:colOff>
      <xdr:row>38</xdr:row>
      <xdr:rowOff>164338</xdr:rowOff>
    </xdr:to>
    <xdr:sp macro="" textlink="">
      <xdr:nvSpPr>
        <xdr:cNvPr id="291" name="フローチャート: 判断 290"/>
        <xdr:cNvSpPr/>
      </xdr:nvSpPr>
      <xdr:spPr>
        <a:xfrm>
          <a:off x="10426700" y="65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5461</xdr:rowOff>
    </xdr:from>
    <xdr:to>
      <xdr:col>50</xdr:col>
      <xdr:colOff>165100</xdr:colOff>
      <xdr:row>38</xdr:row>
      <xdr:rowOff>107061</xdr:rowOff>
    </xdr:to>
    <xdr:sp macro="" textlink="">
      <xdr:nvSpPr>
        <xdr:cNvPr id="293" name="フローチャート: 判断 292"/>
        <xdr:cNvSpPr/>
      </xdr:nvSpPr>
      <xdr:spPr>
        <a:xfrm>
          <a:off x="9588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123588</xdr:rowOff>
    </xdr:from>
    <xdr:ext cx="469744" cy="259045"/>
    <xdr:sp macro="" textlink="">
      <xdr:nvSpPr>
        <xdr:cNvPr id="294" name="テキスト ボックス 293"/>
        <xdr:cNvSpPr txBox="1"/>
      </xdr:nvSpPr>
      <xdr:spPr>
        <a:xfrm>
          <a:off x="9404428"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31877</xdr:rowOff>
    </xdr:from>
    <xdr:to>
      <xdr:col>46</xdr:col>
      <xdr:colOff>38100</xdr:colOff>
      <xdr:row>38</xdr:row>
      <xdr:rowOff>133477</xdr:rowOff>
    </xdr:to>
    <xdr:sp macro="" textlink="">
      <xdr:nvSpPr>
        <xdr:cNvPr id="296" name="フローチャート: 判断 295"/>
        <xdr:cNvSpPr/>
      </xdr:nvSpPr>
      <xdr:spPr>
        <a:xfrm>
          <a:off x="8699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150004</xdr:rowOff>
    </xdr:from>
    <xdr:ext cx="469744" cy="259045"/>
    <xdr:sp macro="" textlink="">
      <xdr:nvSpPr>
        <xdr:cNvPr id="297" name="テキスト ボックス 296"/>
        <xdr:cNvSpPr txBox="1"/>
      </xdr:nvSpPr>
      <xdr:spPr>
        <a:xfrm>
          <a:off x="8515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32893</xdr:rowOff>
    </xdr:from>
    <xdr:to>
      <xdr:col>41</xdr:col>
      <xdr:colOff>101600</xdr:colOff>
      <xdr:row>38</xdr:row>
      <xdr:rowOff>134493</xdr:rowOff>
    </xdr:to>
    <xdr:sp macro="" textlink="">
      <xdr:nvSpPr>
        <xdr:cNvPr id="299" name="フローチャート: 判断 298"/>
        <xdr:cNvSpPr/>
      </xdr:nvSpPr>
      <xdr:spPr>
        <a:xfrm>
          <a:off x="7810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151020</xdr:rowOff>
    </xdr:from>
    <xdr:ext cx="469744" cy="259045"/>
    <xdr:sp macro="" textlink="">
      <xdr:nvSpPr>
        <xdr:cNvPr id="300" name="テキスト ボックス 299"/>
        <xdr:cNvSpPr txBox="1"/>
      </xdr:nvSpPr>
      <xdr:spPr>
        <a:xfrm>
          <a:off x="7626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3556</xdr:rowOff>
    </xdr:from>
    <xdr:to>
      <xdr:col>36</xdr:col>
      <xdr:colOff>165100</xdr:colOff>
      <xdr:row>38</xdr:row>
      <xdr:rowOff>105156</xdr:rowOff>
    </xdr:to>
    <xdr:sp macro="" textlink="">
      <xdr:nvSpPr>
        <xdr:cNvPr id="301" name="フローチャート: 判断 300"/>
        <xdr:cNvSpPr/>
      </xdr:nvSpPr>
      <xdr:spPr>
        <a:xfrm>
          <a:off x="6921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121683</xdr:rowOff>
    </xdr:from>
    <xdr:ext cx="469744" cy="259045"/>
    <xdr:sp macro="" textlink="">
      <xdr:nvSpPr>
        <xdr:cNvPr id="302" name="テキスト ボックス 301"/>
        <xdr:cNvSpPr txBox="1"/>
      </xdr:nvSpPr>
      <xdr:spPr>
        <a:xfrm>
          <a:off x="6737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7" name="テキスト ボックス 336"/>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133734</xdr:rowOff>
    </xdr:from>
    <xdr:to>
      <xdr:col>54</xdr:col>
      <xdr:colOff>189865</xdr:colOff>
      <xdr:row>59</xdr:row>
      <xdr:rowOff>91270</xdr:rowOff>
    </xdr:to>
    <xdr:cxnSp macro="">
      <xdr:nvCxnSpPr>
        <xdr:cNvPr id="343" name="直線コネクタ 342"/>
        <xdr:cNvCxnSpPr/>
      </xdr:nvCxnSpPr>
      <xdr:spPr>
        <a:xfrm flipV="1">
          <a:off x="10475595" y="8706234"/>
          <a:ext cx="1270" cy="150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95097</xdr:rowOff>
    </xdr:from>
    <xdr:ext cx="469744" cy="259045"/>
    <xdr:sp macro="" textlink="">
      <xdr:nvSpPr>
        <xdr:cNvPr id="344" name="農林水産業費最小値テキスト"/>
        <xdr:cNvSpPr txBox="1"/>
      </xdr:nvSpPr>
      <xdr:spPr>
        <a:xfrm>
          <a:off x="10528300" y="102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91270</xdr:rowOff>
    </xdr:from>
    <xdr:to>
      <xdr:col>55</xdr:col>
      <xdr:colOff>88900</xdr:colOff>
      <xdr:row>59</xdr:row>
      <xdr:rowOff>91270</xdr:rowOff>
    </xdr:to>
    <xdr:cxnSp macro="">
      <xdr:nvCxnSpPr>
        <xdr:cNvPr id="345" name="直線コネクタ 344"/>
        <xdr:cNvCxnSpPr/>
      </xdr:nvCxnSpPr>
      <xdr:spPr>
        <a:xfrm>
          <a:off x="10388600" y="1020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80411</xdr:rowOff>
    </xdr:from>
    <xdr:ext cx="690189" cy="259045"/>
    <xdr:sp macro="" textlink="">
      <xdr:nvSpPr>
        <xdr:cNvPr id="346" name="農林水産業費最大値テキスト"/>
        <xdr:cNvSpPr txBox="1"/>
      </xdr:nvSpPr>
      <xdr:spPr>
        <a:xfrm>
          <a:off x="10528300" y="848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133734</xdr:rowOff>
    </xdr:from>
    <xdr:to>
      <xdr:col>55</xdr:col>
      <xdr:colOff>88900</xdr:colOff>
      <xdr:row>50</xdr:row>
      <xdr:rowOff>133734</xdr:rowOff>
    </xdr:to>
    <xdr:cxnSp macro="">
      <xdr:nvCxnSpPr>
        <xdr:cNvPr id="347" name="直線コネクタ 346"/>
        <xdr:cNvCxnSpPr/>
      </xdr:nvCxnSpPr>
      <xdr:spPr>
        <a:xfrm>
          <a:off x="10388600" y="87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145515</xdr:rowOff>
    </xdr:from>
    <xdr:to>
      <xdr:col>55</xdr:col>
      <xdr:colOff>0</xdr:colOff>
      <xdr:row>58</xdr:row>
      <xdr:rowOff>149545</xdr:rowOff>
    </xdr:to>
    <xdr:cxnSp macro="">
      <xdr:nvCxnSpPr>
        <xdr:cNvPr id="348" name="直線コネクタ 347"/>
        <xdr:cNvCxnSpPr/>
      </xdr:nvCxnSpPr>
      <xdr:spPr>
        <a:xfrm flipV="1">
          <a:off x="9639300" y="10089615"/>
          <a:ext cx="838200" cy="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72424</xdr:rowOff>
    </xdr:from>
    <xdr:ext cx="599010" cy="259045"/>
    <xdr:sp macro="" textlink="">
      <xdr:nvSpPr>
        <xdr:cNvPr id="349" name="農林水産業費平均値テキスト"/>
        <xdr:cNvSpPr txBox="1"/>
      </xdr:nvSpPr>
      <xdr:spPr>
        <a:xfrm>
          <a:off x="10528300" y="9845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49547</xdr:rowOff>
    </xdr:from>
    <xdr:to>
      <xdr:col>55</xdr:col>
      <xdr:colOff>50800</xdr:colOff>
      <xdr:row>58</xdr:row>
      <xdr:rowOff>151147</xdr:rowOff>
    </xdr:to>
    <xdr:sp macro="" textlink="">
      <xdr:nvSpPr>
        <xdr:cNvPr id="350" name="フローチャート: 判断 349"/>
        <xdr:cNvSpPr/>
      </xdr:nvSpPr>
      <xdr:spPr>
        <a:xfrm>
          <a:off x="10426700" y="999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149545</xdr:rowOff>
    </xdr:from>
    <xdr:to>
      <xdr:col>50</xdr:col>
      <xdr:colOff>114300</xdr:colOff>
      <xdr:row>58</xdr:row>
      <xdr:rowOff>170460</xdr:rowOff>
    </xdr:to>
    <xdr:cxnSp macro="">
      <xdr:nvCxnSpPr>
        <xdr:cNvPr id="351" name="直線コネクタ 350"/>
        <xdr:cNvCxnSpPr/>
      </xdr:nvCxnSpPr>
      <xdr:spPr>
        <a:xfrm flipV="1">
          <a:off x="8750300" y="10093645"/>
          <a:ext cx="889000" cy="2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73349</xdr:rowOff>
    </xdr:from>
    <xdr:to>
      <xdr:col>50</xdr:col>
      <xdr:colOff>165100</xdr:colOff>
      <xdr:row>59</xdr:row>
      <xdr:rowOff>3499</xdr:rowOff>
    </xdr:to>
    <xdr:sp macro="" textlink="">
      <xdr:nvSpPr>
        <xdr:cNvPr id="352" name="フローチャート: 判断 351"/>
        <xdr:cNvSpPr/>
      </xdr:nvSpPr>
      <xdr:spPr>
        <a:xfrm>
          <a:off x="9588500" y="100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20026</xdr:rowOff>
    </xdr:from>
    <xdr:ext cx="599010" cy="259045"/>
    <xdr:sp macro="" textlink="">
      <xdr:nvSpPr>
        <xdr:cNvPr id="353" name="テキスト ボックス 352"/>
        <xdr:cNvSpPr txBox="1"/>
      </xdr:nvSpPr>
      <xdr:spPr>
        <a:xfrm>
          <a:off x="9339795" y="97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155918</xdr:rowOff>
    </xdr:from>
    <xdr:to>
      <xdr:col>45</xdr:col>
      <xdr:colOff>177800</xdr:colOff>
      <xdr:row>58</xdr:row>
      <xdr:rowOff>170460</xdr:rowOff>
    </xdr:to>
    <xdr:cxnSp macro="">
      <xdr:nvCxnSpPr>
        <xdr:cNvPr id="354" name="直線コネクタ 353"/>
        <xdr:cNvCxnSpPr/>
      </xdr:nvCxnSpPr>
      <xdr:spPr>
        <a:xfrm>
          <a:off x="7861300" y="10100018"/>
          <a:ext cx="889000" cy="1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89727</xdr:rowOff>
    </xdr:from>
    <xdr:to>
      <xdr:col>46</xdr:col>
      <xdr:colOff>38100</xdr:colOff>
      <xdr:row>59</xdr:row>
      <xdr:rowOff>19877</xdr:rowOff>
    </xdr:to>
    <xdr:sp macro="" textlink="">
      <xdr:nvSpPr>
        <xdr:cNvPr id="355" name="フローチャート: 判断 354"/>
        <xdr:cNvSpPr/>
      </xdr:nvSpPr>
      <xdr:spPr>
        <a:xfrm>
          <a:off x="8699500" y="100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36404</xdr:rowOff>
    </xdr:from>
    <xdr:ext cx="599010" cy="259045"/>
    <xdr:sp macro="" textlink="">
      <xdr:nvSpPr>
        <xdr:cNvPr id="356" name="テキスト ボックス 355"/>
        <xdr:cNvSpPr txBox="1"/>
      </xdr:nvSpPr>
      <xdr:spPr>
        <a:xfrm>
          <a:off x="8450795" y="980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133201</xdr:rowOff>
    </xdr:from>
    <xdr:to>
      <xdr:col>41</xdr:col>
      <xdr:colOff>50800</xdr:colOff>
      <xdr:row>58</xdr:row>
      <xdr:rowOff>155918</xdr:rowOff>
    </xdr:to>
    <xdr:cxnSp macro="">
      <xdr:nvCxnSpPr>
        <xdr:cNvPr id="357" name="直線コネクタ 356"/>
        <xdr:cNvCxnSpPr/>
      </xdr:nvCxnSpPr>
      <xdr:spPr>
        <a:xfrm>
          <a:off x="6972300" y="10077301"/>
          <a:ext cx="889000" cy="2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103150</xdr:rowOff>
    </xdr:from>
    <xdr:to>
      <xdr:col>41</xdr:col>
      <xdr:colOff>101600</xdr:colOff>
      <xdr:row>59</xdr:row>
      <xdr:rowOff>33300</xdr:rowOff>
    </xdr:to>
    <xdr:sp macro="" textlink="">
      <xdr:nvSpPr>
        <xdr:cNvPr id="358" name="フローチャート: 判断 357"/>
        <xdr:cNvSpPr/>
      </xdr:nvSpPr>
      <xdr:spPr>
        <a:xfrm>
          <a:off x="7810500" y="100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49827</xdr:rowOff>
    </xdr:from>
    <xdr:ext cx="599010" cy="259045"/>
    <xdr:sp macro="" textlink="">
      <xdr:nvSpPr>
        <xdr:cNvPr id="359" name="テキスト ボックス 358"/>
        <xdr:cNvSpPr txBox="1"/>
      </xdr:nvSpPr>
      <xdr:spPr>
        <a:xfrm>
          <a:off x="7561795" y="982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100431</xdr:rowOff>
    </xdr:from>
    <xdr:to>
      <xdr:col>36</xdr:col>
      <xdr:colOff>165100</xdr:colOff>
      <xdr:row>59</xdr:row>
      <xdr:rowOff>30581</xdr:rowOff>
    </xdr:to>
    <xdr:sp macro="" textlink="">
      <xdr:nvSpPr>
        <xdr:cNvPr id="360" name="フローチャート: 判断 359"/>
        <xdr:cNvSpPr/>
      </xdr:nvSpPr>
      <xdr:spPr>
        <a:xfrm>
          <a:off x="6921500" y="100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21708</xdr:rowOff>
    </xdr:from>
    <xdr:ext cx="599010" cy="259045"/>
    <xdr:sp macro="" textlink="">
      <xdr:nvSpPr>
        <xdr:cNvPr id="361" name="テキスト ボックス 360"/>
        <xdr:cNvSpPr txBox="1"/>
      </xdr:nvSpPr>
      <xdr:spPr>
        <a:xfrm>
          <a:off x="6672795" y="1013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94715</xdr:rowOff>
    </xdr:from>
    <xdr:to>
      <xdr:col>55</xdr:col>
      <xdr:colOff>50800</xdr:colOff>
      <xdr:row>59</xdr:row>
      <xdr:rowOff>24865</xdr:rowOff>
    </xdr:to>
    <xdr:sp macro="" textlink="">
      <xdr:nvSpPr>
        <xdr:cNvPr id="367" name="楕円 366"/>
        <xdr:cNvSpPr/>
      </xdr:nvSpPr>
      <xdr:spPr>
        <a:xfrm>
          <a:off x="10426700" y="1003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27974</xdr:rowOff>
    </xdr:from>
    <xdr:ext cx="599010" cy="259045"/>
    <xdr:sp macro="" textlink="">
      <xdr:nvSpPr>
        <xdr:cNvPr id="368" name="農林水産業費該当値テキスト"/>
        <xdr:cNvSpPr txBox="1"/>
      </xdr:nvSpPr>
      <xdr:spPr>
        <a:xfrm>
          <a:off x="10528300" y="997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98745</xdr:rowOff>
    </xdr:from>
    <xdr:to>
      <xdr:col>50</xdr:col>
      <xdr:colOff>165100</xdr:colOff>
      <xdr:row>59</xdr:row>
      <xdr:rowOff>28895</xdr:rowOff>
    </xdr:to>
    <xdr:sp macro="" textlink="">
      <xdr:nvSpPr>
        <xdr:cNvPr id="369" name="楕円 368"/>
        <xdr:cNvSpPr/>
      </xdr:nvSpPr>
      <xdr:spPr>
        <a:xfrm>
          <a:off x="9588500" y="1004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20022</xdr:rowOff>
    </xdr:from>
    <xdr:ext cx="599010" cy="259045"/>
    <xdr:sp macro="" textlink="">
      <xdr:nvSpPr>
        <xdr:cNvPr id="370" name="テキスト ボックス 369"/>
        <xdr:cNvSpPr txBox="1"/>
      </xdr:nvSpPr>
      <xdr:spPr>
        <a:xfrm>
          <a:off x="9339795" y="10135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119660</xdr:rowOff>
    </xdr:from>
    <xdr:to>
      <xdr:col>46</xdr:col>
      <xdr:colOff>38100</xdr:colOff>
      <xdr:row>59</xdr:row>
      <xdr:rowOff>49810</xdr:rowOff>
    </xdr:to>
    <xdr:sp macro="" textlink="">
      <xdr:nvSpPr>
        <xdr:cNvPr id="371" name="楕円 370"/>
        <xdr:cNvSpPr/>
      </xdr:nvSpPr>
      <xdr:spPr>
        <a:xfrm>
          <a:off x="8699500" y="100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40937</xdr:rowOff>
    </xdr:from>
    <xdr:ext cx="534377" cy="259045"/>
    <xdr:sp macro="" textlink="">
      <xdr:nvSpPr>
        <xdr:cNvPr id="372" name="テキスト ボックス 371"/>
        <xdr:cNvSpPr txBox="1"/>
      </xdr:nvSpPr>
      <xdr:spPr>
        <a:xfrm>
          <a:off x="8483111" y="1015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105118</xdr:rowOff>
    </xdr:from>
    <xdr:to>
      <xdr:col>41</xdr:col>
      <xdr:colOff>101600</xdr:colOff>
      <xdr:row>59</xdr:row>
      <xdr:rowOff>35268</xdr:rowOff>
    </xdr:to>
    <xdr:sp macro="" textlink="">
      <xdr:nvSpPr>
        <xdr:cNvPr id="373" name="楕円 372"/>
        <xdr:cNvSpPr/>
      </xdr:nvSpPr>
      <xdr:spPr>
        <a:xfrm>
          <a:off x="7810500" y="1004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26395</xdr:rowOff>
    </xdr:from>
    <xdr:ext cx="599010" cy="259045"/>
    <xdr:sp macro="" textlink="">
      <xdr:nvSpPr>
        <xdr:cNvPr id="374" name="テキスト ボックス 373"/>
        <xdr:cNvSpPr txBox="1"/>
      </xdr:nvSpPr>
      <xdr:spPr>
        <a:xfrm>
          <a:off x="7561795" y="1014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82401</xdr:rowOff>
    </xdr:from>
    <xdr:to>
      <xdr:col>36</xdr:col>
      <xdr:colOff>165100</xdr:colOff>
      <xdr:row>59</xdr:row>
      <xdr:rowOff>12551</xdr:rowOff>
    </xdr:to>
    <xdr:sp macro="" textlink="">
      <xdr:nvSpPr>
        <xdr:cNvPr id="375" name="楕円 374"/>
        <xdr:cNvSpPr/>
      </xdr:nvSpPr>
      <xdr:spPr>
        <a:xfrm>
          <a:off x="6921500" y="1002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29078</xdr:rowOff>
    </xdr:from>
    <xdr:ext cx="599010" cy="259045"/>
    <xdr:sp macro="" textlink="">
      <xdr:nvSpPr>
        <xdr:cNvPr id="376" name="テキスト ボックス 375"/>
        <xdr:cNvSpPr txBox="1"/>
      </xdr:nvSpPr>
      <xdr:spPr>
        <a:xfrm>
          <a:off x="6672795" y="980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68600</xdr:rowOff>
    </xdr:from>
    <xdr:to>
      <xdr:col>54</xdr:col>
      <xdr:colOff>189865</xdr:colOff>
      <xdr:row>78</xdr:row>
      <xdr:rowOff>114993</xdr:rowOff>
    </xdr:to>
    <xdr:cxnSp macro="">
      <xdr:nvCxnSpPr>
        <xdr:cNvPr id="398" name="直線コネクタ 397"/>
        <xdr:cNvCxnSpPr/>
      </xdr:nvCxnSpPr>
      <xdr:spPr>
        <a:xfrm flipV="1">
          <a:off x="10475595" y="12070100"/>
          <a:ext cx="1270" cy="1417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118820</xdr:rowOff>
    </xdr:from>
    <xdr:ext cx="469744" cy="259045"/>
    <xdr:sp macro="" textlink="">
      <xdr:nvSpPr>
        <xdr:cNvPr id="399" name="商工費最小値テキスト"/>
        <xdr:cNvSpPr txBox="1"/>
      </xdr:nvSpPr>
      <xdr:spPr>
        <a:xfrm>
          <a:off x="10528300" y="134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114993</xdr:rowOff>
    </xdr:from>
    <xdr:to>
      <xdr:col>55</xdr:col>
      <xdr:colOff>88900</xdr:colOff>
      <xdr:row>78</xdr:row>
      <xdr:rowOff>114993</xdr:rowOff>
    </xdr:to>
    <xdr:cxnSp macro="">
      <xdr:nvCxnSpPr>
        <xdr:cNvPr id="400" name="直線コネクタ 399"/>
        <xdr:cNvCxnSpPr/>
      </xdr:nvCxnSpPr>
      <xdr:spPr>
        <a:xfrm>
          <a:off x="10388600" y="1348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15277</xdr:rowOff>
    </xdr:from>
    <xdr:ext cx="599010" cy="259045"/>
    <xdr:sp macro="" textlink="">
      <xdr:nvSpPr>
        <xdr:cNvPr id="401" name="商工費最大値テキスト"/>
        <xdr:cNvSpPr txBox="1"/>
      </xdr:nvSpPr>
      <xdr:spPr>
        <a:xfrm>
          <a:off x="10528300" y="1184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68600</xdr:rowOff>
    </xdr:from>
    <xdr:to>
      <xdr:col>55</xdr:col>
      <xdr:colOff>88900</xdr:colOff>
      <xdr:row>70</xdr:row>
      <xdr:rowOff>68600</xdr:rowOff>
    </xdr:to>
    <xdr:cxnSp macro="">
      <xdr:nvCxnSpPr>
        <xdr:cNvPr id="402" name="直線コネクタ 401"/>
        <xdr:cNvCxnSpPr/>
      </xdr:nvCxnSpPr>
      <xdr:spPr>
        <a:xfrm>
          <a:off x="10388600" y="1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103558</xdr:rowOff>
    </xdr:from>
    <xdr:to>
      <xdr:col>55</xdr:col>
      <xdr:colOff>0</xdr:colOff>
      <xdr:row>76</xdr:row>
      <xdr:rowOff>133815</xdr:rowOff>
    </xdr:to>
    <xdr:cxnSp macro="">
      <xdr:nvCxnSpPr>
        <xdr:cNvPr id="403" name="直線コネクタ 402"/>
        <xdr:cNvCxnSpPr/>
      </xdr:nvCxnSpPr>
      <xdr:spPr>
        <a:xfrm>
          <a:off x="9639300" y="13133758"/>
          <a:ext cx="838200" cy="3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104511</xdr:rowOff>
    </xdr:from>
    <xdr:ext cx="534377" cy="259045"/>
    <xdr:sp macro="" textlink="">
      <xdr:nvSpPr>
        <xdr:cNvPr id="404" name="商工費平均値テキスト"/>
        <xdr:cNvSpPr txBox="1"/>
      </xdr:nvSpPr>
      <xdr:spPr>
        <a:xfrm>
          <a:off x="10528300" y="13134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126084</xdr:rowOff>
    </xdr:from>
    <xdr:to>
      <xdr:col>55</xdr:col>
      <xdr:colOff>50800</xdr:colOff>
      <xdr:row>77</xdr:row>
      <xdr:rowOff>56234</xdr:rowOff>
    </xdr:to>
    <xdr:sp macro="" textlink="">
      <xdr:nvSpPr>
        <xdr:cNvPr id="405" name="フローチャート: 判断 404"/>
        <xdr:cNvSpPr/>
      </xdr:nvSpPr>
      <xdr:spPr>
        <a:xfrm>
          <a:off x="10426700" y="131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103558</xdr:rowOff>
    </xdr:from>
    <xdr:to>
      <xdr:col>50</xdr:col>
      <xdr:colOff>114300</xdr:colOff>
      <xdr:row>77</xdr:row>
      <xdr:rowOff>65049</xdr:rowOff>
    </xdr:to>
    <xdr:cxnSp macro="">
      <xdr:nvCxnSpPr>
        <xdr:cNvPr id="406" name="直線コネクタ 405"/>
        <xdr:cNvCxnSpPr/>
      </xdr:nvCxnSpPr>
      <xdr:spPr>
        <a:xfrm flipV="1">
          <a:off x="8750300" y="13133758"/>
          <a:ext cx="889000" cy="13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139133</xdr:rowOff>
    </xdr:from>
    <xdr:to>
      <xdr:col>50</xdr:col>
      <xdr:colOff>165100</xdr:colOff>
      <xdr:row>77</xdr:row>
      <xdr:rowOff>69283</xdr:rowOff>
    </xdr:to>
    <xdr:sp macro="" textlink="">
      <xdr:nvSpPr>
        <xdr:cNvPr id="407" name="フローチャート: 判断 406"/>
        <xdr:cNvSpPr/>
      </xdr:nvSpPr>
      <xdr:spPr>
        <a:xfrm>
          <a:off x="9588500" y="1316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60410</xdr:rowOff>
    </xdr:from>
    <xdr:ext cx="534377" cy="259045"/>
    <xdr:sp macro="" textlink="">
      <xdr:nvSpPr>
        <xdr:cNvPr id="408" name="テキスト ボックス 407"/>
        <xdr:cNvSpPr txBox="1"/>
      </xdr:nvSpPr>
      <xdr:spPr>
        <a:xfrm>
          <a:off x="9372111" y="1326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65049</xdr:rowOff>
    </xdr:from>
    <xdr:to>
      <xdr:col>45</xdr:col>
      <xdr:colOff>177800</xdr:colOff>
      <xdr:row>77</xdr:row>
      <xdr:rowOff>88412</xdr:rowOff>
    </xdr:to>
    <xdr:cxnSp macro="">
      <xdr:nvCxnSpPr>
        <xdr:cNvPr id="409" name="直線コネクタ 408"/>
        <xdr:cNvCxnSpPr/>
      </xdr:nvCxnSpPr>
      <xdr:spPr>
        <a:xfrm flipV="1">
          <a:off x="7861300" y="13266699"/>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52822</xdr:rowOff>
    </xdr:from>
    <xdr:to>
      <xdr:col>46</xdr:col>
      <xdr:colOff>38100</xdr:colOff>
      <xdr:row>77</xdr:row>
      <xdr:rowOff>154422</xdr:rowOff>
    </xdr:to>
    <xdr:sp macro="" textlink="">
      <xdr:nvSpPr>
        <xdr:cNvPr id="410" name="フローチャート: 判断 409"/>
        <xdr:cNvSpPr/>
      </xdr:nvSpPr>
      <xdr:spPr>
        <a:xfrm>
          <a:off x="8699500" y="1325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145549</xdr:rowOff>
    </xdr:from>
    <xdr:ext cx="534377" cy="259045"/>
    <xdr:sp macro="" textlink="">
      <xdr:nvSpPr>
        <xdr:cNvPr id="411" name="テキスト ボックス 410"/>
        <xdr:cNvSpPr txBox="1"/>
      </xdr:nvSpPr>
      <xdr:spPr>
        <a:xfrm>
          <a:off x="8483111" y="133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51812</xdr:rowOff>
    </xdr:from>
    <xdr:to>
      <xdr:col>41</xdr:col>
      <xdr:colOff>50800</xdr:colOff>
      <xdr:row>77</xdr:row>
      <xdr:rowOff>88412</xdr:rowOff>
    </xdr:to>
    <xdr:cxnSp macro="">
      <xdr:nvCxnSpPr>
        <xdr:cNvPr id="412" name="直線コネクタ 411"/>
        <xdr:cNvCxnSpPr/>
      </xdr:nvCxnSpPr>
      <xdr:spPr>
        <a:xfrm>
          <a:off x="6972300" y="13253462"/>
          <a:ext cx="889000" cy="3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37570</xdr:rowOff>
    </xdr:from>
    <xdr:to>
      <xdr:col>41</xdr:col>
      <xdr:colOff>101600</xdr:colOff>
      <xdr:row>77</xdr:row>
      <xdr:rowOff>139170</xdr:rowOff>
    </xdr:to>
    <xdr:sp macro="" textlink="">
      <xdr:nvSpPr>
        <xdr:cNvPr id="413" name="フローチャート: 判断 412"/>
        <xdr:cNvSpPr/>
      </xdr:nvSpPr>
      <xdr:spPr>
        <a:xfrm>
          <a:off x="7810500" y="132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155697</xdr:rowOff>
    </xdr:from>
    <xdr:ext cx="534377" cy="259045"/>
    <xdr:sp macro="" textlink="">
      <xdr:nvSpPr>
        <xdr:cNvPr id="414" name="テキスト ボックス 413"/>
        <xdr:cNvSpPr txBox="1"/>
      </xdr:nvSpPr>
      <xdr:spPr>
        <a:xfrm>
          <a:off x="7594111" y="1301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164278</xdr:rowOff>
    </xdr:from>
    <xdr:to>
      <xdr:col>36</xdr:col>
      <xdr:colOff>165100</xdr:colOff>
      <xdr:row>77</xdr:row>
      <xdr:rowOff>94428</xdr:rowOff>
    </xdr:to>
    <xdr:sp macro="" textlink="">
      <xdr:nvSpPr>
        <xdr:cNvPr id="415" name="フローチャート: 判断 414"/>
        <xdr:cNvSpPr/>
      </xdr:nvSpPr>
      <xdr:spPr>
        <a:xfrm>
          <a:off x="6921500" y="131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110955</xdr:rowOff>
    </xdr:from>
    <xdr:ext cx="534377" cy="259045"/>
    <xdr:sp macro="" textlink="">
      <xdr:nvSpPr>
        <xdr:cNvPr id="416" name="テキスト ボックス 415"/>
        <xdr:cNvSpPr txBox="1"/>
      </xdr:nvSpPr>
      <xdr:spPr>
        <a:xfrm>
          <a:off x="6705111" y="1296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83015</xdr:rowOff>
    </xdr:from>
    <xdr:to>
      <xdr:col>55</xdr:col>
      <xdr:colOff>50800</xdr:colOff>
      <xdr:row>77</xdr:row>
      <xdr:rowOff>13165</xdr:rowOff>
    </xdr:to>
    <xdr:sp macro="" textlink="">
      <xdr:nvSpPr>
        <xdr:cNvPr id="422" name="楕円 421"/>
        <xdr:cNvSpPr/>
      </xdr:nvSpPr>
      <xdr:spPr>
        <a:xfrm>
          <a:off x="10426700" y="1311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105893</xdr:rowOff>
    </xdr:from>
    <xdr:ext cx="534377" cy="259045"/>
    <xdr:sp macro="" textlink="">
      <xdr:nvSpPr>
        <xdr:cNvPr id="423" name="商工費該当値テキスト"/>
        <xdr:cNvSpPr txBox="1"/>
      </xdr:nvSpPr>
      <xdr:spPr>
        <a:xfrm>
          <a:off x="10528300" y="1296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52758</xdr:rowOff>
    </xdr:from>
    <xdr:to>
      <xdr:col>50</xdr:col>
      <xdr:colOff>165100</xdr:colOff>
      <xdr:row>76</xdr:row>
      <xdr:rowOff>154358</xdr:rowOff>
    </xdr:to>
    <xdr:sp macro="" textlink="">
      <xdr:nvSpPr>
        <xdr:cNvPr id="424" name="楕円 423"/>
        <xdr:cNvSpPr/>
      </xdr:nvSpPr>
      <xdr:spPr>
        <a:xfrm>
          <a:off x="9588500" y="1308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170885</xdr:rowOff>
    </xdr:from>
    <xdr:ext cx="534377" cy="259045"/>
    <xdr:sp macro="" textlink="">
      <xdr:nvSpPr>
        <xdr:cNvPr id="425" name="テキスト ボックス 424"/>
        <xdr:cNvSpPr txBox="1"/>
      </xdr:nvSpPr>
      <xdr:spPr>
        <a:xfrm>
          <a:off x="9372111" y="1285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14249</xdr:rowOff>
    </xdr:from>
    <xdr:to>
      <xdr:col>46</xdr:col>
      <xdr:colOff>38100</xdr:colOff>
      <xdr:row>77</xdr:row>
      <xdr:rowOff>115849</xdr:rowOff>
    </xdr:to>
    <xdr:sp macro="" textlink="">
      <xdr:nvSpPr>
        <xdr:cNvPr id="426" name="楕円 425"/>
        <xdr:cNvSpPr/>
      </xdr:nvSpPr>
      <xdr:spPr>
        <a:xfrm>
          <a:off x="8699500" y="1321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132376</xdr:rowOff>
    </xdr:from>
    <xdr:ext cx="534377" cy="259045"/>
    <xdr:sp macro="" textlink="">
      <xdr:nvSpPr>
        <xdr:cNvPr id="427" name="テキスト ボックス 426"/>
        <xdr:cNvSpPr txBox="1"/>
      </xdr:nvSpPr>
      <xdr:spPr>
        <a:xfrm>
          <a:off x="8483111" y="1299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37612</xdr:rowOff>
    </xdr:from>
    <xdr:to>
      <xdr:col>41</xdr:col>
      <xdr:colOff>101600</xdr:colOff>
      <xdr:row>77</xdr:row>
      <xdr:rowOff>139212</xdr:rowOff>
    </xdr:to>
    <xdr:sp macro="" textlink="">
      <xdr:nvSpPr>
        <xdr:cNvPr id="428" name="楕円 427"/>
        <xdr:cNvSpPr/>
      </xdr:nvSpPr>
      <xdr:spPr>
        <a:xfrm>
          <a:off x="7810500" y="1323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130339</xdr:rowOff>
    </xdr:from>
    <xdr:ext cx="534377" cy="259045"/>
    <xdr:sp macro="" textlink="">
      <xdr:nvSpPr>
        <xdr:cNvPr id="429" name="テキスト ボックス 428"/>
        <xdr:cNvSpPr txBox="1"/>
      </xdr:nvSpPr>
      <xdr:spPr>
        <a:xfrm>
          <a:off x="7594111" y="1333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1012</xdr:rowOff>
    </xdr:from>
    <xdr:to>
      <xdr:col>36</xdr:col>
      <xdr:colOff>165100</xdr:colOff>
      <xdr:row>77</xdr:row>
      <xdr:rowOff>102612</xdr:rowOff>
    </xdr:to>
    <xdr:sp macro="" textlink="">
      <xdr:nvSpPr>
        <xdr:cNvPr id="430" name="楕円 429"/>
        <xdr:cNvSpPr/>
      </xdr:nvSpPr>
      <xdr:spPr>
        <a:xfrm>
          <a:off x="6921500" y="1320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93739</xdr:rowOff>
    </xdr:from>
    <xdr:ext cx="534377" cy="259045"/>
    <xdr:sp macro="" textlink="">
      <xdr:nvSpPr>
        <xdr:cNvPr id="431" name="テキスト ボックス 430"/>
        <xdr:cNvSpPr txBox="1"/>
      </xdr:nvSpPr>
      <xdr:spPr>
        <a:xfrm>
          <a:off x="6705111" y="1329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139004</xdr:rowOff>
    </xdr:from>
    <xdr:to>
      <xdr:col>54</xdr:col>
      <xdr:colOff>189865</xdr:colOff>
      <xdr:row>98</xdr:row>
      <xdr:rowOff>147476</xdr:rowOff>
    </xdr:to>
    <xdr:cxnSp macro="">
      <xdr:nvCxnSpPr>
        <xdr:cNvPr id="455" name="直線コネクタ 454"/>
        <xdr:cNvCxnSpPr/>
      </xdr:nvCxnSpPr>
      <xdr:spPr>
        <a:xfrm flipV="1">
          <a:off x="10475595" y="15398054"/>
          <a:ext cx="1270" cy="155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151303</xdr:rowOff>
    </xdr:from>
    <xdr:ext cx="534377" cy="259045"/>
    <xdr:sp macro="" textlink="">
      <xdr:nvSpPr>
        <xdr:cNvPr id="456" name="土木費最小値テキスト"/>
        <xdr:cNvSpPr txBox="1"/>
      </xdr:nvSpPr>
      <xdr:spPr>
        <a:xfrm>
          <a:off x="10528300" y="169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147476</xdr:rowOff>
    </xdr:from>
    <xdr:to>
      <xdr:col>55</xdr:col>
      <xdr:colOff>88900</xdr:colOff>
      <xdr:row>98</xdr:row>
      <xdr:rowOff>147476</xdr:rowOff>
    </xdr:to>
    <xdr:cxnSp macro="">
      <xdr:nvCxnSpPr>
        <xdr:cNvPr id="457" name="直線コネクタ 456"/>
        <xdr:cNvCxnSpPr/>
      </xdr:nvCxnSpPr>
      <xdr:spPr>
        <a:xfrm>
          <a:off x="10388600" y="1694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85681</xdr:rowOff>
    </xdr:from>
    <xdr:ext cx="599010" cy="259045"/>
    <xdr:sp macro="" textlink="">
      <xdr:nvSpPr>
        <xdr:cNvPr id="458" name="土木費最大値テキスト"/>
        <xdr:cNvSpPr txBox="1"/>
      </xdr:nvSpPr>
      <xdr:spPr>
        <a:xfrm>
          <a:off x="10528300" y="151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139004</xdr:rowOff>
    </xdr:from>
    <xdr:to>
      <xdr:col>55</xdr:col>
      <xdr:colOff>88900</xdr:colOff>
      <xdr:row>89</xdr:row>
      <xdr:rowOff>139004</xdr:rowOff>
    </xdr:to>
    <xdr:cxnSp macro="">
      <xdr:nvCxnSpPr>
        <xdr:cNvPr id="459" name="直線コネクタ 458"/>
        <xdr:cNvCxnSpPr/>
      </xdr:nvCxnSpPr>
      <xdr:spPr>
        <a:xfrm>
          <a:off x="10388600" y="153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169066</xdr:rowOff>
    </xdr:from>
    <xdr:to>
      <xdr:col>55</xdr:col>
      <xdr:colOff>0</xdr:colOff>
      <xdr:row>97</xdr:row>
      <xdr:rowOff>32646</xdr:rowOff>
    </xdr:to>
    <xdr:cxnSp macro="">
      <xdr:nvCxnSpPr>
        <xdr:cNvPr id="460" name="直線コネクタ 459"/>
        <xdr:cNvCxnSpPr/>
      </xdr:nvCxnSpPr>
      <xdr:spPr>
        <a:xfrm>
          <a:off x="9639300" y="16456816"/>
          <a:ext cx="838200" cy="20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49306</xdr:rowOff>
    </xdr:from>
    <xdr:ext cx="599010" cy="259045"/>
    <xdr:sp macro="" textlink="">
      <xdr:nvSpPr>
        <xdr:cNvPr id="461" name="土木費平均値テキスト"/>
        <xdr:cNvSpPr txBox="1"/>
      </xdr:nvSpPr>
      <xdr:spPr>
        <a:xfrm>
          <a:off x="10528300" y="16679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70879</xdr:rowOff>
    </xdr:from>
    <xdr:to>
      <xdr:col>55</xdr:col>
      <xdr:colOff>50800</xdr:colOff>
      <xdr:row>98</xdr:row>
      <xdr:rowOff>1029</xdr:rowOff>
    </xdr:to>
    <xdr:sp macro="" textlink="">
      <xdr:nvSpPr>
        <xdr:cNvPr id="462" name="フローチャート: 判断 461"/>
        <xdr:cNvSpPr/>
      </xdr:nvSpPr>
      <xdr:spPr>
        <a:xfrm>
          <a:off x="10426700" y="167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169066</xdr:rowOff>
    </xdr:from>
    <xdr:to>
      <xdr:col>50</xdr:col>
      <xdr:colOff>114300</xdr:colOff>
      <xdr:row>96</xdr:row>
      <xdr:rowOff>152933</xdr:rowOff>
    </xdr:to>
    <xdr:cxnSp macro="">
      <xdr:nvCxnSpPr>
        <xdr:cNvPr id="463" name="直線コネクタ 462"/>
        <xdr:cNvCxnSpPr/>
      </xdr:nvCxnSpPr>
      <xdr:spPr>
        <a:xfrm flipV="1">
          <a:off x="8750300" y="16456816"/>
          <a:ext cx="889000" cy="15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69977</xdr:rowOff>
    </xdr:from>
    <xdr:to>
      <xdr:col>50</xdr:col>
      <xdr:colOff>165100</xdr:colOff>
      <xdr:row>98</xdr:row>
      <xdr:rowOff>127</xdr:rowOff>
    </xdr:to>
    <xdr:sp macro="" textlink="">
      <xdr:nvSpPr>
        <xdr:cNvPr id="464" name="フローチャート: 判断 463"/>
        <xdr:cNvSpPr/>
      </xdr:nvSpPr>
      <xdr:spPr>
        <a:xfrm>
          <a:off x="9588500" y="167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162704</xdr:rowOff>
    </xdr:from>
    <xdr:ext cx="599010" cy="259045"/>
    <xdr:sp macro="" textlink="">
      <xdr:nvSpPr>
        <xdr:cNvPr id="465" name="テキスト ボックス 464"/>
        <xdr:cNvSpPr txBox="1"/>
      </xdr:nvSpPr>
      <xdr:spPr>
        <a:xfrm>
          <a:off x="9339795" y="1679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152933</xdr:rowOff>
    </xdr:from>
    <xdr:to>
      <xdr:col>45</xdr:col>
      <xdr:colOff>177800</xdr:colOff>
      <xdr:row>97</xdr:row>
      <xdr:rowOff>106879</xdr:rowOff>
    </xdr:to>
    <xdr:cxnSp macro="">
      <xdr:nvCxnSpPr>
        <xdr:cNvPr id="466" name="直線コネクタ 465"/>
        <xdr:cNvCxnSpPr/>
      </xdr:nvCxnSpPr>
      <xdr:spPr>
        <a:xfrm flipV="1">
          <a:off x="7861300" y="16612133"/>
          <a:ext cx="889000" cy="12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106331</xdr:rowOff>
    </xdr:from>
    <xdr:to>
      <xdr:col>46</xdr:col>
      <xdr:colOff>38100</xdr:colOff>
      <xdr:row>98</xdr:row>
      <xdr:rowOff>36481</xdr:rowOff>
    </xdr:to>
    <xdr:sp macro="" textlink="">
      <xdr:nvSpPr>
        <xdr:cNvPr id="467" name="フローチャート: 判断 466"/>
        <xdr:cNvSpPr/>
      </xdr:nvSpPr>
      <xdr:spPr>
        <a:xfrm>
          <a:off x="8699500" y="167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27608</xdr:rowOff>
    </xdr:from>
    <xdr:ext cx="599010" cy="259045"/>
    <xdr:sp macro="" textlink="">
      <xdr:nvSpPr>
        <xdr:cNvPr id="468" name="テキスト ボックス 467"/>
        <xdr:cNvSpPr txBox="1"/>
      </xdr:nvSpPr>
      <xdr:spPr>
        <a:xfrm>
          <a:off x="8450795" y="1682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106879</xdr:rowOff>
    </xdr:from>
    <xdr:to>
      <xdr:col>41</xdr:col>
      <xdr:colOff>50800</xdr:colOff>
      <xdr:row>97</xdr:row>
      <xdr:rowOff>114695</xdr:rowOff>
    </xdr:to>
    <xdr:cxnSp macro="">
      <xdr:nvCxnSpPr>
        <xdr:cNvPr id="469" name="直線コネクタ 468"/>
        <xdr:cNvCxnSpPr/>
      </xdr:nvCxnSpPr>
      <xdr:spPr>
        <a:xfrm flipV="1">
          <a:off x="6972300" y="16737529"/>
          <a:ext cx="889000" cy="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94721</xdr:rowOff>
    </xdr:from>
    <xdr:to>
      <xdr:col>41</xdr:col>
      <xdr:colOff>101600</xdr:colOff>
      <xdr:row>98</xdr:row>
      <xdr:rowOff>24871</xdr:rowOff>
    </xdr:to>
    <xdr:sp macro="" textlink="">
      <xdr:nvSpPr>
        <xdr:cNvPr id="470" name="フローチャート: 判断 469"/>
        <xdr:cNvSpPr/>
      </xdr:nvSpPr>
      <xdr:spPr>
        <a:xfrm>
          <a:off x="7810500" y="1672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15998</xdr:rowOff>
    </xdr:from>
    <xdr:ext cx="599010" cy="259045"/>
    <xdr:sp macro="" textlink="">
      <xdr:nvSpPr>
        <xdr:cNvPr id="471" name="テキスト ボックス 470"/>
        <xdr:cNvSpPr txBox="1"/>
      </xdr:nvSpPr>
      <xdr:spPr>
        <a:xfrm>
          <a:off x="7561795" y="16818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49981</xdr:rowOff>
    </xdr:from>
    <xdr:to>
      <xdr:col>36</xdr:col>
      <xdr:colOff>165100</xdr:colOff>
      <xdr:row>97</xdr:row>
      <xdr:rowOff>151581</xdr:rowOff>
    </xdr:to>
    <xdr:sp macro="" textlink="">
      <xdr:nvSpPr>
        <xdr:cNvPr id="472" name="フローチャート: 判断 471"/>
        <xdr:cNvSpPr/>
      </xdr:nvSpPr>
      <xdr:spPr>
        <a:xfrm>
          <a:off x="6921500" y="166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168108</xdr:rowOff>
    </xdr:from>
    <xdr:ext cx="599010" cy="259045"/>
    <xdr:sp macro="" textlink="">
      <xdr:nvSpPr>
        <xdr:cNvPr id="473" name="テキスト ボックス 472"/>
        <xdr:cNvSpPr txBox="1"/>
      </xdr:nvSpPr>
      <xdr:spPr>
        <a:xfrm>
          <a:off x="6672795" y="1645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153296</xdr:rowOff>
    </xdr:from>
    <xdr:to>
      <xdr:col>55</xdr:col>
      <xdr:colOff>50800</xdr:colOff>
      <xdr:row>97</xdr:row>
      <xdr:rowOff>83446</xdr:rowOff>
    </xdr:to>
    <xdr:sp macro="" textlink="">
      <xdr:nvSpPr>
        <xdr:cNvPr id="479" name="楕円 478"/>
        <xdr:cNvSpPr/>
      </xdr:nvSpPr>
      <xdr:spPr>
        <a:xfrm>
          <a:off x="10426700" y="1661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4723</xdr:rowOff>
    </xdr:from>
    <xdr:ext cx="599010" cy="259045"/>
    <xdr:sp macro="" textlink="">
      <xdr:nvSpPr>
        <xdr:cNvPr id="480" name="土木費該当値テキスト"/>
        <xdr:cNvSpPr txBox="1"/>
      </xdr:nvSpPr>
      <xdr:spPr>
        <a:xfrm>
          <a:off x="10528300" y="1646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118266</xdr:rowOff>
    </xdr:from>
    <xdr:to>
      <xdr:col>50</xdr:col>
      <xdr:colOff>165100</xdr:colOff>
      <xdr:row>96</xdr:row>
      <xdr:rowOff>48416</xdr:rowOff>
    </xdr:to>
    <xdr:sp macro="" textlink="">
      <xdr:nvSpPr>
        <xdr:cNvPr id="481" name="楕円 480"/>
        <xdr:cNvSpPr/>
      </xdr:nvSpPr>
      <xdr:spPr>
        <a:xfrm>
          <a:off x="9588500" y="1640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64943</xdr:rowOff>
    </xdr:from>
    <xdr:ext cx="599010" cy="259045"/>
    <xdr:sp macro="" textlink="">
      <xdr:nvSpPr>
        <xdr:cNvPr id="482" name="テキスト ボックス 481"/>
        <xdr:cNvSpPr txBox="1"/>
      </xdr:nvSpPr>
      <xdr:spPr>
        <a:xfrm>
          <a:off x="9339795" y="1618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102133</xdr:rowOff>
    </xdr:from>
    <xdr:to>
      <xdr:col>46</xdr:col>
      <xdr:colOff>38100</xdr:colOff>
      <xdr:row>97</xdr:row>
      <xdr:rowOff>32283</xdr:rowOff>
    </xdr:to>
    <xdr:sp macro="" textlink="">
      <xdr:nvSpPr>
        <xdr:cNvPr id="483" name="楕円 482"/>
        <xdr:cNvSpPr/>
      </xdr:nvSpPr>
      <xdr:spPr>
        <a:xfrm>
          <a:off x="8699500" y="1656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48810</xdr:rowOff>
    </xdr:from>
    <xdr:ext cx="599010" cy="259045"/>
    <xdr:sp macro="" textlink="">
      <xdr:nvSpPr>
        <xdr:cNvPr id="484" name="テキスト ボックス 483"/>
        <xdr:cNvSpPr txBox="1"/>
      </xdr:nvSpPr>
      <xdr:spPr>
        <a:xfrm>
          <a:off x="8450795" y="16336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56079</xdr:rowOff>
    </xdr:from>
    <xdr:to>
      <xdr:col>41</xdr:col>
      <xdr:colOff>101600</xdr:colOff>
      <xdr:row>97</xdr:row>
      <xdr:rowOff>157679</xdr:rowOff>
    </xdr:to>
    <xdr:sp macro="" textlink="">
      <xdr:nvSpPr>
        <xdr:cNvPr id="485" name="楕円 484"/>
        <xdr:cNvSpPr/>
      </xdr:nvSpPr>
      <xdr:spPr>
        <a:xfrm>
          <a:off x="7810500" y="166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2756</xdr:rowOff>
    </xdr:from>
    <xdr:ext cx="599010" cy="259045"/>
    <xdr:sp macro="" textlink="">
      <xdr:nvSpPr>
        <xdr:cNvPr id="486" name="テキスト ボックス 485"/>
        <xdr:cNvSpPr txBox="1"/>
      </xdr:nvSpPr>
      <xdr:spPr>
        <a:xfrm>
          <a:off x="7561795" y="1646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63895</xdr:rowOff>
    </xdr:from>
    <xdr:to>
      <xdr:col>36</xdr:col>
      <xdr:colOff>165100</xdr:colOff>
      <xdr:row>97</xdr:row>
      <xdr:rowOff>165495</xdr:rowOff>
    </xdr:to>
    <xdr:sp macro="" textlink="">
      <xdr:nvSpPr>
        <xdr:cNvPr id="487" name="楕円 486"/>
        <xdr:cNvSpPr/>
      </xdr:nvSpPr>
      <xdr:spPr>
        <a:xfrm>
          <a:off x="6921500" y="166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156622</xdr:rowOff>
    </xdr:from>
    <xdr:ext cx="599010" cy="259045"/>
    <xdr:sp macro="" textlink="">
      <xdr:nvSpPr>
        <xdr:cNvPr id="488" name="テキスト ボックス 487"/>
        <xdr:cNvSpPr txBox="1"/>
      </xdr:nvSpPr>
      <xdr:spPr>
        <a:xfrm>
          <a:off x="6672795" y="16787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42679</xdr:rowOff>
    </xdr:from>
    <xdr:to>
      <xdr:col>85</xdr:col>
      <xdr:colOff>126364</xdr:colOff>
      <xdr:row>39</xdr:row>
      <xdr:rowOff>35619</xdr:rowOff>
    </xdr:to>
    <xdr:cxnSp macro="">
      <xdr:nvCxnSpPr>
        <xdr:cNvPr id="514" name="直線コネクタ 513"/>
        <xdr:cNvCxnSpPr/>
      </xdr:nvCxnSpPr>
      <xdr:spPr>
        <a:xfrm flipV="1">
          <a:off x="16317595" y="5186179"/>
          <a:ext cx="1269" cy="1535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39446</xdr:rowOff>
    </xdr:from>
    <xdr:ext cx="534377" cy="259045"/>
    <xdr:sp macro="" textlink="">
      <xdr:nvSpPr>
        <xdr:cNvPr id="515" name="消防費最小値テキスト"/>
        <xdr:cNvSpPr txBox="1"/>
      </xdr:nvSpPr>
      <xdr:spPr>
        <a:xfrm>
          <a:off x="16370300" y="67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35619</xdr:rowOff>
    </xdr:from>
    <xdr:to>
      <xdr:col>86</xdr:col>
      <xdr:colOff>25400</xdr:colOff>
      <xdr:row>39</xdr:row>
      <xdr:rowOff>35619</xdr:rowOff>
    </xdr:to>
    <xdr:cxnSp macro="">
      <xdr:nvCxnSpPr>
        <xdr:cNvPr id="516" name="直線コネクタ 515"/>
        <xdr:cNvCxnSpPr/>
      </xdr:nvCxnSpPr>
      <xdr:spPr>
        <a:xfrm>
          <a:off x="16230600" y="672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160806</xdr:rowOff>
    </xdr:from>
    <xdr:ext cx="599010" cy="259045"/>
    <xdr:sp macro="" textlink="">
      <xdr:nvSpPr>
        <xdr:cNvPr id="517" name="消防費最大値テキスト"/>
        <xdr:cNvSpPr txBox="1"/>
      </xdr:nvSpPr>
      <xdr:spPr>
        <a:xfrm>
          <a:off x="16370300" y="49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42679</xdr:rowOff>
    </xdr:from>
    <xdr:to>
      <xdr:col>86</xdr:col>
      <xdr:colOff>25400</xdr:colOff>
      <xdr:row>30</xdr:row>
      <xdr:rowOff>42679</xdr:rowOff>
    </xdr:to>
    <xdr:cxnSp macro="">
      <xdr:nvCxnSpPr>
        <xdr:cNvPr id="518" name="直線コネクタ 517"/>
        <xdr:cNvCxnSpPr/>
      </xdr:nvCxnSpPr>
      <xdr:spPr>
        <a:xfrm>
          <a:off x="16230600" y="518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57995</xdr:rowOff>
    </xdr:from>
    <xdr:to>
      <xdr:col>85</xdr:col>
      <xdr:colOff>127000</xdr:colOff>
      <xdr:row>38</xdr:row>
      <xdr:rowOff>108568</xdr:rowOff>
    </xdr:to>
    <xdr:cxnSp macro="">
      <xdr:nvCxnSpPr>
        <xdr:cNvPr id="519" name="直線コネクタ 518"/>
        <xdr:cNvCxnSpPr/>
      </xdr:nvCxnSpPr>
      <xdr:spPr>
        <a:xfrm>
          <a:off x="15481300" y="6573095"/>
          <a:ext cx="838200" cy="5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35062</xdr:rowOff>
    </xdr:from>
    <xdr:ext cx="534377" cy="259045"/>
    <xdr:sp macro="" textlink="">
      <xdr:nvSpPr>
        <xdr:cNvPr id="520" name="消防費平均値テキスト"/>
        <xdr:cNvSpPr txBox="1"/>
      </xdr:nvSpPr>
      <xdr:spPr>
        <a:xfrm>
          <a:off x="16370300" y="6378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12185</xdr:rowOff>
    </xdr:from>
    <xdr:to>
      <xdr:col>85</xdr:col>
      <xdr:colOff>177800</xdr:colOff>
      <xdr:row>38</xdr:row>
      <xdr:rowOff>113785</xdr:rowOff>
    </xdr:to>
    <xdr:sp macro="" textlink="">
      <xdr:nvSpPr>
        <xdr:cNvPr id="521" name="フローチャート: 判断 520"/>
        <xdr:cNvSpPr/>
      </xdr:nvSpPr>
      <xdr:spPr>
        <a:xfrm>
          <a:off x="162687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95139</xdr:rowOff>
    </xdr:from>
    <xdr:to>
      <xdr:col>81</xdr:col>
      <xdr:colOff>50800</xdr:colOff>
      <xdr:row>38</xdr:row>
      <xdr:rowOff>57995</xdr:rowOff>
    </xdr:to>
    <xdr:cxnSp macro="">
      <xdr:nvCxnSpPr>
        <xdr:cNvPr id="522" name="直線コネクタ 521"/>
        <xdr:cNvCxnSpPr/>
      </xdr:nvCxnSpPr>
      <xdr:spPr>
        <a:xfrm>
          <a:off x="14592300" y="6438789"/>
          <a:ext cx="889000" cy="13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22551</xdr:rowOff>
    </xdr:from>
    <xdr:to>
      <xdr:col>81</xdr:col>
      <xdr:colOff>101600</xdr:colOff>
      <xdr:row>38</xdr:row>
      <xdr:rowOff>124151</xdr:rowOff>
    </xdr:to>
    <xdr:sp macro="" textlink="">
      <xdr:nvSpPr>
        <xdr:cNvPr id="523" name="フローチャート: 判断 522"/>
        <xdr:cNvSpPr/>
      </xdr:nvSpPr>
      <xdr:spPr>
        <a:xfrm>
          <a:off x="15430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115278</xdr:rowOff>
    </xdr:from>
    <xdr:ext cx="534377" cy="259045"/>
    <xdr:sp macro="" textlink="">
      <xdr:nvSpPr>
        <xdr:cNvPr id="524" name="テキスト ボックス 523"/>
        <xdr:cNvSpPr txBox="1"/>
      </xdr:nvSpPr>
      <xdr:spPr>
        <a:xfrm>
          <a:off x="15214111" y="663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95139</xdr:rowOff>
    </xdr:from>
    <xdr:to>
      <xdr:col>76</xdr:col>
      <xdr:colOff>114300</xdr:colOff>
      <xdr:row>38</xdr:row>
      <xdr:rowOff>2680</xdr:rowOff>
    </xdr:to>
    <xdr:cxnSp macro="">
      <xdr:nvCxnSpPr>
        <xdr:cNvPr id="525" name="直線コネクタ 524"/>
        <xdr:cNvCxnSpPr/>
      </xdr:nvCxnSpPr>
      <xdr:spPr>
        <a:xfrm flipV="1">
          <a:off x="13703300" y="6438789"/>
          <a:ext cx="889000" cy="7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164136</xdr:rowOff>
    </xdr:from>
    <xdr:to>
      <xdr:col>76</xdr:col>
      <xdr:colOff>165100</xdr:colOff>
      <xdr:row>38</xdr:row>
      <xdr:rowOff>94286</xdr:rowOff>
    </xdr:to>
    <xdr:sp macro="" textlink="">
      <xdr:nvSpPr>
        <xdr:cNvPr id="526" name="フローチャート: 判断 525"/>
        <xdr:cNvSpPr/>
      </xdr:nvSpPr>
      <xdr:spPr>
        <a:xfrm>
          <a:off x="14541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85413</xdr:rowOff>
    </xdr:from>
    <xdr:ext cx="534377" cy="259045"/>
    <xdr:sp macro="" textlink="">
      <xdr:nvSpPr>
        <xdr:cNvPr id="527" name="テキスト ボックス 526"/>
        <xdr:cNvSpPr txBox="1"/>
      </xdr:nvSpPr>
      <xdr:spPr>
        <a:xfrm>
          <a:off x="14325111" y="66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2680</xdr:rowOff>
    </xdr:from>
    <xdr:to>
      <xdr:col>71</xdr:col>
      <xdr:colOff>177800</xdr:colOff>
      <xdr:row>38</xdr:row>
      <xdr:rowOff>96802</xdr:rowOff>
    </xdr:to>
    <xdr:cxnSp macro="">
      <xdr:nvCxnSpPr>
        <xdr:cNvPr id="528" name="直線コネクタ 527"/>
        <xdr:cNvCxnSpPr/>
      </xdr:nvCxnSpPr>
      <xdr:spPr>
        <a:xfrm flipV="1">
          <a:off x="12814300" y="6517780"/>
          <a:ext cx="889000" cy="9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40747</xdr:rowOff>
    </xdr:from>
    <xdr:to>
      <xdr:col>72</xdr:col>
      <xdr:colOff>38100</xdr:colOff>
      <xdr:row>38</xdr:row>
      <xdr:rowOff>142347</xdr:rowOff>
    </xdr:to>
    <xdr:sp macro="" textlink="">
      <xdr:nvSpPr>
        <xdr:cNvPr id="529" name="フローチャート: 判断 528"/>
        <xdr:cNvSpPr/>
      </xdr:nvSpPr>
      <xdr:spPr>
        <a:xfrm>
          <a:off x="13652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133474</xdr:rowOff>
    </xdr:from>
    <xdr:ext cx="534377" cy="259045"/>
    <xdr:sp macro="" textlink="">
      <xdr:nvSpPr>
        <xdr:cNvPr id="530" name="テキスト ボックス 529"/>
        <xdr:cNvSpPr txBox="1"/>
      </xdr:nvSpPr>
      <xdr:spPr>
        <a:xfrm>
          <a:off x="13436111" y="664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77153</xdr:rowOff>
    </xdr:from>
    <xdr:to>
      <xdr:col>67</xdr:col>
      <xdr:colOff>101600</xdr:colOff>
      <xdr:row>39</xdr:row>
      <xdr:rowOff>7303</xdr:rowOff>
    </xdr:to>
    <xdr:sp macro="" textlink="">
      <xdr:nvSpPr>
        <xdr:cNvPr id="531" name="フローチャート: 判断 530"/>
        <xdr:cNvSpPr/>
      </xdr:nvSpPr>
      <xdr:spPr>
        <a:xfrm>
          <a:off x="12763500" y="659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169880</xdr:rowOff>
    </xdr:from>
    <xdr:ext cx="534377" cy="259045"/>
    <xdr:sp macro="" textlink="">
      <xdr:nvSpPr>
        <xdr:cNvPr id="532" name="テキスト ボックス 531"/>
        <xdr:cNvSpPr txBox="1"/>
      </xdr:nvSpPr>
      <xdr:spPr>
        <a:xfrm>
          <a:off x="12547111" y="668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57768</xdr:rowOff>
    </xdr:from>
    <xdr:to>
      <xdr:col>85</xdr:col>
      <xdr:colOff>177800</xdr:colOff>
      <xdr:row>38</xdr:row>
      <xdr:rowOff>159368</xdr:rowOff>
    </xdr:to>
    <xdr:sp macro="" textlink="">
      <xdr:nvSpPr>
        <xdr:cNvPr id="538" name="楕円 537"/>
        <xdr:cNvSpPr/>
      </xdr:nvSpPr>
      <xdr:spPr>
        <a:xfrm>
          <a:off x="16268700" y="657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162062</xdr:rowOff>
    </xdr:from>
    <xdr:ext cx="534377" cy="259045"/>
    <xdr:sp macro="" textlink="">
      <xdr:nvSpPr>
        <xdr:cNvPr id="539" name="消防費該当値テキスト"/>
        <xdr:cNvSpPr txBox="1"/>
      </xdr:nvSpPr>
      <xdr:spPr>
        <a:xfrm>
          <a:off x="16370300" y="650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7195</xdr:rowOff>
    </xdr:from>
    <xdr:to>
      <xdr:col>81</xdr:col>
      <xdr:colOff>101600</xdr:colOff>
      <xdr:row>38</xdr:row>
      <xdr:rowOff>108795</xdr:rowOff>
    </xdr:to>
    <xdr:sp macro="" textlink="">
      <xdr:nvSpPr>
        <xdr:cNvPr id="540" name="楕円 539"/>
        <xdr:cNvSpPr/>
      </xdr:nvSpPr>
      <xdr:spPr>
        <a:xfrm>
          <a:off x="15430500" y="652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125322</xdr:rowOff>
    </xdr:from>
    <xdr:ext cx="534377" cy="259045"/>
    <xdr:sp macro="" textlink="">
      <xdr:nvSpPr>
        <xdr:cNvPr id="541" name="テキスト ボックス 540"/>
        <xdr:cNvSpPr txBox="1"/>
      </xdr:nvSpPr>
      <xdr:spPr>
        <a:xfrm>
          <a:off x="15214111" y="62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44339</xdr:rowOff>
    </xdr:from>
    <xdr:to>
      <xdr:col>76</xdr:col>
      <xdr:colOff>165100</xdr:colOff>
      <xdr:row>37</xdr:row>
      <xdr:rowOff>145939</xdr:rowOff>
    </xdr:to>
    <xdr:sp macro="" textlink="">
      <xdr:nvSpPr>
        <xdr:cNvPr id="542" name="楕円 541"/>
        <xdr:cNvSpPr/>
      </xdr:nvSpPr>
      <xdr:spPr>
        <a:xfrm>
          <a:off x="14541500" y="63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162466</xdr:rowOff>
    </xdr:from>
    <xdr:ext cx="599010" cy="259045"/>
    <xdr:sp macro="" textlink="">
      <xdr:nvSpPr>
        <xdr:cNvPr id="543" name="テキスト ボックス 542"/>
        <xdr:cNvSpPr txBox="1"/>
      </xdr:nvSpPr>
      <xdr:spPr>
        <a:xfrm>
          <a:off x="14292795" y="616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123330</xdr:rowOff>
    </xdr:from>
    <xdr:to>
      <xdr:col>72</xdr:col>
      <xdr:colOff>38100</xdr:colOff>
      <xdr:row>38</xdr:row>
      <xdr:rowOff>53480</xdr:rowOff>
    </xdr:to>
    <xdr:sp macro="" textlink="">
      <xdr:nvSpPr>
        <xdr:cNvPr id="544" name="楕円 543"/>
        <xdr:cNvSpPr/>
      </xdr:nvSpPr>
      <xdr:spPr>
        <a:xfrm>
          <a:off x="13652500" y="646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70007</xdr:rowOff>
    </xdr:from>
    <xdr:ext cx="534377" cy="259045"/>
    <xdr:sp macro="" textlink="">
      <xdr:nvSpPr>
        <xdr:cNvPr id="545" name="テキスト ボックス 544"/>
        <xdr:cNvSpPr txBox="1"/>
      </xdr:nvSpPr>
      <xdr:spPr>
        <a:xfrm>
          <a:off x="13436111" y="624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46002</xdr:rowOff>
    </xdr:from>
    <xdr:to>
      <xdr:col>67</xdr:col>
      <xdr:colOff>101600</xdr:colOff>
      <xdr:row>38</xdr:row>
      <xdr:rowOff>147602</xdr:rowOff>
    </xdr:to>
    <xdr:sp macro="" textlink="">
      <xdr:nvSpPr>
        <xdr:cNvPr id="546" name="楕円 545"/>
        <xdr:cNvSpPr/>
      </xdr:nvSpPr>
      <xdr:spPr>
        <a:xfrm>
          <a:off x="12763500" y="656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164128</xdr:rowOff>
    </xdr:from>
    <xdr:ext cx="534377" cy="259045"/>
    <xdr:sp macro="" textlink="">
      <xdr:nvSpPr>
        <xdr:cNvPr id="547" name="テキスト ボックス 546"/>
        <xdr:cNvSpPr txBox="1"/>
      </xdr:nvSpPr>
      <xdr:spPr>
        <a:xfrm>
          <a:off x="12547111" y="633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1" name="テキスト ボックス 560"/>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143122</xdr:rowOff>
    </xdr:from>
    <xdr:to>
      <xdr:col>85</xdr:col>
      <xdr:colOff>126364</xdr:colOff>
      <xdr:row>58</xdr:row>
      <xdr:rowOff>78350</xdr:rowOff>
    </xdr:to>
    <xdr:cxnSp macro="">
      <xdr:nvCxnSpPr>
        <xdr:cNvPr id="573" name="直線コネクタ 572"/>
        <xdr:cNvCxnSpPr/>
      </xdr:nvCxnSpPr>
      <xdr:spPr>
        <a:xfrm flipV="1">
          <a:off x="16317595" y="8715622"/>
          <a:ext cx="1269" cy="130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82177</xdr:rowOff>
    </xdr:from>
    <xdr:ext cx="534377" cy="259045"/>
    <xdr:sp macro="" textlink="">
      <xdr:nvSpPr>
        <xdr:cNvPr id="574" name="教育費最小値テキスト"/>
        <xdr:cNvSpPr txBox="1"/>
      </xdr:nvSpPr>
      <xdr:spPr>
        <a:xfrm>
          <a:off x="16370300" y="100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78350</xdr:rowOff>
    </xdr:from>
    <xdr:to>
      <xdr:col>86</xdr:col>
      <xdr:colOff>25400</xdr:colOff>
      <xdr:row>58</xdr:row>
      <xdr:rowOff>78350</xdr:rowOff>
    </xdr:to>
    <xdr:cxnSp macro="">
      <xdr:nvCxnSpPr>
        <xdr:cNvPr id="575" name="直線コネクタ 574"/>
        <xdr:cNvCxnSpPr/>
      </xdr:nvCxnSpPr>
      <xdr:spPr>
        <a:xfrm>
          <a:off x="16230600" y="1002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89799</xdr:rowOff>
    </xdr:from>
    <xdr:ext cx="599010" cy="259045"/>
    <xdr:sp macro="" textlink="">
      <xdr:nvSpPr>
        <xdr:cNvPr id="576" name="教育費最大値テキスト"/>
        <xdr:cNvSpPr txBox="1"/>
      </xdr:nvSpPr>
      <xdr:spPr>
        <a:xfrm>
          <a:off x="16370300" y="84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458,952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143122</xdr:rowOff>
    </xdr:from>
    <xdr:to>
      <xdr:col>86</xdr:col>
      <xdr:colOff>25400</xdr:colOff>
      <xdr:row>50</xdr:row>
      <xdr:rowOff>143122</xdr:rowOff>
    </xdr:to>
    <xdr:cxnSp macro="">
      <xdr:nvCxnSpPr>
        <xdr:cNvPr id="577" name="直線コネクタ 576"/>
        <xdr:cNvCxnSpPr/>
      </xdr:nvCxnSpPr>
      <xdr:spPr>
        <a:xfrm>
          <a:off x="16230600" y="871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162452</xdr:rowOff>
    </xdr:from>
    <xdr:to>
      <xdr:col>85</xdr:col>
      <xdr:colOff>127000</xdr:colOff>
      <xdr:row>57</xdr:row>
      <xdr:rowOff>4280</xdr:rowOff>
    </xdr:to>
    <xdr:cxnSp macro="">
      <xdr:nvCxnSpPr>
        <xdr:cNvPr id="578" name="直線コネクタ 577"/>
        <xdr:cNvCxnSpPr/>
      </xdr:nvCxnSpPr>
      <xdr:spPr>
        <a:xfrm>
          <a:off x="15481300" y="9763652"/>
          <a:ext cx="838200" cy="1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168995</xdr:rowOff>
    </xdr:from>
    <xdr:ext cx="599010" cy="259045"/>
    <xdr:sp macro="" textlink="">
      <xdr:nvSpPr>
        <xdr:cNvPr id="579" name="教育費平均値テキスト"/>
        <xdr:cNvSpPr txBox="1"/>
      </xdr:nvSpPr>
      <xdr:spPr>
        <a:xfrm>
          <a:off x="16370300" y="9770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19118</xdr:rowOff>
    </xdr:from>
    <xdr:to>
      <xdr:col>85</xdr:col>
      <xdr:colOff>177800</xdr:colOff>
      <xdr:row>57</xdr:row>
      <xdr:rowOff>120718</xdr:rowOff>
    </xdr:to>
    <xdr:sp macro="" textlink="">
      <xdr:nvSpPr>
        <xdr:cNvPr id="580" name="フローチャート: 判断 579"/>
        <xdr:cNvSpPr/>
      </xdr:nvSpPr>
      <xdr:spPr>
        <a:xfrm>
          <a:off x="16268700" y="97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129710</xdr:rowOff>
    </xdr:from>
    <xdr:to>
      <xdr:col>81</xdr:col>
      <xdr:colOff>50800</xdr:colOff>
      <xdr:row>56</xdr:row>
      <xdr:rowOff>162452</xdr:rowOff>
    </xdr:to>
    <xdr:cxnSp macro="">
      <xdr:nvCxnSpPr>
        <xdr:cNvPr id="581" name="直線コネクタ 580"/>
        <xdr:cNvCxnSpPr/>
      </xdr:nvCxnSpPr>
      <xdr:spPr>
        <a:xfrm>
          <a:off x="14592300" y="9730910"/>
          <a:ext cx="889000" cy="3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24643</xdr:rowOff>
    </xdr:from>
    <xdr:to>
      <xdr:col>81</xdr:col>
      <xdr:colOff>101600</xdr:colOff>
      <xdr:row>57</xdr:row>
      <xdr:rowOff>126243</xdr:rowOff>
    </xdr:to>
    <xdr:sp macro="" textlink="">
      <xdr:nvSpPr>
        <xdr:cNvPr id="582" name="フローチャート: 判断 581"/>
        <xdr:cNvSpPr/>
      </xdr:nvSpPr>
      <xdr:spPr>
        <a:xfrm>
          <a:off x="15430500" y="979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117370</xdr:rowOff>
    </xdr:from>
    <xdr:ext cx="599010" cy="259045"/>
    <xdr:sp macro="" textlink="">
      <xdr:nvSpPr>
        <xdr:cNvPr id="583" name="テキスト ボックス 582"/>
        <xdr:cNvSpPr txBox="1"/>
      </xdr:nvSpPr>
      <xdr:spPr>
        <a:xfrm>
          <a:off x="15181795" y="989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129710</xdr:rowOff>
    </xdr:from>
    <xdr:to>
      <xdr:col>76</xdr:col>
      <xdr:colOff>114300</xdr:colOff>
      <xdr:row>56</xdr:row>
      <xdr:rowOff>149295</xdr:rowOff>
    </xdr:to>
    <xdr:cxnSp macro="">
      <xdr:nvCxnSpPr>
        <xdr:cNvPr id="584" name="直線コネクタ 583"/>
        <xdr:cNvCxnSpPr/>
      </xdr:nvCxnSpPr>
      <xdr:spPr>
        <a:xfrm flipV="1">
          <a:off x="13703300" y="9730910"/>
          <a:ext cx="889000" cy="1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29856</xdr:rowOff>
    </xdr:from>
    <xdr:to>
      <xdr:col>76</xdr:col>
      <xdr:colOff>165100</xdr:colOff>
      <xdr:row>57</xdr:row>
      <xdr:rowOff>131456</xdr:rowOff>
    </xdr:to>
    <xdr:sp macro="" textlink="">
      <xdr:nvSpPr>
        <xdr:cNvPr id="585" name="フローチャート: 判断 584"/>
        <xdr:cNvSpPr/>
      </xdr:nvSpPr>
      <xdr:spPr>
        <a:xfrm>
          <a:off x="14541500" y="98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122583</xdr:rowOff>
    </xdr:from>
    <xdr:ext cx="599010" cy="259045"/>
    <xdr:sp macro="" textlink="">
      <xdr:nvSpPr>
        <xdr:cNvPr id="586" name="テキスト ボックス 585"/>
        <xdr:cNvSpPr txBox="1"/>
      </xdr:nvSpPr>
      <xdr:spPr>
        <a:xfrm>
          <a:off x="14292795" y="989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28669</xdr:rowOff>
    </xdr:from>
    <xdr:to>
      <xdr:col>71</xdr:col>
      <xdr:colOff>177800</xdr:colOff>
      <xdr:row>56</xdr:row>
      <xdr:rowOff>149295</xdr:rowOff>
    </xdr:to>
    <xdr:cxnSp macro="">
      <xdr:nvCxnSpPr>
        <xdr:cNvPr id="587" name="直線コネクタ 586"/>
        <xdr:cNvCxnSpPr/>
      </xdr:nvCxnSpPr>
      <xdr:spPr>
        <a:xfrm>
          <a:off x="12814300" y="9458419"/>
          <a:ext cx="889000" cy="29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31907</xdr:rowOff>
    </xdr:from>
    <xdr:to>
      <xdr:col>72</xdr:col>
      <xdr:colOff>38100</xdr:colOff>
      <xdr:row>57</xdr:row>
      <xdr:rowOff>133507</xdr:rowOff>
    </xdr:to>
    <xdr:sp macro="" textlink="">
      <xdr:nvSpPr>
        <xdr:cNvPr id="588" name="フローチャート: 判断 587"/>
        <xdr:cNvSpPr/>
      </xdr:nvSpPr>
      <xdr:spPr>
        <a:xfrm>
          <a:off x="13652500" y="98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124634</xdr:rowOff>
    </xdr:from>
    <xdr:ext cx="599010" cy="259045"/>
    <xdr:sp macro="" textlink="">
      <xdr:nvSpPr>
        <xdr:cNvPr id="589" name="テキスト ボックス 588"/>
        <xdr:cNvSpPr txBox="1"/>
      </xdr:nvSpPr>
      <xdr:spPr>
        <a:xfrm>
          <a:off x="13403795" y="989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161999</xdr:rowOff>
    </xdr:from>
    <xdr:to>
      <xdr:col>67</xdr:col>
      <xdr:colOff>101600</xdr:colOff>
      <xdr:row>57</xdr:row>
      <xdr:rowOff>92149</xdr:rowOff>
    </xdr:to>
    <xdr:sp macro="" textlink="">
      <xdr:nvSpPr>
        <xdr:cNvPr id="590" name="フローチャート: 判断 589"/>
        <xdr:cNvSpPr/>
      </xdr:nvSpPr>
      <xdr:spPr>
        <a:xfrm>
          <a:off x="12763500" y="976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83276</xdr:rowOff>
    </xdr:from>
    <xdr:ext cx="599010" cy="259045"/>
    <xdr:sp macro="" textlink="">
      <xdr:nvSpPr>
        <xdr:cNvPr id="591" name="テキスト ボックス 590"/>
        <xdr:cNvSpPr txBox="1"/>
      </xdr:nvSpPr>
      <xdr:spPr>
        <a:xfrm>
          <a:off x="12514795" y="985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124930</xdr:rowOff>
    </xdr:from>
    <xdr:to>
      <xdr:col>85</xdr:col>
      <xdr:colOff>177800</xdr:colOff>
      <xdr:row>57</xdr:row>
      <xdr:rowOff>55080</xdr:rowOff>
    </xdr:to>
    <xdr:sp macro="" textlink="">
      <xdr:nvSpPr>
        <xdr:cNvPr id="597" name="楕円 596"/>
        <xdr:cNvSpPr/>
      </xdr:nvSpPr>
      <xdr:spPr>
        <a:xfrm>
          <a:off x="16268700" y="972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147807</xdr:rowOff>
    </xdr:from>
    <xdr:ext cx="599010" cy="259045"/>
    <xdr:sp macro="" textlink="">
      <xdr:nvSpPr>
        <xdr:cNvPr id="598" name="教育費該当値テキスト"/>
        <xdr:cNvSpPr txBox="1"/>
      </xdr:nvSpPr>
      <xdr:spPr>
        <a:xfrm>
          <a:off x="16370300" y="957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111652</xdr:rowOff>
    </xdr:from>
    <xdr:to>
      <xdr:col>81</xdr:col>
      <xdr:colOff>101600</xdr:colOff>
      <xdr:row>57</xdr:row>
      <xdr:rowOff>41802</xdr:rowOff>
    </xdr:to>
    <xdr:sp macro="" textlink="">
      <xdr:nvSpPr>
        <xdr:cNvPr id="599" name="楕円 598"/>
        <xdr:cNvSpPr/>
      </xdr:nvSpPr>
      <xdr:spPr>
        <a:xfrm>
          <a:off x="15430500" y="971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58329</xdr:rowOff>
    </xdr:from>
    <xdr:ext cx="599010" cy="259045"/>
    <xdr:sp macro="" textlink="">
      <xdr:nvSpPr>
        <xdr:cNvPr id="600" name="テキスト ボックス 599"/>
        <xdr:cNvSpPr txBox="1"/>
      </xdr:nvSpPr>
      <xdr:spPr>
        <a:xfrm>
          <a:off x="15181795" y="9488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78910</xdr:rowOff>
    </xdr:from>
    <xdr:to>
      <xdr:col>76</xdr:col>
      <xdr:colOff>165100</xdr:colOff>
      <xdr:row>57</xdr:row>
      <xdr:rowOff>9060</xdr:rowOff>
    </xdr:to>
    <xdr:sp macro="" textlink="">
      <xdr:nvSpPr>
        <xdr:cNvPr id="601" name="楕円 600"/>
        <xdr:cNvSpPr/>
      </xdr:nvSpPr>
      <xdr:spPr>
        <a:xfrm>
          <a:off x="14541500" y="968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25587</xdr:rowOff>
    </xdr:from>
    <xdr:ext cx="599010" cy="259045"/>
    <xdr:sp macro="" textlink="">
      <xdr:nvSpPr>
        <xdr:cNvPr id="602" name="テキスト ボックス 601"/>
        <xdr:cNvSpPr txBox="1"/>
      </xdr:nvSpPr>
      <xdr:spPr>
        <a:xfrm>
          <a:off x="14292795" y="945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98495</xdr:rowOff>
    </xdr:from>
    <xdr:to>
      <xdr:col>72</xdr:col>
      <xdr:colOff>38100</xdr:colOff>
      <xdr:row>57</xdr:row>
      <xdr:rowOff>28645</xdr:rowOff>
    </xdr:to>
    <xdr:sp macro="" textlink="">
      <xdr:nvSpPr>
        <xdr:cNvPr id="603" name="楕円 602"/>
        <xdr:cNvSpPr/>
      </xdr:nvSpPr>
      <xdr:spPr>
        <a:xfrm>
          <a:off x="13652500" y="96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45172</xdr:rowOff>
    </xdr:from>
    <xdr:ext cx="599010" cy="259045"/>
    <xdr:sp macro="" textlink="">
      <xdr:nvSpPr>
        <xdr:cNvPr id="604" name="テキスト ボックス 603"/>
        <xdr:cNvSpPr txBox="1"/>
      </xdr:nvSpPr>
      <xdr:spPr>
        <a:xfrm>
          <a:off x="13403795" y="947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149319</xdr:rowOff>
    </xdr:from>
    <xdr:to>
      <xdr:col>67</xdr:col>
      <xdr:colOff>101600</xdr:colOff>
      <xdr:row>55</xdr:row>
      <xdr:rowOff>79469</xdr:rowOff>
    </xdr:to>
    <xdr:sp macro="" textlink="">
      <xdr:nvSpPr>
        <xdr:cNvPr id="605" name="楕円 604"/>
        <xdr:cNvSpPr/>
      </xdr:nvSpPr>
      <xdr:spPr>
        <a:xfrm>
          <a:off x="12763500" y="94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95996</xdr:rowOff>
    </xdr:from>
    <xdr:ext cx="599010" cy="259045"/>
    <xdr:sp macro="" textlink="">
      <xdr:nvSpPr>
        <xdr:cNvPr id="606" name="テキスト ボックス 605"/>
        <xdr:cNvSpPr txBox="1"/>
      </xdr:nvSpPr>
      <xdr:spPr>
        <a:xfrm>
          <a:off x="12514795" y="9182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169075</xdr:rowOff>
    </xdr:from>
    <xdr:to>
      <xdr:col>85</xdr:col>
      <xdr:colOff>126364</xdr:colOff>
      <xdr:row>78</xdr:row>
      <xdr:rowOff>139700</xdr:rowOff>
    </xdr:to>
    <xdr:cxnSp macro="">
      <xdr:nvCxnSpPr>
        <xdr:cNvPr id="628" name="直線コネクタ 627"/>
        <xdr:cNvCxnSpPr/>
      </xdr:nvCxnSpPr>
      <xdr:spPr>
        <a:xfrm flipV="1">
          <a:off x="16317595" y="12342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115752</xdr:rowOff>
    </xdr:from>
    <xdr:ext cx="599010" cy="259045"/>
    <xdr:sp macro="" textlink="">
      <xdr:nvSpPr>
        <xdr:cNvPr id="631" name="災害復旧費最大値テキスト"/>
        <xdr:cNvSpPr txBox="1"/>
      </xdr:nvSpPr>
      <xdr:spPr>
        <a:xfrm>
          <a:off x="16370300" y="121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169075</xdr:rowOff>
    </xdr:from>
    <xdr:to>
      <xdr:col>86</xdr:col>
      <xdr:colOff>25400</xdr:colOff>
      <xdr:row>71</xdr:row>
      <xdr:rowOff>169075</xdr:rowOff>
    </xdr:to>
    <xdr:cxnSp macro="">
      <xdr:nvCxnSpPr>
        <xdr:cNvPr id="632" name="直線コネクタ 631"/>
        <xdr:cNvCxnSpPr/>
      </xdr:nvCxnSpPr>
      <xdr:spPr>
        <a:xfrm>
          <a:off x="16230600" y="123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49115</xdr:rowOff>
    </xdr:from>
    <xdr:to>
      <xdr:col>85</xdr:col>
      <xdr:colOff>127000</xdr:colOff>
      <xdr:row>78</xdr:row>
      <xdr:rowOff>91115</xdr:rowOff>
    </xdr:to>
    <xdr:cxnSp macro="">
      <xdr:nvCxnSpPr>
        <xdr:cNvPr id="633" name="直線コネクタ 632"/>
        <xdr:cNvCxnSpPr/>
      </xdr:nvCxnSpPr>
      <xdr:spPr>
        <a:xfrm>
          <a:off x="15481300" y="13422215"/>
          <a:ext cx="838200" cy="4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37498</xdr:rowOff>
    </xdr:from>
    <xdr:ext cx="534377" cy="259045"/>
    <xdr:sp macro="" textlink="">
      <xdr:nvSpPr>
        <xdr:cNvPr id="634" name="災害復旧費平均値テキスト"/>
        <xdr:cNvSpPr txBox="1"/>
      </xdr:nvSpPr>
      <xdr:spPr>
        <a:xfrm>
          <a:off x="16370300" y="13239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14621</xdr:rowOff>
    </xdr:from>
    <xdr:to>
      <xdr:col>85</xdr:col>
      <xdr:colOff>177800</xdr:colOff>
      <xdr:row>78</xdr:row>
      <xdr:rowOff>116221</xdr:rowOff>
    </xdr:to>
    <xdr:sp macro="" textlink="">
      <xdr:nvSpPr>
        <xdr:cNvPr id="635" name="フローチャート: 判断 634"/>
        <xdr:cNvSpPr/>
      </xdr:nvSpPr>
      <xdr:spPr>
        <a:xfrm>
          <a:off x="16268700" y="133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49115</xdr:rowOff>
    </xdr:from>
    <xdr:to>
      <xdr:col>81</xdr:col>
      <xdr:colOff>50800</xdr:colOff>
      <xdr:row>78</xdr:row>
      <xdr:rowOff>108747</xdr:rowOff>
    </xdr:to>
    <xdr:cxnSp macro="">
      <xdr:nvCxnSpPr>
        <xdr:cNvPr id="636" name="直線コネクタ 635"/>
        <xdr:cNvCxnSpPr/>
      </xdr:nvCxnSpPr>
      <xdr:spPr>
        <a:xfrm flipV="1">
          <a:off x="14592300" y="13422215"/>
          <a:ext cx="889000" cy="5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37" name="フローチャート: 判断 636"/>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109183</xdr:rowOff>
    </xdr:from>
    <xdr:ext cx="534377" cy="259045"/>
    <xdr:sp macro="" textlink="">
      <xdr:nvSpPr>
        <xdr:cNvPr id="638" name="テキスト ボックス 637"/>
        <xdr:cNvSpPr txBox="1"/>
      </xdr:nvSpPr>
      <xdr:spPr>
        <a:xfrm>
          <a:off x="15214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108747</xdr:rowOff>
    </xdr:from>
    <xdr:to>
      <xdr:col>76</xdr:col>
      <xdr:colOff>114300</xdr:colOff>
      <xdr:row>78</xdr:row>
      <xdr:rowOff>115128</xdr:rowOff>
    </xdr:to>
    <xdr:cxnSp macro="">
      <xdr:nvCxnSpPr>
        <xdr:cNvPr id="639" name="直線コネクタ 638"/>
        <xdr:cNvCxnSpPr/>
      </xdr:nvCxnSpPr>
      <xdr:spPr>
        <a:xfrm flipV="1">
          <a:off x="13703300" y="13481847"/>
          <a:ext cx="889000" cy="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40" name="フローチャート: 判断 639"/>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3453</xdr:rowOff>
    </xdr:from>
    <xdr:ext cx="534377" cy="259045"/>
    <xdr:sp macro="" textlink="">
      <xdr:nvSpPr>
        <xdr:cNvPr id="641" name="テキスト ボックス 640"/>
        <xdr:cNvSpPr txBox="1"/>
      </xdr:nvSpPr>
      <xdr:spPr>
        <a:xfrm>
          <a:off x="14325111" y="132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115128</xdr:rowOff>
    </xdr:from>
    <xdr:to>
      <xdr:col>71</xdr:col>
      <xdr:colOff>177800</xdr:colOff>
      <xdr:row>78</xdr:row>
      <xdr:rowOff>116832</xdr:rowOff>
    </xdr:to>
    <xdr:cxnSp macro="">
      <xdr:nvCxnSpPr>
        <xdr:cNvPr id="642" name="直線コネクタ 641"/>
        <xdr:cNvCxnSpPr/>
      </xdr:nvCxnSpPr>
      <xdr:spPr>
        <a:xfrm flipV="1">
          <a:off x="12814300" y="13488228"/>
          <a:ext cx="889000" cy="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43" name="フローチャート: 判断 642"/>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7359</xdr:rowOff>
    </xdr:from>
    <xdr:ext cx="534377" cy="259045"/>
    <xdr:sp macro="" textlink="">
      <xdr:nvSpPr>
        <xdr:cNvPr id="644" name="テキスト ボックス 643"/>
        <xdr:cNvSpPr txBox="1"/>
      </xdr:nvSpPr>
      <xdr:spPr>
        <a:xfrm>
          <a:off x="13436111" y="1320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45" name="フローチャート: 判断 644"/>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10307</xdr:rowOff>
    </xdr:from>
    <xdr:ext cx="534377" cy="259045"/>
    <xdr:sp macro="" textlink="">
      <xdr:nvSpPr>
        <xdr:cNvPr id="646" name="テキスト ボックス 645"/>
        <xdr:cNvSpPr txBox="1"/>
      </xdr:nvSpPr>
      <xdr:spPr>
        <a:xfrm>
          <a:off x="12547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40315</xdr:rowOff>
    </xdr:from>
    <xdr:to>
      <xdr:col>85</xdr:col>
      <xdr:colOff>177800</xdr:colOff>
      <xdr:row>78</xdr:row>
      <xdr:rowOff>141915</xdr:rowOff>
    </xdr:to>
    <xdr:sp macro="" textlink="">
      <xdr:nvSpPr>
        <xdr:cNvPr id="652" name="楕円 651"/>
        <xdr:cNvSpPr/>
      </xdr:nvSpPr>
      <xdr:spPr>
        <a:xfrm>
          <a:off x="16268700" y="134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164497</xdr:rowOff>
    </xdr:from>
    <xdr:ext cx="534377" cy="259045"/>
    <xdr:sp macro="" textlink="">
      <xdr:nvSpPr>
        <xdr:cNvPr id="653" name="災害復旧費該当値テキスト"/>
        <xdr:cNvSpPr txBox="1"/>
      </xdr:nvSpPr>
      <xdr:spPr>
        <a:xfrm>
          <a:off x="16370300" y="1336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169765</xdr:rowOff>
    </xdr:from>
    <xdr:to>
      <xdr:col>81</xdr:col>
      <xdr:colOff>101600</xdr:colOff>
      <xdr:row>78</xdr:row>
      <xdr:rowOff>99915</xdr:rowOff>
    </xdr:to>
    <xdr:sp macro="" textlink="">
      <xdr:nvSpPr>
        <xdr:cNvPr id="654" name="楕円 653"/>
        <xdr:cNvSpPr/>
      </xdr:nvSpPr>
      <xdr:spPr>
        <a:xfrm>
          <a:off x="15430500" y="1337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116442</xdr:rowOff>
    </xdr:from>
    <xdr:ext cx="534377" cy="259045"/>
    <xdr:sp macro="" textlink="">
      <xdr:nvSpPr>
        <xdr:cNvPr id="655" name="テキスト ボックス 654"/>
        <xdr:cNvSpPr txBox="1"/>
      </xdr:nvSpPr>
      <xdr:spPr>
        <a:xfrm>
          <a:off x="15214111" y="1314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57947</xdr:rowOff>
    </xdr:from>
    <xdr:to>
      <xdr:col>76</xdr:col>
      <xdr:colOff>165100</xdr:colOff>
      <xdr:row>78</xdr:row>
      <xdr:rowOff>159547</xdr:rowOff>
    </xdr:to>
    <xdr:sp macro="" textlink="">
      <xdr:nvSpPr>
        <xdr:cNvPr id="656" name="楕円 655"/>
        <xdr:cNvSpPr/>
      </xdr:nvSpPr>
      <xdr:spPr>
        <a:xfrm>
          <a:off x="14541500" y="1343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150674</xdr:rowOff>
    </xdr:from>
    <xdr:ext cx="534377" cy="259045"/>
    <xdr:sp macro="" textlink="">
      <xdr:nvSpPr>
        <xdr:cNvPr id="657" name="テキスト ボックス 656"/>
        <xdr:cNvSpPr txBox="1"/>
      </xdr:nvSpPr>
      <xdr:spPr>
        <a:xfrm>
          <a:off x="14325111" y="1352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64328</xdr:rowOff>
    </xdr:from>
    <xdr:to>
      <xdr:col>72</xdr:col>
      <xdr:colOff>38100</xdr:colOff>
      <xdr:row>78</xdr:row>
      <xdr:rowOff>165928</xdr:rowOff>
    </xdr:to>
    <xdr:sp macro="" textlink="">
      <xdr:nvSpPr>
        <xdr:cNvPr id="658" name="楕円 657"/>
        <xdr:cNvSpPr/>
      </xdr:nvSpPr>
      <xdr:spPr>
        <a:xfrm>
          <a:off x="13652500" y="134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157055</xdr:rowOff>
    </xdr:from>
    <xdr:ext cx="534377" cy="259045"/>
    <xdr:sp macro="" textlink="">
      <xdr:nvSpPr>
        <xdr:cNvPr id="659" name="テキスト ボックス 658"/>
        <xdr:cNvSpPr txBox="1"/>
      </xdr:nvSpPr>
      <xdr:spPr>
        <a:xfrm>
          <a:off x="13436111" y="1353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66032</xdr:rowOff>
    </xdr:from>
    <xdr:to>
      <xdr:col>67</xdr:col>
      <xdr:colOff>101600</xdr:colOff>
      <xdr:row>78</xdr:row>
      <xdr:rowOff>167632</xdr:rowOff>
    </xdr:to>
    <xdr:sp macro="" textlink="">
      <xdr:nvSpPr>
        <xdr:cNvPr id="660" name="楕円 659"/>
        <xdr:cNvSpPr/>
      </xdr:nvSpPr>
      <xdr:spPr>
        <a:xfrm>
          <a:off x="12763500" y="1343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158759</xdr:rowOff>
    </xdr:from>
    <xdr:ext cx="534377" cy="259045"/>
    <xdr:sp macro="" textlink="">
      <xdr:nvSpPr>
        <xdr:cNvPr id="661" name="テキスト ボックス 660"/>
        <xdr:cNvSpPr txBox="1"/>
      </xdr:nvSpPr>
      <xdr:spPr>
        <a:xfrm>
          <a:off x="12547111" y="1353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36517</xdr:rowOff>
    </xdr:from>
    <xdr:to>
      <xdr:col>85</xdr:col>
      <xdr:colOff>126364</xdr:colOff>
      <xdr:row>98</xdr:row>
      <xdr:rowOff>138131</xdr:rowOff>
    </xdr:to>
    <xdr:cxnSp macro="">
      <xdr:nvCxnSpPr>
        <xdr:cNvPr id="683" name="直線コネクタ 682"/>
        <xdr:cNvCxnSpPr/>
      </xdr:nvCxnSpPr>
      <xdr:spPr>
        <a:xfrm flipV="1">
          <a:off x="16317595" y="15638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141958</xdr:rowOff>
    </xdr:from>
    <xdr:ext cx="378565" cy="259045"/>
    <xdr:sp macro="" textlink="">
      <xdr:nvSpPr>
        <xdr:cNvPr id="684" name="公債費最小値テキスト"/>
        <xdr:cNvSpPr txBox="1"/>
      </xdr:nvSpPr>
      <xdr:spPr>
        <a:xfrm>
          <a:off x="16370300" y="1694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138131</xdr:rowOff>
    </xdr:from>
    <xdr:to>
      <xdr:col>86</xdr:col>
      <xdr:colOff>25400</xdr:colOff>
      <xdr:row>98</xdr:row>
      <xdr:rowOff>138131</xdr:rowOff>
    </xdr:to>
    <xdr:cxnSp macro="">
      <xdr:nvCxnSpPr>
        <xdr:cNvPr id="685" name="直線コネクタ 684"/>
        <xdr:cNvCxnSpPr/>
      </xdr:nvCxnSpPr>
      <xdr:spPr>
        <a:xfrm>
          <a:off x="16230600" y="1694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154644</xdr:rowOff>
    </xdr:from>
    <xdr:ext cx="599010" cy="259045"/>
    <xdr:sp macro="" textlink="">
      <xdr:nvSpPr>
        <xdr:cNvPr id="686" name="公債費最大値テキスト"/>
        <xdr:cNvSpPr txBox="1"/>
      </xdr:nvSpPr>
      <xdr:spPr>
        <a:xfrm>
          <a:off x="16370300" y="1541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36517</xdr:rowOff>
    </xdr:from>
    <xdr:to>
      <xdr:col>86</xdr:col>
      <xdr:colOff>25400</xdr:colOff>
      <xdr:row>91</xdr:row>
      <xdr:rowOff>36517</xdr:rowOff>
    </xdr:to>
    <xdr:cxnSp macro="">
      <xdr:nvCxnSpPr>
        <xdr:cNvPr id="687" name="直線コネクタ 686"/>
        <xdr:cNvCxnSpPr/>
      </xdr:nvCxnSpPr>
      <xdr:spPr>
        <a:xfrm>
          <a:off x="16230600" y="156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60454</xdr:rowOff>
    </xdr:from>
    <xdr:to>
      <xdr:col>85</xdr:col>
      <xdr:colOff>127000</xdr:colOff>
      <xdr:row>97</xdr:row>
      <xdr:rowOff>19385</xdr:rowOff>
    </xdr:to>
    <xdr:cxnSp macro="">
      <xdr:nvCxnSpPr>
        <xdr:cNvPr id="688" name="直線コネクタ 687"/>
        <xdr:cNvCxnSpPr/>
      </xdr:nvCxnSpPr>
      <xdr:spPr>
        <a:xfrm flipV="1">
          <a:off x="15481300" y="16519654"/>
          <a:ext cx="838200" cy="13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122217</xdr:rowOff>
    </xdr:from>
    <xdr:ext cx="599010" cy="259045"/>
    <xdr:sp macro="" textlink="">
      <xdr:nvSpPr>
        <xdr:cNvPr id="689" name="公債費平均値テキスト"/>
        <xdr:cNvSpPr txBox="1"/>
      </xdr:nvSpPr>
      <xdr:spPr>
        <a:xfrm>
          <a:off x="16370300" y="16581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690" name="フローチャート: 判断 689"/>
        <xdr:cNvSpPr/>
      </xdr:nvSpPr>
      <xdr:spPr>
        <a:xfrm>
          <a:off x="162687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151096</xdr:rowOff>
    </xdr:from>
    <xdr:to>
      <xdr:col>81</xdr:col>
      <xdr:colOff>50800</xdr:colOff>
      <xdr:row>97</xdr:row>
      <xdr:rowOff>19385</xdr:rowOff>
    </xdr:to>
    <xdr:cxnSp macro="">
      <xdr:nvCxnSpPr>
        <xdr:cNvPr id="691" name="直線コネクタ 690"/>
        <xdr:cNvCxnSpPr/>
      </xdr:nvCxnSpPr>
      <xdr:spPr>
        <a:xfrm>
          <a:off x="14592300" y="16610296"/>
          <a:ext cx="889000" cy="3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150414</xdr:rowOff>
    </xdr:from>
    <xdr:to>
      <xdr:col>81</xdr:col>
      <xdr:colOff>101600</xdr:colOff>
      <xdr:row>97</xdr:row>
      <xdr:rowOff>80564</xdr:rowOff>
    </xdr:to>
    <xdr:sp macro="" textlink="">
      <xdr:nvSpPr>
        <xdr:cNvPr id="692" name="フローチャート: 判断 691"/>
        <xdr:cNvSpPr/>
      </xdr:nvSpPr>
      <xdr:spPr>
        <a:xfrm>
          <a:off x="15430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71691</xdr:rowOff>
    </xdr:from>
    <xdr:ext cx="599010" cy="259045"/>
    <xdr:sp macro="" textlink="">
      <xdr:nvSpPr>
        <xdr:cNvPr id="693" name="テキスト ボックス 692"/>
        <xdr:cNvSpPr txBox="1"/>
      </xdr:nvSpPr>
      <xdr:spPr>
        <a:xfrm>
          <a:off x="15181795" y="1670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112773</xdr:rowOff>
    </xdr:from>
    <xdr:to>
      <xdr:col>76</xdr:col>
      <xdr:colOff>114300</xdr:colOff>
      <xdr:row>96</xdr:row>
      <xdr:rowOff>151096</xdr:rowOff>
    </xdr:to>
    <xdr:cxnSp macro="">
      <xdr:nvCxnSpPr>
        <xdr:cNvPr id="694" name="直線コネクタ 693"/>
        <xdr:cNvCxnSpPr/>
      </xdr:nvCxnSpPr>
      <xdr:spPr>
        <a:xfrm>
          <a:off x="13703300" y="16571973"/>
          <a:ext cx="889000" cy="3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169298</xdr:rowOff>
    </xdr:from>
    <xdr:to>
      <xdr:col>76</xdr:col>
      <xdr:colOff>165100</xdr:colOff>
      <xdr:row>97</xdr:row>
      <xdr:rowOff>99448</xdr:rowOff>
    </xdr:to>
    <xdr:sp macro="" textlink="">
      <xdr:nvSpPr>
        <xdr:cNvPr id="695" name="フローチャート: 判断 694"/>
        <xdr:cNvSpPr/>
      </xdr:nvSpPr>
      <xdr:spPr>
        <a:xfrm>
          <a:off x="14541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90575</xdr:rowOff>
    </xdr:from>
    <xdr:ext cx="599010" cy="259045"/>
    <xdr:sp macro="" textlink="">
      <xdr:nvSpPr>
        <xdr:cNvPr id="696" name="テキスト ボックス 695"/>
        <xdr:cNvSpPr txBox="1"/>
      </xdr:nvSpPr>
      <xdr:spPr>
        <a:xfrm>
          <a:off x="14292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112773</xdr:rowOff>
    </xdr:from>
    <xdr:to>
      <xdr:col>71</xdr:col>
      <xdr:colOff>177800</xdr:colOff>
      <xdr:row>96</xdr:row>
      <xdr:rowOff>140190</xdr:rowOff>
    </xdr:to>
    <xdr:cxnSp macro="">
      <xdr:nvCxnSpPr>
        <xdr:cNvPr id="697" name="直線コネクタ 696"/>
        <xdr:cNvCxnSpPr/>
      </xdr:nvCxnSpPr>
      <xdr:spPr>
        <a:xfrm flipV="1">
          <a:off x="12814300" y="16571973"/>
          <a:ext cx="889000" cy="2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16720</xdr:rowOff>
    </xdr:from>
    <xdr:to>
      <xdr:col>72</xdr:col>
      <xdr:colOff>38100</xdr:colOff>
      <xdr:row>97</xdr:row>
      <xdr:rowOff>118320</xdr:rowOff>
    </xdr:to>
    <xdr:sp macro="" textlink="">
      <xdr:nvSpPr>
        <xdr:cNvPr id="698" name="フローチャート: 判断 697"/>
        <xdr:cNvSpPr/>
      </xdr:nvSpPr>
      <xdr:spPr>
        <a:xfrm>
          <a:off x="13652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109447</xdr:rowOff>
    </xdr:from>
    <xdr:ext cx="599010" cy="259045"/>
    <xdr:sp macro="" textlink="">
      <xdr:nvSpPr>
        <xdr:cNvPr id="699" name="テキスト ボックス 698"/>
        <xdr:cNvSpPr txBox="1"/>
      </xdr:nvSpPr>
      <xdr:spPr>
        <a:xfrm>
          <a:off x="13403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18104</xdr:rowOff>
    </xdr:from>
    <xdr:to>
      <xdr:col>67</xdr:col>
      <xdr:colOff>101600</xdr:colOff>
      <xdr:row>97</xdr:row>
      <xdr:rowOff>119704</xdr:rowOff>
    </xdr:to>
    <xdr:sp macro="" textlink="">
      <xdr:nvSpPr>
        <xdr:cNvPr id="700" name="フローチャート: 判断 699"/>
        <xdr:cNvSpPr/>
      </xdr:nvSpPr>
      <xdr:spPr>
        <a:xfrm>
          <a:off x="12763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110831</xdr:rowOff>
    </xdr:from>
    <xdr:ext cx="599010" cy="259045"/>
    <xdr:sp macro="" textlink="">
      <xdr:nvSpPr>
        <xdr:cNvPr id="701" name="テキスト ボックス 700"/>
        <xdr:cNvSpPr txBox="1"/>
      </xdr:nvSpPr>
      <xdr:spPr>
        <a:xfrm>
          <a:off x="12514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9654</xdr:rowOff>
    </xdr:from>
    <xdr:to>
      <xdr:col>85</xdr:col>
      <xdr:colOff>177800</xdr:colOff>
      <xdr:row>96</xdr:row>
      <xdr:rowOff>111254</xdr:rowOff>
    </xdr:to>
    <xdr:sp macro="" textlink="">
      <xdr:nvSpPr>
        <xdr:cNvPr id="707" name="楕円 706"/>
        <xdr:cNvSpPr/>
      </xdr:nvSpPr>
      <xdr:spPr>
        <a:xfrm>
          <a:off x="16268700" y="1646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32531</xdr:rowOff>
    </xdr:from>
    <xdr:ext cx="599010" cy="259045"/>
    <xdr:sp macro="" textlink="">
      <xdr:nvSpPr>
        <xdr:cNvPr id="708" name="公債費該当値テキスト"/>
        <xdr:cNvSpPr txBox="1"/>
      </xdr:nvSpPr>
      <xdr:spPr>
        <a:xfrm>
          <a:off x="16370300" y="1632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140035</xdr:rowOff>
    </xdr:from>
    <xdr:to>
      <xdr:col>81</xdr:col>
      <xdr:colOff>101600</xdr:colOff>
      <xdr:row>97</xdr:row>
      <xdr:rowOff>70185</xdr:rowOff>
    </xdr:to>
    <xdr:sp macro="" textlink="">
      <xdr:nvSpPr>
        <xdr:cNvPr id="709" name="楕円 708"/>
        <xdr:cNvSpPr/>
      </xdr:nvSpPr>
      <xdr:spPr>
        <a:xfrm>
          <a:off x="15430500" y="1659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86712</xdr:rowOff>
    </xdr:from>
    <xdr:ext cx="599010" cy="259045"/>
    <xdr:sp macro="" textlink="">
      <xdr:nvSpPr>
        <xdr:cNvPr id="710" name="テキスト ボックス 709"/>
        <xdr:cNvSpPr txBox="1"/>
      </xdr:nvSpPr>
      <xdr:spPr>
        <a:xfrm>
          <a:off x="15181795" y="16374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100296</xdr:rowOff>
    </xdr:from>
    <xdr:to>
      <xdr:col>76</xdr:col>
      <xdr:colOff>165100</xdr:colOff>
      <xdr:row>97</xdr:row>
      <xdr:rowOff>30446</xdr:rowOff>
    </xdr:to>
    <xdr:sp macro="" textlink="">
      <xdr:nvSpPr>
        <xdr:cNvPr id="711" name="楕円 710"/>
        <xdr:cNvSpPr/>
      </xdr:nvSpPr>
      <xdr:spPr>
        <a:xfrm>
          <a:off x="14541500" y="1655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46973</xdr:rowOff>
    </xdr:from>
    <xdr:ext cx="599010" cy="259045"/>
    <xdr:sp macro="" textlink="">
      <xdr:nvSpPr>
        <xdr:cNvPr id="712" name="テキスト ボックス 711"/>
        <xdr:cNvSpPr txBox="1"/>
      </xdr:nvSpPr>
      <xdr:spPr>
        <a:xfrm>
          <a:off x="14292795" y="16334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61973</xdr:rowOff>
    </xdr:from>
    <xdr:to>
      <xdr:col>72</xdr:col>
      <xdr:colOff>38100</xdr:colOff>
      <xdr:row>96</xdr:row>
      <xdr:rowOff>163573</xdr:rowOff>
    </xdr:to>
    <xdr:sp macro="" textlink="">
      <xdr:nvSpPr>
        <xdr:cNvPr id="713" name="楕円 712"/>
        <xdr:cNvSpPr/>
      </xdr:nvSpPr>
      <xdr:spPr>
        <a:xfrm>
          <a:off x="13652500" y="1652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8650</xdr:rowOff>
    </xdr:from>
    <xdr:ext cx="599010" cy="259045"/>
    <xdr:sp macro="" textlink="">
      <xdr:nvSpPr>
        <xdr:cNvPr id="714" name="テキスト ボックス 713"/>
        <xdr:cNvSpPr txBox="1"/>
      </xdr:nvSpPr>
      <xdr:spPr>
        <a:xfrm>
          <a:off x="13403795" y="1629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89390</xdr:rowOff>
    </xdr:from>
    <xdr:to>
      <xdr:col>67</xdr:col>
      <xdr:colOff>101600</xdr:colOff>
      <xdr:row>97</xdr:row>
      <xdr:rowOff>19540</xdr:rowOff>
    </xdr:to>
    <xdr:sp macro="" textlink="">
      <xdr:nvSpPr>
        <xdr:cNvPr id="715" name="楕円 714"/>
        <xdr:cNvSpPr/>
      </xdr:nvSpPr>
      <xdr:spPr>
        <a:xfrm>
          <a:off x="12763500" y="1654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36067</xdr:rowOff>
    </xdr:from>
    <xdr:ext cx="599010" cy="259045"/>
    <xdr:sp macro="" textlink="">
      <xdr:nvSpPr>
        <xdr:cNvPr id="716" name="テキスト ボックス 715"/>
        <xdr:cNvSpPr txBox="1"/>
      </xdr:nvSpPr>
      <xdr:spPr>
        <a:xfrm>
          <a:off x="12514795" y="16323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0" name="テキスト ボックス 729"/>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2" name="テキスト ボックス 731"/>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4" name="テキスト ボックス 733"/>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132280</xdr:rowOff>
    </xdr:from>
    <xdr:to>
      <xdr:col>116</xdr:col>
      <xdr:colOff>62864</xdr:colOff>
      <xdr:row>38</xdr:row>
      <xdr:rowOff>139700</xdr:rowOff>
    </xdr:to>
    <xdr:cxnSp macro="">
      <xdr:nvCxnSpPr>
        <xdr:cNvPr id="738" name="直線コネクタ 737"/>
        <xdr:cNvCxnSpPr/>
      </xdr:nvCxnSpPr>
      <xdr:spPr>
        <a:xfrm flipV="1">
          <a:off x="22159595" y="5447230"/>
          <a:ext cx="1269" cy="120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14711</xdr:rowOff>
    </xdr:from>
    <xdr:ext cx="249299" cy="259045"/>
    <xdr:sp macro="" textlink="">
      <xdr:nvSpPr>
        <xdr:cNvPr id="739" name="諸支出金最小値テキスト"/>
        <xdr:cNvSpPr txBox="1"/>
      </xdr:nvSpPr>
      <xdr:spPr>
        <a:xfrm>
          <a:off x="22212300" y="6701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78957</xdr:rowOff>
    </xdr:from>
    <xdr:ext cx="599010" cy="259045"/>
    <xdr:sp macro="" textlink="">
      <xdr:nvSpPr>
        <xdr:cNvPr id="741" name="諸支出金最大値テキスト"/>
        <xdr:cNvSpPr txBox="1"/>
      </xdr:nvSpPr>
      <xdr:spPr>
        <a:xfrm>
          <a:off x="22212300" y="5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264,123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132280</xdr:rowOff>
    </xdr:from>
    <xdr:to>
      <xdr:col>116</xdr:col>
      <xdr:colOff>152400</xdr:colOff>
      <xdr:row>31</xdr:row>
      <xdr:rowOff>132280</xdr:rowOff>
    </xdr:to>
    <xdr:cxnSp macro="">
      <xdr:nvCxnSpPr>
        <xdr:cNvPr id="742" name="直線コネクタ 741"/>
        <xdr:cNvCxnSpPr/>
      </xdr:nvCxnSpPr>
      <xdr:spPr>
        <a:xfrm>
          <a:off x="22072600" y="544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103611</xdr:rowOff>
    </xdr:from>
    <xdr:ext cx="469744" cy="259045"/>
    <xdr:sp macro="" textlink="">
      <xdr:nvSpPr>
        <xdr:cNvPr id="744" name="諸支出金平均値テキスト"/>
        <xdr:cNvSpPr txBox="1"/>
      </xdr:nvSpPr>
      <xdr:spPr>
        <a:xfrm>
          <a:off x="22212300" y="644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5" name="フローチャート: 判断 744"/>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87665</xdr:rowOff>
    </xdr:from>
    <xdr:to>
      <xdr:col>112</xdr:col>
      <xdr:colOff>38100</xdr:colOff>
      <xdr:row>39</xdr:row>
      <xdr:rowOff>17815</xdr:rowOff>
    </xdr:to>
    <xdr:sp macro="" textlink="">
      <xdr:nvSpPr>
        <xdr:cNvPr id="747" name="フローチャート: 判断 746"/>
        <xdr:cNvSpPr/>
      </xdr:nvSpPr>
      <xdr:spPr>
        <a:xfrm>
          <a:off x="21272500" y="66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34343</xdr:rowOff>
    </xdr:from>
    <xdr:ext cx="378565" cy="259045"/>
    <xdr:sp macro="" textlink="">
      <xdr:nvSpPr>
        <xdr:cNvPr id="748" name="テキスト ボックス 747"/>
        <xdr:cNvSpPr txBox="1"/>
      </xdr:nvSpPr>
      <xdr:spPr>
        <a:xfrm>
          <a:off x="21134017" y="637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0" name="フローチャート: 判断 749"/>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1" name="テキスト ボックス 75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87474</xdr:rowOff>
    </xdr:from>
    <xdr:to>
      <xdr:col>102</xdr:col>
      <xdr:colOff>165100</xdr:colOff>
      <xdr:row>39</xdr:row>
      <xdr:rowOff>17624</xdr:rowOff>
    </xdr:to>
    <xdr:sp macro="" textlink="">
      <xdr:nvSpPr>
        <xdr:cNvPr id="753" name="フローチャート: 判断 752"/>
        <xdr:cNvSpPr/>
      </xdr:nvSpPr>
      <xdr:spPr>
        <a:xfrm>
          <a:off x="19494500" y="660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34150</xdr:rowOff>
    </xdr:from>
    <xdr:ext cx="378565" cy="259045"/>
    <xdr:sp macro="" textlink="">
      <xdr:nvSpPr>
        <xdr:cNvPr id="754" name="テキスト ボックス 753"/>
        <xdr:cNvSpPr txBox="1"/>
      </xdr:nvSpPr>
      <xdr:spPr>
        <a:xfrm>
          <a:off x="19356017" y="6377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83358</xdr:rowOff>
    </xdr:from>
    <xdr:to>
      <xdr:col>98</xdr:col>
      <xdr:colOff>38100</xdr:colOff>
      <xdr:row>39</xdr:row>
      <xdr:rowOff>13508</xdr:rowOff>
    </xdr:to>
    <xdr:sp macro="" textlink="">
      <xdr:nvSpPr>
        <xdr:cNvPr id="755" name="フローチャート: 判断 754"/>
        <xdr:cNvSpPr/>
      </xdr:nvSpPr>
      <xdr:spPr>
        <a:xfrm>
          <a:off x="18605500" y="659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30036</xdr:rowOff>
    </xdr:from>
    <xdr:ext cx="469744" cy="259045"/>
    <xdr:sp macro="" textlink="">
      <xdr:nvSpPr>
        <xdr:cNvPr id="756" name="テキスト ボックス 755"/>
        <xdr:cNvSpPr txBox="1"/>
      </xdr:nvSpPr>
      <xdr:spPr>
        <a:xfrm>
          <a:off x="18421428" y="637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59161</xdr:rowOff>
    </xdr:from>
    <xdr:ext cx="249299" cy="259045"/>
    <xdr:sp macro="" textlink="">
      <xdr:nvSpPr>
        <xdr:cNvPr id="763" name="諸支出金該当値テキスト"/>
        <xdr:cNvSpPr txBox="1"/>
      </xdr:nvSpPr>
      <xdr:spPr>
        <a:xfrm>
          <a:off x="22212300" y="6574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67" name="テキスト ボックス 766"/>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福島県柳津町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福島県柳津町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0" t="s">
        <v>82</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83</v>
      </c>
      <c r="C2" s="179"/>
      <c r="D2" s="180"/>
    </row>
    <row r="3" spans="1:119" ht="18.75" customHeight="1" thickBot="1" x14ac:dyDescent="0.25">
      <c r="A3" s="178"/>
      <c r="B3" s="631" t="s">
        <v>84</v>
      </c>
      <c r="C3" s="632"/>
      <c r="D3" s="632"/>
      <c r="E3" s="633"/>
      <c r="F3" s="633"/>
      <c r="G3" s="633"/>
      <c r="H3" s="633"/>
      <c r="I3" s="633"/>
      <c r="J3" s="633"/>
      <c r="K3" s="633"/>
      <c r="L3" s="633" t="s">
        <v>85</v>
      </c>
      <c r="M3" s="633"/>
      <c r="N3" s="633"/>
      <c r="O3" s="633"/>
      <c r="P3" s="633"/>
      <c r="Q3" s="633"/>
      <c r="R3" s="636"/>
      <c r="S3" s="636"/>
      <c r="T3" s="636"/>
      <c r="U3" s="636"/>
      <c r="V3" s="637"/>
      <c r="W3" s="527" t="s">
        <v>86</v>
      </c>
      <c r="X3" s="528"/>
      <c r="Y3" s="528"/>
      <c r="Z3" s="528"/>
      <c r="AA3" s="528"/>
      <c r="AB3" s="632"/>
      <c r="AC3" s="636" t="s">
        <v>87</v>
      </c>
      <c r="AD3" s="528"/>
      <c r="AE3" s="528"/>
      <c r="AF3" s="528"/>
      <c r="AG3" s="528"/>
      <c r="AH3" s="528"/>
      <c r="AI3" s="528"/>
      <c r="AJ3" s="528"/>
      <c r="AK3" s="528"/>
      <c r="AL3" s="598"/>
      <c r="AM3" s="527" t="s">
        <v>88</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89</v>
      </c>
      <c r="BO3" s="528"/>
      <c r="BP3" s="528"/>
      <c r="BQ3" s="528"/>
      <c r="BR3" s="528"/>
      <c r="BS3" s="528"/>
      <c r="BT3" s="528"/>
      <c r="BU3" s="598"/>
      <c r="BV3" s="527" t="s">
        <v>90</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91</v>
      </c>
      <c r="CU3" s="528"/>
      <c r="CV3" s="528"/>
      <c r="CW3" s="528"/>
      <c r="CX3" s="528"/>
      <c r="CY3" s="528"/>
      <c r="CZ3" s="528"/>
      <c r="DA3" s="598"/>
      <c r="DB3" s="527" t="s">
        <v>92</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54"/>
      <c r="AN4" s="484"/>
      <c r="AO4" s="484"/>
      <c r="AP4" s="484"/>
      <c r="AQ4" s="484"/>
      <c r="AR4" s="484"/>
      <c r="AS4" s="484"/>
      <c r="AT4" s="484"/>
      <c r="AU4" s="484"/>
      <c r="AV4" s="484"/>
      <c r="AW4" s="484"/>
      <c r="AX4" s="639"/>
      <c r="AY4" s="450" t="s">
        <v>93</v>
      </c>
      <c r="AZ4" s="451"/>
      <c r="BA4" s="451"/>
      <c r="BB4" s="451"/>
      <c r="BC4" s="451"/>
      <c r="BD4" s="451"/>
      <c r="BE4" s="451"/>
      <c r="BF4" s="451"/>
      <c r="BG4" s="451"/>
      <c r="BH4" s="451"/>
      <c r="BI4" s="451"/>
      <c r="BJ4" s="451"/>
      <c r="BK4" s="451"/>
      <c r="BL4" s="451"/>
      <c r="BM4" s="452"/>
      <c r="BN4" s="453">
        <v>4419119</v>
      </c>
      <c r="BO4" s="454"/>
      <c r="BP4" s="454"/>
      <c r="BQ4" s="454"/>
      <c r="BR4" s="454"/>
      <c r="BS4" s="454"/>
      <c r="BT4" s="454"/>
      <c r="BU4" s="455"/>
      <c r="BV4" s="453">
        <v>4956389</v>
      </c>
      <c r="BW4" s="454"/>
      <c r="BX4" s="454"/>
      <c r="BY4" s="454"/>
      <c r="BZ4" s="454"/>
      <c r="CA4" s="454"/>
      <c r="CB4" s="454"/>
      <c r="CC4" s="455"/>
      <c r="CD4" s="624" t="s">
        <v>94</v>
      </c>
      <c r="CE4" s="625"/>
      <c r="CF4" s="625"/>
      <c r="CG4" s="625"/>
      <c r="CH4" s="625"/>
      <c r="CI4" s="625"/>
      <c r="CJ4" s="625"/>
      <c r="CK4" s="625"/>
      <c r="CL4" s="625"/>
      <c r="CM4" s="625"/>
      <c r="CN4" s="625"/>
      <c r="CO4" s="625"/>
      <c r="CP4" s="625"/>
      <c r="CQ4" s="625"/>
      <c r="CR4" s="625"/>
      <c r="CS4" s="626"/>
      <c r="CT4" s="627">
        <v>7.2</v>
      </c>
      <c r="CU4" s="628"/>
      <c r="CV4" s="628"/>
      <c r="CW4" s="628"/>
      <c r="CX4" s="628"/>
      <c r="CY4" s="628"/>
      <c r="CZ4" s="628"/>
      <c r="DA4" s="629"/>
      <c r="DB4" s="627">
        <v>5.4</v>
      </c>
      <c r="DC4" s="628"/>
      <c r="DD4" s="628"/>
      <c r="DE4" s="628"/>
      <c r="DF4" s="628"/>
      <c r="DG4" s="628"/>
      <c r="DH4" s="628"/>
      <c r="DI4" s="629"/>
    </row>
    <row r="5" spans="1:119" ht="18.75" customHeight="1" x14ac:dyDescent="0.2">
      <c r="A5" s="178"/>
      <c r="B5" s="634"/>
      <c r="C5" s="485"/>
      <c r="D5" s="485"/>
      <c r="E5" s="635"/>
      <c r="F5" s="635"/>
      <c r="G5" s="635"/>
      <c r="H5" s="635"/>
      <c r="I5" s="635"/>
      <c r="J5" s="635"/>
      <c r="K5" s="635"/>
      <c r="L5" s="635"/>
      <c r="M5" s="635"/>
      <c r="N5" s="635"/>
      <c r="O5" s="635"/>
      <c r="P5" s="635"/>
      <c r="Q5" s="635"/>
      <c r="R5" s="483"/>
      <c r="S5" s="483"/>
      <c r="T5" s="483"/>
      <c r="U5" s="483"/>
      <c r="V5" s="638"/>
      <c r="W5" s="554"/>
      <c r="X5" s="484"/>
      <c r="Y5" s="484"/>
      <c r="Z5" s="484"/>
      <c r="AA5" s="484"/>
      <c r="AB5" s="485"/>
      <c r="AC5" s="483"/>
      <c r="AD5" s="484"/>
      <c r="AE5" s="484"/>
      <c r="AF5" s="484"/>
      <c r="AG5" s="484"/>
      <c r="AH5" s="484"/>
      <c r="AI5" s="484"/>
      <c r="AJ5" s="484"/>
      <c r="AK5" s="484"/>
      <c r="AL5" s="639"/>
      <c r="AM5" s="517" t="s">
        <v>95</v>
      </c>
      <c r="AN5" s="432"/>
      <c r="AO5" s="432"/>
      <c r="AP5" s="432"/>
      <c r="AQ5" s="432"/>
      <c r="AR5" s="432"/>
      <c r="AS5" s="432"/>
      <c r="AT5" s="433"/>
      <c r="AU5" s="505" t="s">
        <v>96</v>
      </c>
      <c r="AV5" s="506"/>
      <c r="AW5" s="506"/>
      <c r="AX5" s="506"/>
      <c r="AY5" s="438" t="s">
        <v>97</v>
      </c>
      <c r="AZ5" s="439"/>
      <c r="BA5" s="439"/>
      <c r="BB5" s="439"/>
      <c r="BC5" s="439"/>
      <c r="BD5" s="439"/>
      <c r="BE5" s="439"/>
      <c r="BF5" s="439"/>
      <c r="BG5" s="439"/>
      <c r="BH5" s="439"/>
      <c r="BI5" s="439"/>
      <c r="BJ5" s="439"/>
      <c r="BK5" s="439"/>
      <c r="BL5" s="439"/>
      <c r="BM5" s="440"/>
      <c r="BN5" s="458">
        <v>4197043</v>
      </c>
      <c r="BO5" s="459"/>
      <c r="BP5" s="459"/>
      <c r="BQ5" s="459"/>
      <c r="BR5" s="459"/>
      <c r="BS5" s="459"/>
      <c r="BT5" s="459"/>
      <c r="BU5" s="460"/>
      <c r="BV5" s="458">
        <v>4731823</v>
      </c>
      <c r="BW5" s="459"/>
      <c r="BX5" s="459"/>
      <c r="BY5" s="459"/>
      <c r="BZ5" s="459"/>
      <c r="CA5" s="459"/>
      <c r="CB5" s="459"/>
      <c r="CC5" s="460"/>
      <c r="CD5" s="467" t="s">
        <v>98</v>
      </c>
      <c r="CE5" s="412"/>
      <c r="CF5" s="412"/>
      <c r="CG5" s="412"/>
      <c r="CH5" s="412"/>
      <c r="CI5" s="412"/>
      <c r="CJ5" s="412"/>
      <c r="CK5" s="412"/>
      <c r="CL5" s="412"/>
      <c r="CM5" s="412"/>
      <c r="CN5" s="412"/>
      <c r="CO5" s="412"/>
      <c r="CP5" s="412"/>
      <c r="CQ5" s="412"/>
      <c r="CR5" s="412"/>
      <c r="CS5" s="468"/>
      <c r="CT5" s="428">
        <v>80.5</v>
      </c>
      <c r="CU5" s="429"/>
      <c r="CV5" s="429"/>
      <c r="CW5" s="429"/>
      <c r="CX5" s="429"/>
      <c r="CY5" s="429"/>
      <c r="CZ5" s="429"/>
      <c r="DA5" s="430"/>
      <c r="DB5" s="428">
        <v>82.3</v>
      </c>
      <c r="DC5" s="429"/>
      <c r="DD5" s="429"/>
      <c r="DE5" s="429"/>
      <c r="DF5" s="429"/>
      <c r="DG5" s="429"/>
      <c r="DH5" s="429"/>
      <c r="DI5" s="430"/>
    </row>
    <row r="6" spans="1:119" ht="18.75" customHeight="1" x14ac:dyDescent="0.2">
      <c r="A6" s="178"/>
      <c r="B6" s="604" t="s">
        <v>99</v>
      </c>
      <c r="C6" s="482"/>
      <c r="D6" s="482"/>
      <c r="E6" s="605"/>
      <c r="F6" s="605"/>
      <c r="G6" s="605"/>
      <c r="H6" s="605"/>
      <c r="I6" s="605"/>
      <c r="J6" s="605"/>
      <c r="K6" s="605"/>
      <c r="L6" s="605" t="s">
        <v>100</v>
      </c>
      <c r="M6" s="605"/>
      <c r="N6" s="605"/>
      <c r="O6" s="605"/>
      <c r="P6" s="605"/>
      <c r="Q6" s="605"/>
      <c r="R6" s="480"/>
      <c r="S6" s="480"/>
      <c r="T6" s="480"/>
      <c r="U6" s="480"/>
      <c r="V6" s="611"/>
      <c r="W6" s="539" t="s">
        <v>101</v>
      </c>
      <c r="X6" s="481"/>
      <c r="Y6" s="481"/>
      <c r="Z6" s="481"/>
      <c r="AA6" s="481"/>
      <c r="AB6" s="482"/>
      <c r="AC6" s="616" t="s">
        <v>102</v>
      </c>
      <c r="AD6" s="617"/>
      <c r="AE6" s="617"/>
      <c r="AF6" s="617"/>
      <c r="AG6" s="617"/>
      <c r="AH6" s="617"/>
      <c r="AI6" s="617"/>
      <c r="AJ6" s="617"/>
      <c r="AK6" s="617"/>
      <c r="AL6" s="618"/>
      <c r="AM6" s="517" t="s">
        <v>103</v>
      </c>
      <c r="AN6" s="432"/>
      <c r="AO6" s="432"/>
      <c r="AP6" s="432"/>
      <c r="AQ6" s="432"/>
      <c r="AR6" s="432"/>
      <c r="AS6" s="432"/>
      <c r="AT6" s="433"/>
      <c r="AU6" s="505" t="s">
        <v>104</v>
      </c>
      <c r="AV6" s="506"/>
      <c r="AW6" s="506"/>
      <c r="AX6" s="506"/>
      <c r="AY6" s="438" t="s">
        <v>105</v>
      </c>
      <c r="AZ6" s="439"/>
      <c r="BA6" s="439"/>
      <c r="BB6" s="439"/>
      <c r="BC6" s="439"/>
      <c r="BD6" s="439"/>
      <c r="BE6" s="439"/>
      <c r="BF6" s="439"/>
      <c r="BG6" s="439"/>
      <c r="BH6" s="439"/>
      <c r="BI6" s="439"/>
      <c r="BJ6" s="439"/>
      <c r="BK6" s="439"/>
      <c r="BL6" s="439"/>
      <c r="BM6" s="440"/>
      <c r="BN6" s="458">
        <v>222076</v>
      </c>
      <c r="BO6" s="459"/>
      <c r="BP6" s="459"/>
      <c r="BQ6" s="459"/>
      <c r="BR6" s="459"/>
      <c r="BS6" s="459"/>
      <c r="BT6" s="459"/>
      <c r="BU6" s="460"/>
      <c r="BV6" s="458">
        <v>224566</v>
      </c>
      <c r="BW6" s="459"/>
      <c r="BX6" s="459"/>
      <c r="BY6" s="459"/>
      <c r="BZ6" s="459"/>
      <c r="CA6" s="459"/>
      <c r="CB6" s="459"/>
      <c r="CC6" s="460"/>
      <c r="CD6" s="467" t="s">
        <v>106</v>
      </c>
      <c r="CE6" s="412"/>
      <c r="CF6" s="412"/>
      <c r="CG6" s="412"/>
      <c r="CH6" s="412"/>
      <c r="CI6" s="412"/>
      <c r="CJ6" s="412"/>
      <c r="CK6" s="412"/>
      <c r="CL6" s="412"/>
      <c r="CM6" s="412"/>
      <c r="CN6" s="412"/>
      <c r="CO6" s="412"/>
      <c r="CP6" s="412"/>
      <c r="CQ6" s="412"/>
      <c r="CR6" s="412"/>
      <c r="CS6" s="468"/>
      <c r="CT6" s="601">
        <v>83.1</v>
      </c>
      <c r="CU6" s="602"/>
      <c r="CV6" s="602"/>
      <c r="CW6" s="602"/>
      <c r="CX6" s="602"/>
      <c r="CY6" s="602"/>
      <c r="CZ6" s="602"/>
      <c r="DA6" s="603"/>
      <c r="DB6" s="601">
        <v>84.6</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7" t="s">
        <v>107</v>
      </c>
      <c r="AN7" s="432"/>
      <c r="AO7" s="432"/>
      <c r="AP7" s="432"/>
      <c r="AQ7" s="432"/>
      <c r="AR7" s="432"/>
      <c r="AS7" s="432"/>
      <c r="AT7" s="433"/>
      <c r="AU7" s="505" t="s">
        <v>108</v>
      </c>
      <c r="AV7" s="506"/>
      <c r="AW7" s="506"/>
      <c r="AX7" s="506"/>
      <c r="AY7" s="438" t="s">
        <v>109</v>
      </c>
      <c r="AZ7" s="439"/>
      <c r="BA7" s="439"/>
      <c r="BB7" s="439"/>
      <c r="BC7" s="439"/>
      <c r="BD7" s="439"/>
      <c r="BE7" s="439"/>
      <c r="BF7" s="439"/>
      <c r="BG7" s="439"/>
      <c r="BH7" s="439"/>
      <c r="BI7" s="439"/>
      <c r="BJ7" s="439"/>
      <c r="BK7" s="439"/>
      <c r="BL7" s="439"/>
      <c r="BM7" s="440"/>
      <c r="BN7" s="458">
        <v>28819</v>
      </c>
      <c r="BO7" s="459"/>
      <c r="BP7" s="459"/>
      <c r="BQ7" s="459"/>
      <c r="BR7" s="459"/>
      <c r="BS7" s="459"/>
      <c r="BT7" s="459"/>
      <c r="BU7" s="460"/>
      <c r="BV7" s="458">
        <v>90791</v>
      </c>
      <c r="BW7" s="459"/>
      <c r="BX7" s="459"/>
      <c r="BY7" s="459"/>
      <c r="BZ7" s="459"/>
      <c r="CA7" s="459"/>
      <c r="CB7" s="459"/>
      <c r="CC7" s="460"/>
      <c r="CD7" s="467" t="s">
        <v>110</v>
      </c>
      <c r="CE7" s="412"/>
      <c r="CF7" s="412"/>
      <c r="CG7" s="412"/>
      <c r="CH7" s="412"/>
      <c r="CI7" s="412"/>
      <c r="CJ7" s="412"/>
      <c r="CK7" s="412"/>
      <c r="CL7" s="412"/>
      <c r="CM7" s="412"/>
      <c r="CN7" s="412"/>
      <c r="CO7" s="412"/>
      <c r="CP7" s="412"/>
      <c r="CQ7" s="412"/>
      <c r="CR7" s="412"/>
      <c r="CS7" s="468"/>
      <c r="CT7" s="458">
        <v>2698203</v>
      </c>
      <c r="CU7" s="459"/>
      <c r="CV7" s="459"/>
      <c r="CW7" s="459"/>
      <c r="CX7" s="459"/>
      <c r="CY7" s="459"/>
      <c r="CZ7" s="459"/>
      <c r="DA7" s="460"/>
      <c r="DB7" s="458">
        <v>2487122</v>
      </c>
      <c r="DC7" s="459"/>
      <c r="DD7" s="459"/>
      <c r="DE7" s="459"/>
      <c r="DF7" s="459"/>
      <c r="DG7" s="459"/>
      <c r="DH7" s="459"/>
      <c r="DI7" s="460"/>
    </row>
    <row r="8" spans="1:119" ht="18.75" customHeight="1" thickBot="1" x14ac:dyDescent="0.25">
      <c r="A8" s="178"/>
      <c r="B8" s="609"/>
      <c r="C8" s="540"/>
      <c r="D8" s="540"/>
      <c r="E8" s="610"/>
      <c r="F8" s="610"/>
      <c r="G8" s="610"/>
      <c r="H8" s="610"/>
      <c r="I8" s="610"/>
      <c r="J8" s="610"/>
      <c r="K8" s="610"/>
      <c r="L8" s="610"/>
      <c r="M8" s="610"/>
      <c r="N8" s="610"/>
      <c r="O8" s="610"/>
      <c r="P8" s="610"/>
      <c r="Q8" s="610"/>
      <c r="R8" s="614"/>
      <c r="S8" s="614"/>
      <c r="T8" s="614"/>
      <c r="U8" s="614"/>
      <c r="V8" s="615"/>
      <c r="W8" s="529"/>
      <c r="X8" s="530"/>
      <c r="Y8" s="530"/>
      <c r="Z8" s="530"/>
      <c r="AA8" s="530"/>
      <c r="AB8" s="540"/>
      <c r="AC8" s="621"/>
      <c r="AD8" s="622"/>
      <c r="AE8" s="622"/>
      <c r="AF8" s="622"/>
      <c r="AG8" s="622"/>
      <c r="AH8" s="622"/>
      <c r="AI8" s="622"/>
      <c r="AJ8" s="622"/>
      <c r="AK8" s="622"/>
      <c r="AL8" s="623"/>
      <c r="AM8" s="517" t="s">
        <v>111</v>
      </c>
      <c r="AN8" s="432"/>
      <c r="AO8" s="432"/>
      <c r="AP8" s="432"/>
      <c r="AQ8" s="432"/>
      <c r="AR8" s="432"/>
      <c r="AS8" s="432"/>
      <c r="AT8" s="433"/>
      <c r="AU8" s="505" t="s">
        <v>112</v>
      </c>
      <c r="AV8" s="506"/>
      <c r="AW8" s="506"/>
      <c r="AX8" s="506"/>
      <c r="AY8" s="438" t="s">
        <v>113</v>
      </c>
      <c r="AZ8" s="439"/>
      <c r="BA8" s="439"/>
      <c r="BB8" s="439"/>
      <c r="BC8" s="439"/>
      <c r="BD8" s="439"/>
      <c r="BE8" s="439"/>
      <c r="BF8" s="439"/>
      <c r="BG8" s="439"/>
      <c r="BH8" s="439"/>
      <c r="BI8" s="439"/>
      <c r="BJ8" s="439"/>
      <c r="BK8" s="439"/>
      <c r="BL8" s="439"/>
      <c r="BM8" s="440"/>
      <c r="BN8" s="458">
        <v>193257</v>
      </c>
      <c r="BO8" s="459"/>
      <c r="BP8" s="459"/>
      <c r="BQ8" s="459"/>
      <c r="BR8" s="459"/>
      <c r="BS8" s="459"/>
      <c r="BT8" s="459"/>
      <c r="BU8" s="460"/>
      <c r="BV8" s="458">
        <v>133775</v>
      </c>
      <c r="BW8" s="459"/>
      <c r="BX8" s="459"/>
      <c r="BY8" s="459"/>
      <c r="BZ8" s="459"/>
      <c r="CA8" s="459"/>
      <c r="CB8" s="459"/>
      <c r="CC8" s="460"/>
      <c r="CD8" s="467" t="s">
        <v>114</v>
      </c>
      <c r="CE8" s="412"/>
      <c r="CF8" s="412"/>
      <c r="CG8" s="412"/>
      <c r="CH8" s="412"/>
      <c r="CI8" s="412"/>
      <c r="CJ8" s="412"/>
      <c r="CK8" s="412"/>
      <c r="CL8" s="412"/>
      <c r="CM8" s="412"/>
      <c r="CN8" s="412"/>
      <c r="CO8" s="412"/>
      <c r="CP8" s="412"/>
      <c r="CQ8" s="412"/>
      <c r="CR8" s="412"/>
      <c r="CS8" s="468"/>
      <c r="CT8" s="561">
        <v>0.19</v>
      </c>
      <c r="CU8" s="562"/>
      <c r="CV8" s="562"/>
      <c r="CW8" s="562"/>
      <c r="CX8" s="562"/>
      <c r="CY8" s="562"/>
      <c r="CZ8" s="562"/>
      <c r="DA8" s="563"/>
      <c r="DB8" s="561">
        <v>0.19</v>
      </c>
      <c r="DC8" s="562"/>
      <c r="DD8" s="562"/>
      <c r="DE8" s="562"/>
      <c r="DF8" s="562"/>
      <c r="DG8" s="562"/>
      <c r="DH8" s="562"/>
      <c r="DI8" s="563"/>
    </row>
    <row r="9" spans="1:119" ht="18.75" customHeight="1" thickBot="1" x14ac:dyDescent="0.25">
      <c r="A9" s="178"/>
      <c r="B9" s="590" t="s">
        <v>115</v>
      </c>
      <c r="C9" s="591"/>
      <c r="D9" s="591"/>
      <c r="E9" s="591"/>
      <c r="F9" s="591"/>
      <c r="G9" s="591"/>
      <c r="H9" s="591"/>
      <c r="I9" s="591"/>
      <c r="J9" s="591"/>
      <c r="K9" s="511"/>
      <c r="L9" s="592" t="s">
        <v>116</v>
      </c>
      <c r="M9" s="593"/>
      <c r="N9" s="593"/>
      <c r="O9" s="593"/>
      <c r="P9" s="593"/>
      <c r="Q9" s="594"/>
      <c r="R9" s="595">
        <v>3081</v>
      </c>
      <c r="S9" s="596"/>
      <c r="T9" s="596"/>
      <c r="U9" s="596"/>
      <c r="V9" s="597"/>
      <c r="W9" s="527" t="s">
        <v>117</v>
      </c>
      <c r="X9" s="528"/>
      <c r="Y9" s="528"/>
      <c r="Z9" s="528"/>
      <c r="AA9" s="528"/>
      <c r="AB9" s="528"/>
      <c r="AC9" s="528"/>
      <c r="AD9" s="528"/>
      <c r="AE9" s="528"/>
      <c r="AF9" s="528"/>
      <c r="AG9" s="528"/>
      <c r="AH9" s="528"/>
      <c r="AI9" s="528"/>
      <c r="AJ9" s="528"/>
      <c r="AK9" s="528"/>
      <c r="AL9" s="598"/>
      <c r="AM9" s="517" t="s">
        <v>118</v>
      </c>
      <c r="AN9" s="432"/>
      <c r="AO9" s="432"/>
      <c r="AP9" s="432"/>
      <c r="AQ9" s="432"/>
      <c r="AR9" s="432"/>
      <c r="AS9" s="432"/>
      <c r="AT9" s="433"/>
      <c r="AU9" s="505" t="s">
        <v>108</v>
      </c>
      <c r="AV9" s="506"/>
      <c r="AW9" s="506"/>
      <c r="AX9" s="506"/>
      <c r="AY9" s="438" t="s">
        <v>119</v>
      </c>
      <c r="AZ9" s="439"/>
      <c r="BA9" s="439"/>
      <c r="BB9" s="439"/>
      <c r="BC9" s="439"/>
      <c r="BD9" s="439"/>
      <c r="BE9" s="439"/>
      <c r="BF9" s="439"/>
      <c r="BG9" s="439"/>
      <c r="BH9" s="439"/>
      <c r="BI9" s="439"/>
      <c r="BJ9" s="439"/>
      <c r="BK9" s="439"/>
      <c r="BL9" s="439"/>
      <c r="BM9" s="440"/>
      <c r="BN9" s="458">
        <v>59482</v>
      </c>
      <c r="BO9" s="459"/>
      <c r="BP9" s="459"/>
      <c r="BQ9" s="459"/>
      <c r="BR9" s="459"/>
      <c r="BS9" s="459"/>
      <c r="BT9" s="459"/>
      <c r="BU9" s="460"/>
      <c r="BV9" s="458">
        <v>29419</v>
      </c>
      <c r="BW9" s="459"/>
      <c r="BX9" s="459"/>
      <c r="BY9" s="459"/>
      <c r="BZ9" s="459"/>
      <c r="CA9" s="459"/>
      <c r="CB9" s="459"/>
      <c r="CC9" s="460"/>
      <c r="CD9" s="467" t="s">
        <v>120</v>
      </c>
      <c r="CE9" s="412"/>
      <c r="CF9" s="412"/>
      <c r="CG9" s="412"/>
      <c r="CH9" s="412"/>
      <c r="CI9" s="412"/>
      <c r="CJ9" s="412"/>
      <c r="CK9" s="412"/>
      <c r="CL9" s="412"/>
      <c r="CM9" s="412"/>
      <c r="CN9" s="412"/>
      <c r="CO9" s="412"/>
      <c r="CP9" s="412"/>
      <c r="CQ9" s="412"/>
      <c r="CR9" s="412"/>
      <c r="CS9" s="468"/>
      <c r="CT9" s="428">
        <v>17.3</v>
      </c>
      <c r="CU9" s="429"/>
      <c r="CV9" s="429"/>
      <c r="CW9" s="429"/>
      <c r="CX9" s="429"/>
      <c r="CY9" s="429"/>
      <c r="CZ9" s="429"/>
      <c r="DA9" s="430"/>
      <c r="DB9" s="428">
        <v>12.5</v>
      </c>
      <c r="DC9" s="429"/>
      <c r="DD9" s="429"/>
      <c r="DE9" s="429"/>
      <c r="DF9" s="429"/>
      <c r="DG9" s="429"/>
      <c r="DH9" s="429"/>
      <c r="DI9" s="430"/>
    </row>
    <row r="10" spans="1:119" ht="18.75" customHeight="1" thickBot="1" x14ac:dyDescent="0.25">
      <c r="A10" s="178"/>
      <c r="B10" s="590"/>
      <c r="C10" s="591"/>
      <c r="D10" s="591"/>
      <c r="E10" s="591"/>
      <c r="F10" s="591"/>
      <c r="G10" s="591"/>
      <c r="H10" s="591"/>
      <c r="I10" s="591"/>
      <c r="J10" s="591"/>
      <c r="K10" s="511"/>
      <c r="L10" s="431" t="s">
        <v>121</v>
      </c>
      <c r="M10" s="432"/>
      <c r="N10" s="432"/>
      <c r="O10" s="432"/>
      <c r="P10" s="432"/>
      <c r="Q10" s="433"/>
      <c r="R10" s="434">
        <v>3536</v>
      </c>
      <c r="S10" s="435"/>
      <c r="T10" s="435"/>
      <c r="U10" s="435"/>
      <c r="V10" s="437"/>
      <c r="W10" s="599"/>
      <c r="X10" s="409"/>
      <c r="Y10" s="409"/>
      <c r="Z10" s="409"/>
      <c r="AA10" s="409"/>
      <c r="AB10" s="409"/>
      <c r="AC10" s="409"/>
      <c r="AD10" s="409"/>
      <c r="AE10" s="409"/>
      <c r="AF10" s="409"/>
      <c r="AG10" s="409"/>
      <c r="AH10" s="409"/>
      <c r="AI10" s="409"/>
      <c r="AJ10" s="409"/>
      <c r="AK10" s="409"/>
      <c r="AL10" s="600"/>
      <c r="AM10" s="517" t="s">
        <v>122</v>
      </c>
      <c r="AN10" s="432"/>
      <c r="AO10" s="432"/>
      <c r="AP10" s="432"/>
      <c r="AQ10" s="432"/>
      <c r="AR10" s="432"/>
      <c r="AS10" s="432"/>
      <c r="AT10" s="433"/>
      <c r="AU10" s="505" t="s">
        <v>123</v>
      </c>
      <c r="AV10" s="506"/>
      <c r="AW10" s="506"/>
      <c r="AX10" s="506"/>
      <c r="AY10" s="438" t="s">
        <v>124</v>
      </c>
      <c r="AZ10" s="439"/>
      <c r="BA10" s="439"/>
      <c r="BB10" s="439"/>
      <c r="BC10" s="439"/>
      <c r="BD10" s="439"/>
      <c r="BE10" s="439"/>
      <c r="BF10" s="439"/>
      <c r="BG10" s="439"/>
      <c r="BH10" s="439"/>
      <c r="BI10" s="439"/>
      <c r="BJ10" s="439"/>
      <c r="BK10" s="439"/>
      <c r="BL10" s="439"/>
      <c r="BM10" s="440"/>
      <c r="BN10" s="458">
        <v>59</v>
      </c>
      <c r="BO10" s="459"/>
      <c r="BP10" s="459"/>
      <c r="BQ10" s="459"/>
      <c r="BR10" s="459"/>
      <c r="BS10" s="459"/>
      <c r="BT10" s="459"/>
      <c r="BU10" s="460"/>
      <c r="BV10" s="458">
        <v>53010</v>
      </c>
      <c r="BW10" s="459"/>
      <c r="BX10" s="459"/>
      <c r="BY10" s="459"/>
      <c r="BZ10" s="459"/>
      <c r="CA10" s="459"/>
      <c r="CB10" s="459"/>
      <c r="CC10" s="460"/>
      <c r="CD10" s="181" t="s">
        <v>125</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11"/>
      <c r="L11" s="413" t="s">
        <v>126</v>
      </c>
      <c r="M11" s="414"/>
      <c r="N11" s="414"/>
      <c r="O11" s="414"/>
      <c r="P11" s="414"/>
      <c r="Q11" s="415"/>
      <c r="R11" s="587" t="s">
        <v>127</v>
      </c>
      <c r="S11" s="588"/>
      <c r="T11" s="588"/>
      <c r="U11" s="588"/>
      <c r="V11" s="589"/>
      <c r="W11" s="599"/>
      <c r="X11" s="409"/>
      <c r="Y11" s="409"/>
      <c r="Z11" s="409"/>
      <c r="AA11" s="409"/>
      <c r="AB11" s="409"/>
      <c r="AC11" s="409"/>
      <c r="AD11" s="409"/>
      <c r="AE11" s="409"/>
      <c r="AF11" s="409"/>
      <c r="AG11" s="409"/>
      <c r="AH11" s="409"/>
      <c r="AI11" s="409"/>
      <c r="AJ11" s="409"/>
      <c r="AK11" s="409"/>
      <c r="AL11" s="600"/>
      <c r="AM11" s="517" t="s">
        <v>128</v>
      </c>
      <c r="AN11" s="432"/>
      <c r="AO11" s="432"/>
      <c r="AP11" s="432"/>
      <c r="AQ11" s="432"/>
      <c r="AR11" s="432"/>
      <c r="AS11" s="432"/>
      <c r="AT11" s="433"/>
      <c r="AU11" s="505" t="s">
        <v>129</v>
      </c>
      <c r="AV11" s="506"/>
      <c r="AW11" s="506"/>
      <c r="AX11" s="506"/>
      <c r="AY11" s="438" t="s">
        <v>130</v>
      </c>
      <c r="AZ11" s="439"/>
      <c r="BA11" s="439"/>
      <c r="BB11" s="439"/>
      <c r="BC11" s="439"/>
      <c r="BD11" s="439"/>
      <c r="BE11" s="439"/>
      <c r="BF11" s="439"/>
      <c r="BG11" s="439"/>
      <c r="BH11" s="439"/>
      <c r="BI11" s="439"/>
      <c r="BJ11" s="439"/>
      <c r="BK11" s="439"/>
      <c r="BL11" s="439"/>
      <c r="BM11" s="440"/>
      <c r="BN11" s="458">
        <v>153843</v>
      </c>
      <c r="BO11" s="459"/>
      <c r="BP11" s="459"/>
      <c r="BQ11" s="459"/>
      <c r="BR11" s="459"/>
      <c r="BS11" s="459"/>
      <c r="BT11" s="459"/>
      <c r="BU11" s="460"/>
      <c r="BV11" s="458">
        <v>0</v>
      </c>
      <c r="BW11" s="459"/>
      <c r="BX11" s="459"/>
      <c r="BY11" s="459"/>
      <c r="BZ11" s="459"/>
      <c r="CA11" s="459"/>
      <c r="CB11" s="459"/>
      <c r="CC11" s="460"/>
      <c r="CD11" s="467" t="s">
        <v>131</v>
      </c>
      <c r="CE11" s="412"/>
      <c r="CF11" s="412"/>
      <c r="CG11" s="412"/>
      <c r="CH11" s="412"/>
      <c r="CI11" s="412"/>
      <c r="CJ11" s="412"/>
      <c r="CK11" s="412"/>
      <c r="CL11" s="412"/>
      <c r="CM11" s="412"/>
      <c r="CN11" s="412"/>
      <c r="CO11" s="412"/>
      <c r="CP11" s="412"/>
      <c r="CQ11" s="412"/>
      <c r="CR11" s="412"/>
      <c r="CS11" s="468"/>
      <c r="CT11" s="561" t="s">
        <v>132</v>
      </c>
      <c r="CU11" s="562"/>
      <c r="CV11" s="562"/>
      <c r="CW11" s="562"/>
      <c r="CX11" s="562"/>
      <c r="CY11" s="562"/>
      <c r="CZ11" s="562"/>
      <c r="DA11" s="563"/>
      <c r="DB11" s="561" t="s">
        <v>133</v>
      </c>
      <c r="DC11" s="562"/>
      <c r="DD11" s="562"/>
      <c r="DE11" s="562"/>
      <c r="DF11" s="562"/>
      <c r="DG11" s="562"/>
      <c r="DH11" s="562"/>
      <c r="DI11" s="563"/>
    </row>
    <row r="12" spans="1:119" ht="18.75" customHeight="1" x14ac:dyDescent="0.2">
      <c r="A12" s="178"/>
      <c r="B12" s="564" t="s">
        <v>134</v>
      </c>
      <c r="C12" s="565"/>
      <c r="D12" s="565"/>
      <c r="E12" s="565"/>
      <c r="F12" s="565"/>
      <c r="G12" s="565"/>
      <c r="H12" s="565"/>
      <c r="I12" s="565"/>
      <c r="J12" s="565"/>
      <c r="K12" s="566"/>
      <c r="L12" s="573" t="s">
        <v>135</v>
      </c>
      <c r="M12" s="574"/>
      <c r="N12" s="574"/>
      <c r="O12" s="574"/>
      <c r="P12" s="574"/>
      <c r="Q12" s="575"/>
      <c r="R12" s="576">
        <v>3135</v>
      </c>
      <c r="S12" s="577"/>
      <c r="T12" s="577"/>
      <c r="U12" s="577"/>
      <c r="V12" s="578"/>
      <c r="W12" s="579" t="s">
        <v>1</v>
      </c>
      <c r="X12" s="506"/>
      <c r="Y12" s="506"/>
      <c r="Z12" s="506"/>
      <c r="AA12" s="506"/>
      <c r="AB12" s="580"/>
      <c r="AC12" s="581" t="s">
        <v>136</v>
      </c>
      <c r="AD12" s="582"/>
      <c r="AE12" s="582"/>
      <c r="AF12" s="582"/>
      <c r="AG12" s="583"/>
      <c r="AH12" s="581" t="s">
        <v>137</v>
      </c>
      <c r="AI12" s="582"/>
      <c r="AJ12" s="582"/>
      <c r="AK12" s="582"/>
      <c r="AL12" s="584"/>
      <c r="AM12" s="517" t="s">
        <v>138</v>
      </c>
      <c r="AN12" s="432"/>
      <c r="AO12" s="432"/>
      <c r="AP12" s="432"/>
      <c r="AQ12" s="432"/>
      <c r="AR12" s="432"/>
      <c r="AS12" s="432"/>
      <c r="AT12" s="433"/>
      <c r="AU12" s="505" t="s">
        <v>139</v>
      </c>
      <c r="AV12" s="506"/>
      <c r="AW12" s="506"/>
      <c r="AX12" s="506"/>
      <c r="AY12" s="438" t="s">
        <v>140</v>
      </c>
      <c r="AZ12" s="439"/>
      <c r="BA12" s="439"/>
      <c r="BB12" s="439"/>
      <c r="BC12" s="439"/>
      <c r="BD12" s="439"/>
      <c r="BE12" s="439"/>
      <c r="BF12" s="439"/>
      <c r="BG12" s="439"/>
      <c r="BH12" s="439"/>
      <c r="BI12" s="439"/>
      <c r="BJ12" s="439"/>
      <c r="BK12" s="439"/>
      <c r="BL12" s="439"/>
      <c r="BM12" s="440"/>
      <c r="BN12" s="458">
        <v>0</v>
      </c>
      <c r="BO12" s="459"/>
      <c r="BP12" s="459"/>
      <c r="BQ12" s="459"/>
      <c r="BR12" s="459"/>
      <c r="BS12" s="459"/>
      <c r="BT12" s="459"/>
      <c r="BU12" s="460"/>
      <c r="BV12" s="458">
        <v>0</v>
      </c>
      <c r="BW12" s="459"/>
      <c r="BX12" s="459"/>
      <c r="BY12" s="459"/>
      <c r="BZ12" s="459"/>
      <c r="CA12" s="459"/>
      <c r="CB12" s="459"/>
      <c r="CC12" s="460"/>
      <c r="CD12" s="467" t="s">
        <v>141</v>
      </c>
      <c r="CE12" s="412"/>
      <c r="CF12" s="412"/>
      <c r="CG12" s="412"/>
      <c r="CH12" s="412"/>
      <c r="CI12" s="412"/>
      <c r="CJ12" s="412"/>
      <c r="CK12" s="412"/>
      <c r="CL12" s="412"/>
      <c r="CM12" s="412"/>
      <c r="CN12" s="412"/>
      <c r="CO12" s="412"/>
      <c r="CP12" s="412"/>
      <c r="CQ12" s="412"/>
      <c r="CR12" s="412"/>
      <c r="CS12" s="468"/>
      <c r="CT12" s="561" t="s">
        <v>133</v>
      </c>
      <c r="CU12" s="562"/>
      <c r="CV12" s="562"/>
      <c r="CW12" s="562"/>
      <c r="CX12" s="562"/>
      <c r="CY12" s="562"/>
      <c r="CZ12" s="562"/>
      <c r="DA12" s="563"/>
      <c r="DB12" s="561" t="s">
        <v>133</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8" t="s">
        <v>142</v>
      </c>
      <c r="N13" s="549"/>
      <c r="O13" s="549"/>
      <c r="P13" s="549"/>
      <c r="Q13" s="550"/>
      <c r="R13" s="551">
        <v>3126</v>
      </c>
      <c r="S13" s="552"/>
      <c r="T13" s="552"/>
      <c r="U13" s="552"/>
      <c r="V13" s="553"/>
      <c r="W13" s="539" t="s">
        <v>143</v>
      </c>
      <c r="X13" s="481"/>
      <c r="Y13" s="481"/>
      <c r="Z13" s="481"/>
      <c r="AA13" s="481"/>
      <c r="AB13" s="482"/>
      <c r="AC13" s="434">
        <v>253</v>
      </c>
      <c r="AD13" s="435"/>
      <c r="AE13" s="435"/>
      <c r="AF13" s="435"/>
      <c r="AG13" s="436"/>
      <c r="AH13" s="434">
        <v>236</v>
      </c>
      <c r="AI13" s="435"/>
      <c r="AJ13" s="435"/>
      <c r="AK13" s="435"/>
      <c r="AL13" s="437"/>
      <c r="AM13" s="517" t="s">
        <v>144</v>
      </c>
      <c r="AN13" s="432"/>
      <c r="AO13" s="432"/>
      <c r="AP13" s="432"/>
      <c r="AQ13" s="432"/>
      <c r="AR13" s="432"/>
      <c r="AS13" s="432"/>
      <c r="AT13" s="433"/>
      <c r="AU13" s="505" t="s">
        <v>129</v>
      </c>
      <c r="AV13" s="506"/>
      <c r="AW13" s="506"/>
      <c r="AX13" s="506"/>
      <c r="AY13" s="438" t="s">
        <v>145</v>
      </c>
      <c r="AZ13" s="439"/>
      <c r="BA13" s="439"/>
      <c r="BB13" s="439"/>
      <c r="BC13" s="439"/>
      <c r="BD13" s="439"/>
      <c r="BE13" s="439"/>
      <c r="BF13" s="439"/>
      <c r="BG13" s="439"/>
      <c r="BH13" s="439"/>
      <c r="BI13" s="439"/>
      <c r="BJ13" s="439"/>
      <c r="BK13" s="439"/>
      <c r="BL13" s="439"/>
      <c r="BM13" s="440"/>
      <c r="BN13" s="458">
        <v>213384</v>
      </c>
      <c r="BO13" s="459"/>
      <c r="BP13" s="459"/>
      <c r="BQ13" s="459"/>
      <c r="BR13" s="459"/>
      <c r="BS13" s="459"/>
      <c r="BT13" s="459"/>
      <c r="BU13" s="460"/>
      <c r="BV13" s="458">
        <v>82429</v>
      </c>
      <c r="BW13" s="459"/>
      <c r="BX13" s="459"/>
      <c r="BY13" s="459"/>
      <c r="BZ13" s="459"/>
      <c r="CA13" s="459"/>
      <c r="CB13" s="459"/>
      <c r="CC13" s="460"/>
      <c r="CD13" s="467" t="s">
        <v>146</v>
      </c>
      <c r="CE13" s="412"/>
      <c r="CF13" s="412"/>
      <c r="CG13" s="412"/>
      <c r="CH13" s="412"/>
      <c r="CI13" s="412"/>
      <c r="CJ13" s="412"/>
      <c r="CK13" s="412"/>
      <c r="CL13" s="412"/>
      <c r="CM13" s="412"/>
      <c r="CN13" s="412"/>
      <c r="CO13" s="412"/>
      <c r="CP13" s="412"/>
      <c r="CQ13" s="412"/>
      <c r="CR13" s="412"/>
      <c r="CS13" s="468"/>
      <c r="CT13" s="428">
        <v>4.9000000000000004</v>
      </c>
      <c r="CU13" s="429"/>
      <c r="CV13" s="429"/>
      <c r="CW13" s="429"/>
      <c r="CX13" s="429"/>
      <c r="CY13" s="429"/>
      <c r="CZ13" s="429"/>
      <c r="DA13" s="430"/>
      <c r="DB13" s="428">
        <v>4.7</v>
      </c>
      <c r="DC13" s="429"/>
      <c r="DD13" s="429"/>
      <c r="DE13" s="429"/>
      <c r="DF13" s="429"/>
      <c r="DG13" s="429"/>
      <c r="DH13" s="429"/>
      <c r="DI13" s="430"/>
    </row>
    <row r="14" spans="1:119" ht="18.75" customHeight="1" thickBot="1" x14ac:dyDescent="0.25">
      <c r="A14" s="178"/>
      <c r="B14" s="567"/>
      <c r="C14" s="568"/>
      <c r="D14" s="568"/>
      <c r="E14" s="568"/>
      <c r="F14" s="568"/>
      <c r="G14" s="568"/>
      <c r="H14" s="568"/>
      <c r="I14" s="568"/>
      <c r="J14" s="568"/>
      <c r="K14" s="569"/>
      <c r="L14" s="541" t="s">
        <v>147</v>
      </c>
      <c r="M14" s="585"/>
      <c r="N14" s="585"/>
      <c r="O14" s="585"/>
      <c r="P14" s="585"/>
      <c r="Q14" s="586"/>
      <c r="R14" s="551">
        <v>3205</v>
      </c>
      <c r="S14" s="552"/>
      <c r="T14" s="552"/>
      <c r="U14" s="552"/>
      <c r="V14" s="553"/>
      <c r="W14" s="554"/>
      <c r="X14" s="484"/>
      <c r="Y14" s="484"/>
      <c r="Z14" s="484"/>
      <c r="AA14" s="484"/>
      <c r="AB14" s="485"/>
      <c r="AC14" s="544">
        <v>16.600000000000001</v>
      </c>
      <c r="AD14" s="545"/>
      <c r="AE14" s="545"/>
      <c r="AF14" s="545"/>
      <c r="AG14" s="546"/>
      <c r="AH14" s="544">
        <v>14.3</v>
      </c>
      <c r="AI14" s="545"/>
      <c r="AJ14" s="545"/>
      <c r="AK14" s="545"/>
      <c r="AL14" s="547"/>
      <c r="AM14" s="517"/>
      <c r="AN14" s="432"/>
      <c r="AO14" s="432"/>
      <c r="AP14" s="432"/>
      <c r="AQ14" s="432"/>
      <c r="AR14" s="432"/>
      <c r="AS14" s="432"/>
      <c r="AT14" s="433"/>
      <c r="AU14" s="505"/>
      <c r="AV14" s="506"/>
      <c r="AW14" s="506"/>
      <c r="AX14" s="506"/>
      <c r="AY14" s="438"/>
      <c r="AZ14" s="439"/>
      <c r="BA14" s="439"/>
      <c r="BB14" s="439"/>
      <c r="BC14" s="439"/>
      <c r="BD14" s="439"/>
      <c r="BE14" s="439"/>
      <c r="BF14" s="439"/>
      <c r="BG14" s="439"/>
      <c r="BH14" s="439"/>
      <c r="BI14" s="439"/>
      <c r="BJ14" s="439"/>
      <c r="BK14" s="439"/>
      <c r="BL14" s="439"/>
      <c r="BM14" s="440"/>
      <c r="BN14" s="458"/>
      <c r="BO14" s="459"/>
      <c r="BP14" s="459"/>
      <c r="BQ14" s="459"/>
      <c r="BR14" s="459"/>
      <c r="BS14" s="459"/>
      <c r="BT14" s="459"/>
      <c r="BU14" s="460"/>
      <c r="BV14" s="458"/>
      <c r="BW14" s="459"/>
      <c r="BX14" s="459"/>
      <c r="BY14" s="459"/>
      <c r="BZ14" s="459"/>
      <c r="CA14" s="459"/>
      <c r="CB14" s="459"/>
      <c r="CC14" s="460"/>
      <c r="CD14" s="464" t="s">
        <v>148</v>
      </c>
      <c r="CE14" s="465"/>
      <c r="CF14" s="465"/>
      <c r="CG14" s="465"/>
      <c r="CH14" s="465"/>
      <c r="CI14" s="465"/>
      <c r="CJ14" s="465"/>
      <c r="CK14" s="465"/>
      <c r="CL14" s="465"/>
      <c r="CM14" s="465"/>
      <c r="CN14" s="465"/>
      <c r="CO14" s="465"/>
      <c r="CP14" s="465"/>
      <c r="CQ14" s="465"/>
      <c r="CR14" s="465"/>
      <c r="CS14" s="466"/>
      <c r="CT14" s="555" t="s">
        <v>149</v>
      </c>
      <c r="CU14" s="556"/>
      <c r="CV14" s="556"/>
      <c r="CW14" s="556"/>
      <c r="CX14" s="556"/>
      <c r="CY14" s="556"/>
      <c r="CZ14" s="556"/>
      <c r="DA14" s="557"/>
      <c r="DB14" s="555" t="s">
        <v>149</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8" t="s">
        <v>150</v>
      </c>
      <c r="N15" s="549"/>
      <c r="O15" s="549"/>
      <c r="P15" s="549"/>
      <c r="Q15" s="550"/>
      <c r="R15" s="551">
        <v>3196</v>
      </c>
      <c r="S15" s="552"/>
      <c r="T15" s="552"/>
      <c r="U15" s="552"/>
      <c r="V15" s="553"/>
      <c r="W15" s="539" t="s">
        <v>151</v>
      </c>
      <c r="X15" s="481"/>
      <c r="Y15" s="481"/>
      <c r="Z15" s="481"/>
      <c r="AA15" s="481"/>
      <c r="AB15" s="482"/>
      <c r="AC15" s="434">
        <v>431</v>
      </c>
      <c r="AD15" s="435"/>
      <c r="AE15" s="435"/>
      <c r="AF15" s="435"/>
      <c r="AG15" s="436"/>
      <c r="AH15" s="434">
        <v>498</v>
      </c>
      <c r="AI15" s="435"/>
      <c r="AJ15" s="435"/>
      <c r="AK15" s="435"/>
      <c r="AL15" s="437"/>
      <c r="AM15" s="517"/>
      <c r="AN15" s="432"/>
      <c r="AO15" s="432"/>
      <c r="AP15" s="432"/>
      <c r="AQ15" s="432"/>
      <c r="AR15" s="432"/>
      <c r="AS15" s="432"/>
      <c r="AT15" s="433"/>
      <c r="AU15" s="505"/>
      <c r="AV15" s="506"/>
      <c r="AW15" s="506"/>
      <c r="AX15" s="506"/>
      <c r="AY15" s="450" t="s">
        <v>152</v>
      </c>
      <c r="AZ15" s="451"/>
      <c r="BA15" s="451"/>
      <c r="BB15" s="451"/>
      <c r="BC15" s="451"/>
      <c r="BD15" s="451"/>
      <c r="BE15" s="451"/>
      <c r="BF15" s="451"/>
      <c r="BG15" s="451"/>
      <c r="BH15" s="451"/>
      <c r="BI15" s="451"/>
      <c r="BJ15" s="451"/>
      <c r="BK15" s="451"/>
      <c r="BL15" s="451"/>
      <c r="BM15" s="452"/>
      <c r="BN15" s="453">
        <v>454896</v>
      </c>
      <c r="BO15" s="454"/>
      <c r="BP15" s="454"/>
      <c r="BQ15" s="454"/>
      <c r="BR15" s="454"/>
      <c r="BS15" s="454"/>
      <c r="BT15" s="454"/>
      <c r="BU15" s="455"/>
      <c r="BV15" s="453">
        <v>457228</v>
      </c>
      <c r="BW15" s="454"/>
      <c r="BX15" s="454"/>
      <c r="BY15" s="454"/>
      <c r="BZ15" s="454"/>
      <c r="CA15" s="454"/>
      <c r="CB15" s="454"/>
      <c r="CC15" s="455"/>
      <c r="CD15" s="558" t="s">
        <v>153</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41" t="s">
        <v>154</v>
      </c>
      <c r="M16" s="542"/>
      <c r="N16" s="542"/>
      <c r="O16" s="542"/>
      <c r="P16" s="542"/>
      <c r="Q16" s="543"/>
      <c r="R16" s="536" t="s">
        <v>155</v>
      </c>
      <c r="S16" s="537"/>
      <c r="T16" s="537"/>
      <c r="U16" s="537"/>
      <c r="V16" s="538"/>
      <c r="W16" s="554"/>
      <c r="X16" s="484"/>
      <c r="Y16" s="484"/>
      <c r="Z16" s="484"/>
      <c r="AA16" s="484"/>
      <c r="AB16" s="485"/>
      <c r="AC16" s="544">
        <v>28.2</v>
      </c>
      <c r="AD16" s="545"/>
      <c r="AE16" s="545"/>
      <c r="AF16" s="545"/>
      <c r="AG16" s="546"/>
      <c r="AH16" s="544">
        <v>30.2</v>
      </c>
      <c r="AI16" s="545"/>
      <c r="AJ16" s="545"/>
      <c r="AK16" s="545"/>
      <c r="AL16" s="547"/>
      <c r="AM16" s="517"/>
      <c r="AN16" s="432"/>
      <c r="AO16" s="432"/>
      <c r="AP16" s="432"/>
      <c r="AQ16" s="432"/>
      <c r="AR16" s="432"/>
      <c r="AS16" s="432"/>
      <c r="AT16" s="433"/>
      <c r="AU16" s="505"/>
      <c r="AV16" s="506"/>
      <c r="AW16" s="506"/>
      <c r="AX16" s="506"/>
      <c r="AY16" s="438" t="s">
        <v>156</v>
      </c>
      <c r="AZ16" s="439"/>
      <c r="BA16" s="439"/>
      <c r="BB16" s="439"/>
      <c r="BC16" s="439"/>
      <c r="BD16" s="439"/>
      <c r="BE16" s="439"/>
      <c r="BF16" s="439"/>
      <c r="BG16" s="439"/>
      <c r="BH16" s="439"/>
      <c r="BI16" s="439"/>
      <c r="BJ16" s="439"/>
      <c r="BK16" s="439"/>
      <c r="BL16" s="439"/>
      <c r="BM16" s="440"/>
      <c r="BN16" s="458">
        <v>2508037</v>
      </c>
      <c r="BO16" s="459"/>
      <c r="BP16" s="459"/>
      <c r="BQ16" s="459"/>
      <c r="BR16" s="459"/>
      <c r="BS16" s="459"/>
      <c r="BT16" s="459"/>
      <c r="BU16" s="460"/>
      <c r="BV16" s="458">
        <v>2313140</v>
      </c>
      <c r="BW16" s="459"/>
      <c r="BX16" s="459"/>
      <c r="BY16" s="459"/>
      <c r="BZ16" s="459"/>
      <c r="CA16" s="459"/>
      <c r="CB16" s="459"/>
      <c r="CC16" s="460"/>
      <c r="CD16" s="191"/>
      <c r="CE16" s="456"/>
      <c r="CF16" s="456"/>
      <c r="CG16" s="456"/>
      <c r="CH16" s="456"/>
      <c r="CI16" s="456"/>
      <c r="CJ16" s="456"/>
      <c r="CK16" s="456"/>
      <c r="CL16" s="456"/>
      <c r="CM16" s="456"/>
      <c r="CN16" s="456"/>
      <c r="CO16" s="456"/>
      <c r="CP16" s="456"/>
      <c r="CQ16" s="456"/>
      <c r="CR16" s="456"/>
      <c r="CS16" s="457"/>
      <c r="CT16" s="428"/>
      <c r="CU16" s="429"/>
      <c r="CV16" s="429"/>
      <c r="CW16" s="429"/>
      <c r="CX16" s="429"/>
      <c r="CY16" s="429"/>
      <c r="CZ16" s="429"/>
      <c r="DA16" s="430"/>
      <c r="DB16" s="428"/>
      <c r="DC16" s="429"/>
      <c r="DD16" s="429"/>
      <c r="DE16" s="429"/>
      <c r="DF16" s="429"/>
      <c r="DG16" s="429"/>
      <c r="DH16" s="429"/>
      <c r="DI16" s="430"/>
    </row>
    <row r="17" spans="1:113" ht="18.75" customHeight="1" thickBot="1" x14ac:dyDescent="0.25">
      <c r="A17" s="178"/>
      <c r="B17" s="570"/>
      <c r="C17" s="571"/>
      <c r="D17" s="571"/>
      <c r="E17" s="571"/>
      <c r="F17" s="571"/>
      <c r="G17" s="571"/>
      <c r="H17" s="571"/>
      <c r="I17" s="571"/>
      <c r="J17" s="571"/>
      <c r="K17" s="572"/>
      <c r="L17" s="192"/>
      <c r="M17" s="533" t="s">
        <v>157</v>
      </c>
      <c r="N17" s="534"/>
      <c r="O17" s="534"/>
      <c r="P17" s="534"/>
      <c r="Q17" s="535"/>
      <c r="R17" s="536" t="s">
        <v>155</v>
      </c>
      <c r="S17" s="537"/>
      <c r="T17" s="537"/>
      <c r="U17" s="537"/>
      <c r="V17" s="538"/>
      <c r="W17" s="539" t="s">
        <v>158</v>
      </c>
      <c r="X17" s="481"/>
      <c r="Y17" s="481"/>
      <c r="Z17" s="481"/>
      <c r="AA17" s="481"/>
      <c r="AB17" s="482"/>
      <c r="AC17" s="434">
        <v>842</v>
      </c>
      <c r="AD17" s="435"/>
      <c r="AE17" s="435"/>
      <c r="AF17" s="435"/>
      <c r="AG17" s="436"/>
      <c r="AH17" s="434">
        <v>913</v>
      </c>
      <c r="AI17" s="435"/>
      <c r="AJ17" s="435"/>
      <c r="AK17" s="435"/>
      <c r="AL17" s="437"/>
      <c r="AM17" s="517"/>
      <c r="AN17" s="432"/>
      <c r="AO17" s="432"/>
      <c r="AP17" s="432"/>
      <c r="AQ17" s="432"/>
      <c r="AR17" s="432"/>
      <c r="AS17" s="432"/>
      <c r="AT17" s="433"/>
      <c r="AU17" s="505"/>
      <c r="AV17" s="506"/>
      <c r="AW17" s="506"/>
      <c r="AX17" s="506"/>
      <c r="AY17" s="438" t="s">
        <v>159</v>
      </c>
      <c r="AZ17" s="439"/>
      <c r="BA17" s="439"/>
      <c r="BB17" s="439"/>
      <c r="BC17" s="439"/>
      <c r="BD17" s="439"/>
      <c r="BE17" s="439"/>
      <c r="BF17" s="439"/>
      <c r="BG17" s="439"/>
      <c r="BH17" s="439"/>
      <c r="BI17" s="439"/>
      <c r="BJ17" s="439"/>
      <c r="BK17" s="439"/>
      <c r="BL17" s="439"/>
      <c r="BM17" s="440"/>
      <c r="BN17" s="458">
        <v>561854</v>
      </c>
      <c r="BO17" s="459"/>
      <c r="BP17" s="459"/>
      <c r="BQ17" s="459"/>
      <c r="BR17" s="459"/>
      <c r="BS17" s="459"/>
      <c r="BT17" s="459"/>
      <c r="BU17" s="460"/>
      <c r="BV17" s="458">
        <v>565490</v>
      </c>
      <c r="BW17" s="459"/>
      <c r="BX17" s="459"/>
      <c r="BY17" s="459"/>
      <c r="BZ17" s="459"/>
      <c r="CA17" s="459"/>
      <c r="CB17" s="459"/>
      <c r="CC17" s="460"/>
      <c r="CD17" s="191"/>
      <c r="CE17" s="456"/>
      <c r="CF17" s="456"/>
      <c r="CG17" s="456"/>
      <c r="CH17" s="456"/>
      <c r="CI17" s="456"/>
      <c r="CJ17" s="456"/>
      <c r="CK17" s="456"/>
      <c r="CL17" s="456"/>
      <c r="CM17" s="456"/>
      <c r="CN17" s="456"/>
      <c r="CO17" s="456"/>
      <c r="CP17" s="456"/>
      <c r="CQ17" s="456"/>
      <c r="CR17" s="456"/>
      <c r="CS17" s="457"/>
      <c r="CT17" s="428"/>
      <c r="CU17" s="429"/>
      <c r="CV17" s="429"/>
      <c r="CW17" s="429"/>
      <c r="CX17" s="429"/>
      <c r="CY17" s="429"/>
      <c r="CZ17" s="429"/>
      <c r="DA17" s="430"/>
      <c r="DB17" s="428"/>
      <c r="DC17" s="429"/>
      <c r="DD17" s="429"/>
      <c r="DE17" s="429"/>
      <c r="DF17" s="429"/>
      <c r="DG17" s="429"/>
      <c r="DH17" s="429"/>
      <c r="DI17" s="430"/>
    </row>
    <row r="18" spans="1:113" ht="18.75" customHeight="1" thickBot="1" x14ac:dyDescent="0.25">
      <c r="A18" s="178"/>
      <c r="B18" s="510" t="s">
        <v>160</v>
      </c>
      <c r="C18" s="511"/>
      <c r="D18" s="511"/>
      <c r="E18" s="512"/>
      <c r="F18" s="512"/>
      <c r="G18" s="512"/>
      <c r="H18" s="512"/>
      <c r="I18" s="512"/>
      <c r="J18" s="512"/>
      <c r="K18" s="512"/>
      <c r="L18" s="513">
        <v>175.82</v>
      </c>
      <c r="M18" s="513"/>
      <c r="N18" s="513"/>
      <c r="O18" s="513"/>
      <c r="P18" s="513"/>
      <c r="Q18" s="513"/>
      <c r="R18" s="514"/>
      <c r="S18" s="514"/>
      <c r="T18" s="514"/>
      <c r="U18" s="514"/>
      <c r="V18" s="515"/>
      <c r="W18" s="529"/>
      <c r="X18" s="530"/>
      <c r="Y18" s="530"/>
      <c r="Z18" s="530"/>
      <c r="AA18" s="530"/>
      <c r="AB18" s="540"/>
      <c r="AC18" s="422">
        <v>55.2</v>
      </c>
      <c r="AD18" s="423"/>
      <c r="AE18" s="423"/>
      <c r="AF18" s="423"/>
      <c r="AG18" s="516"/>
      <c r="AH18" s="422">
        <v>55.4</v>
      </c>
      <c r="AI18" s="423"/>
      <c r="AJ18" s="423"/>
      <c r="AK18" s="423"/>
      <c r="AL18" s="424"/>
      <c r="AM18" s="517"/>
      <c r="AN18" s="432"/>
      <c r="AO18" s="432"/>
      <c r="AP18" s="432"/>
      <c r="AQ18" s="432"/>
      <c r="AR18" s="432"/>
      <c r="AS18" s="432"/>
      <c r="AT18" s="433"/>
      <c r="AU18" s="505"/>
      <c r="AV18" s="506"/>
      <c r="AW18" s="506"/>
      <c r="AX18" s="506"/>
      <c r="AY18" s="438" t="s">
        <v>161</v>
      </c>
      <c r="AZ18" s="439"/>
      <c r="BA18" s="439"/>
      <c r="BB18" s="439"/>
      <c r="BC18" s="439"/>
      <c r="BD18" s="439"/>
      <c r="BE18" s="439"/>
      <c r="BF18" s="439"/>
      <c r="BG18" s="439"/>
      <c r="BH18" s="439"/>
      <c r="BI18" s="439"/>
      <c r="BJ18" s="439"/>
      <c r="BK18" s="439"/>
      <c r="BL18" s="439"/>
      <c r="BM18" s="440"/>
      <c r="BN18" s="458">
        <v>2184676</v>
      </c>
      <c r="BO18" s="459"/>
      <c r="BP18" s="459"/>
      <c r="BQ18" s="459"/>
      <c r="BR18" s="459"/>
      <c r="BS18" s="459"/>
      <c r="BT18" s="459"/>
      <c r="BU18" s="460"/>
      <c r="BV18" s="458">
        <v>2041912</v>
      </c>
      <c r="BW18" s="459"/>
      <c r="BX18" s="459"/>
      <c r="BY18" s="459"/>
      <c r="BZ18" s="459"/>
      <c r="CA18" s="459"/>
      <c r="CB18" s="459"/>
      <c r="CC18" s="460"/>
      <c r="CD18" s="191"/>
      <c r="CE18" s="456"/>
      <c r="CF18" s="456"/>
      <c r="CG18" s="456"/>
      <c r="CH18" s="456"/>
      <c r="CI18" s="456"/>
      <c r="CJ18" s="456"/>
      <c r="CK18" s="456"/>
      <c r="CL18" s="456"/>
      <c r="CM18" s="456"/>
      <c r="CN18" s="456"/>
      <c r="CO18" s="456"/>
      <c r="CP18" s="456"/>
      <c r="CQ18" s="456"/>
      <c r="CR18" s="456"/>
      <c r="CS18" s="457"/>
      <c r="CT18" s="428"/>
      <c r="CU18" s="429"/>
      <c r="CV18" s="429"/>
      <c r="CW18" s="429"/>
      <c r="CX18" s="429"/>
      <c r="CY18" s="429"/>
      <c r="CZ18" s="429"/>
      <c r="DA18" s="430"/>
      <c r="DB18" s="428"/>
      <c r="DC18" s="429"/>
      <c r="DD18" s="429"/>
      <c r="DE18" s="429"/>
      <c r="DF18" s="429"/>
      <c r="DG18" s="429"/>
      <c r="DH18" s="429"/>
      <c r="DI18" s="430"/>
    </row>
    <row r="19" spans="1:113" ht="18.75" customHeight="1" thickBot="1" x14ac:dyDescent="0.25">
      <c r="A19" s="178"/>
      <c r="B19" s="510" t="s">
        <v>162</v>
      </c>
      <c r="C19" s="511"/>
      <c r="D19" s="511"/>
      <c r="E19" s="512"/>
      <c r="F19" s="512"/>
      <c r="G19" s="512"/>
      <c r="H19" s="512"/>
      <c r="I19" s="512"/>
      <c r="J19" s="512"/>
      <c r="K19" s="512"/>
      <c r="L19" s="518">
        <v>18</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32"/>
      <c r="AM19" s="517"/>
      <c r="AN19" s="432"/>
      <c r="AO19" s="432"/>
      <c r="AP19" s="432"/>
      <c r="AQ19" s="432"/>
      <c r="AR19" s="432"/>
      <c r="AS19" s="432"/>
      <c r="AT19" s="433"/>
      <c r="AU19" s="505"/>
      <c r="AV19" s="506"/>
      <c r="AW19" s="506"/>
      <c r="AX19" s="506"/>
      <c r="AY19" s="438" t="s">
        <v>163</v>
      </c>
      <c r="AZ19" s="439"/>
      <c r="BA19" s="439"/>
      <c r="BB19" s="439"/>
      <c r="BC19" s="439"/>
      <c r="BD19" s="439"/>
      <c r="BE19" s="439"/>
      <c r="BF19" s="439"/>
      <c r="BG19" s="439"/>
      <c r="BH19" s="439"/>
      <c r="BI19" s="439"/>
      <c r="BJ19" s="439"/>
      <c r="BK19" s="439"/>
      <c r="BL19" s="439"/>
      <c r="BM19" s="440"/>
      <c r="BN19" s="458">
        <v>3232262</v>
      </c>
      <c r="BO19" s="459"/>
      <c r="BP19" s="459"/>
      <c r="BQ19" s="459"/>
      <c r="BR19" s="459"/>
      <c r="BS19" s="459"/>
      <c r="BT19" s="459"/>
      <c r="BU19" s="460"/>
      <c r="BV19" s="458">
        <v>3114748</v>
      </c>
      <c r="BW19" s="459"/>
      <c r="BX19" s="459"/>
      <c r="BY19" s="459"/>
      <c r="BZ19" s="459"/>
      <c r="CA19" s="459"/>
      <c r="CB19" s="459"/>
      <c r="CC19" s="460"/>
      <c r="CD19" s="191"/>
      <c r="CE19" s="456"/>
      <c r="CF19" s="456"/>
      <c r="CG19" s="456"/>
      <c r="CH19" s="456"/>
      <c r="CI19" s="456"/>
      <c r="CJ19" s="456"/>
      <c r="CK19" s="456"/>
      <c r="CL19" s="456"/>
      <c r="CM19" s="456"/>
      <c r="CN19" s="456"/>
      <c r="CO19" s="456"/>
      <c r="CP19" s="456"/>
      <c r="CQ19" s="456"/>
      <c r="CR19" s="456"/>
      <c r="CS19" s="457"/>
      <c r="CT19" s="428"/>
      <c r="CU19" s="429"/>
      <c r="CV19" s="429"/>
      <c r="CW19" s="429"/>
      <c r="CX19" s="429"/>
      <c r="CY19" s="429"/>
      <c r="CZ19" s="429"/>
      <c r="DA19" s="430"/>
      <c r="DB19" s="428"/>
      <c r="DC19" s="429"/>
      <c r="DD19" s="429"/>
      <c r="DE19" s="429"/>
      <c r="DF19" s="429"/>
      <c r="DG19" s="429"/>
      <c r="DH19" s="429"/>
      <c r="DI19" s="430"/>
    </row>
    <row r="20" spans="1:113" ht="18.75" customHeight="1" thickBot="1" x14ac:dyDescent="0.25">
      <c r="A20" s="178"/>
      <c r="B20" s="510" t="s">
        <v>164</v>
      </c>
      <c r="C20" s="511"/>
      <c r="D20" s="511"/>
      <c r="E20" s="512"/>
      <c r="F20" s="512"/>
      <c r="G20" s="512"/>
      <c r="H20" s="512"/>
      <c r="I20" s="512"/>
      <c r="J20" s="512"/>
      <c r="K20" s="512"/>
      <c r="L20" s="518">
        <v>1127</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14"/>
      <c r="AO20" s="414"/>
      <c r="AP20" s="414"/>
      <c r="AQ20" s="414"/>
      <c r="AR20" s="414"/>
      <c r="AS20" s="414"/>
      <c r="AT20" s="415"/>
      <c r="AU20" s="524"/>
      <c r="AV20" s="525"/>
      <c r="AW20" s="525"/>
      <c r="AX20" s="526"/>
      <c r="AY20" s="438"/>
      <c r="AZ20" s="439"/>
      <c r="BA20" s="439"/>
      <c r="BB20" s="439"/>
      <c r="BC20" s="439"/>
      <c r="BD20" s="439"/>
      <c r="BE20" s="439"/>
      <c r="BF20" s="439"/>
      <c r="BG20" s="439"/>
      <c r="BH20" s="439"/>
      <c r="BI20" s="439"/>
      <c r="BJ20" s="439"/>
      <c r="BK20" s="439"/>
      <c r="BL20" s="439"/>
      <c r="BM20" s="440"/>
      <c r="BN20" s="458"/>
      <c r="BO20" s="459"/>
      <c r="BP20" s="459"/>
      <c r="BQ20" s="459"/>
      <c r="BR20" s="459"/>
      <c r="BS20" s="459"/>
      <c r="BT20" s="459"/>
      <c r="BU20" s="460"/>
      <c r="BV20" s="458"/>
      <c r="BW20" s="459"/>
      <c r="BX20" s="459"/>
      <c r="BY20" s="459"/>
      <c r="BZ20" s="459"/>
      <c r="CA20" s="459"/>
      <c r="CB20" s="459"/>
      <c r="CC20" s="460"/>
      <c r="CD20" s="191"/>
      <c r="CE20" s="456"/>
      <c r="CF20" s="456"/>
      <c r="CG20" s="456"/>
      <c r="CH20" s="456"/>
      <c r="CI20" s="456"/>
      <c r="CJ20" s="456"/>
      <c r="CK20" s="456"/>
      <c r="CL20" s="456"/>
      <c r="CM20" s="456"/>
      <c r="CN20" s="456"/>
      <c r="CO20" s="456"/>
      <c r="CP20" s="456"/>
      <c r="CQ20" s="456"/>
      <c r="CR20" s="456"/>
      <c r="CS20" s="457"/>
      <c r="CT20" s="428"/>
      <c r="CU20" s="429"/>
      <c r="CV20" s="429"/>
      <c r="CW20" s="429"/>
      <c r="CX20" s="429"/>
      <c r="CY20" s="429"/>
      <c r="CZ20" s="429"/>
      <c r="DA20" s="430"/>
      <c r="DB20" s="428"/>
      <c r="DC20" s="429"/>
      <c r="DD20" s="429"/>
      <c r="DE20" s="429"/>
      <c r="DF20" s="429"/>
      <c r="DG20" s="429"/>
      <c r="DH20" s="429"/>
      <c r="DI20" s="430"/>
    </row>
    <row r="21" spans="1:113" ht="18.75" customHeight="1" thickBot="1" x14ac:dyDescent="0.25">
      <c r="A21" s="178"/>
      <c r="B21" s="507" t="s">
        <v>165</v>
      </c>
      <c r="C21" s="508"/>
      <c r="D21" s="508"/>
      <c r="E21" s="508"/>
      <c r="F21" s="508"/>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8"/>
      <c r="AV21" s="508"/>
      <c r="AW21" s="508"/>
      <c r="AX21" s="509"/>
      <c r="AY21" s="425"/>
      <c r="AZ21" s="426"/>
      <c r="BA21" s="426"/>
      <c r="BB21" s="426"/>
      <c r="BC21" s="426"/>
      <c r="BD21" s="426"/>
      <c r="BE21" s="426"/>
      <c r="BF21" s="426"/>
      <c r="BG21" s="426"/>
      <c r="BH21" s="426"/>
      <c r="BI21" s="426"/>
      <c r="BJ21" s="426"/>
      <c r="BK21" s="426"/>
      <c r="BL21" s="426"/>
      <c r="BM21" s="427"/>
      <c r="BN21" s="461"/>
      <c r="BO21" s="462"/>
      <c r="BP21" s="462"/>
      <c r="BQ21" s="462"/>
      <c r="BR21" s="462"/>
      <c r="BS21" s="462"/>
      <c r="BT21" s="462"/>
      <c r="BU21" s="463"/>
      <c r="BV21" s="461"/>
      <c r="BW21" s="462"/>
      <c r="BX21" s="462"/>
      <c r="BY21" s="462"/>
      <c r="BZ21" s="462"/>
      <c r="CA21" s="462"/>
      <c r="CB21" s="462"/>
      <c r="CC21" s="463"/>
      <c r="CD21" s="191"/>
      <c r="CE21" s="456"/>
      <c r="CF21" s="456"/>
      <c r="CG21" s="456"/>
      <c r="CH21" s="456"/>
      <c r="CI21" s="456"/>
      <c r="CJ21" s="456"/>
      <c r="CK21" s="456"/>
      <c r="CL21" s="456"/>
      <c r="CM21" s="456"/>
      <c r="CN21" s="456"/>
      <c r="CO21" s="456"/>
      <c r="CP21" s="456"/>
      <c r="CQ21" s="456"/>
      <c r="CR21" s="456"/>
      <c r="CS21" s="457"/>
      <c r="CT21" s="428"/>
      <c r="CU21" s="429"/>
      <c r="CV21" s="429"/>
      <c r="CW21" s="429"/>
      <c r="CX21" s="429"/>
      <c r="CY21" s="429"/>
      <c r="CZ21" s="429"/>
      <c r="DA21" s="430"/>
      <c r="DB21" s="428"/>
      <c r="DC21" s="429"/>
      <c r="DD21" s="429"/>
      <c r="DE21" s="429"/>
      <c r="DF21" s="429"/>
      <c r="DG21" s="429"/>
      <c r="DH21" s="429"/>
      <c r="DI21" s="430"/>
    </row>
    <row r="22" spans="1:113" ht="18.75" customHeight="1" x14ac:dyDescent="0.2">
      <c r="A22" s="178"/>
      <c r="B22" s="471" t="s">
        <v>166</v>
      </c>
      <c r="C22" s="472"/>
      <c r="D22" s="473"/>
      <c r="E22" s="480" t="s">
        <v>1</v>
      </c>
      <c r="F22" s="481"/>
      <c r="G22" s="481"/>
      <c r="H22" s="481"/>
      <c r="I22" s="481"/>
      <c r="J22" s="481"/>
      <c r="K22" s="482"/>
      <c r="L22" s="480" t="s">
        <v>167</v>
      </c>
      <c r="M22" s="481"/>
      <c r="N22" s="481"/>
      <c r="O22" s="481"/>
      <c r="P22" s="482"/>
      <c r="Q22" s="486" t="s">
        <v>168</v>
      </c>
      <c r="R22" s="487"/>
      <c r="S22" s="487"/>
      <c r="T22" s="487"/>
      <c r="U22" s="487"/>
      <c r="V22" s="488"/>
      <c r="W22" s="492" t="s">
        <v>169</v>
      </c>
      <c r="X22" s="472"/>
      <c r="Y22" s="473"/>
      <c r="Z22" s="480" t="s">
        <v>1</v>
      </c>
      <c r="AA22" s="481"/>
      <c r="AB22" s="481"/>
      <c r="AC22" s="481"/>
      <c r="AD22" s="481"/>
      <c r="AE22" s="481"/>
      <c r="AF22" s="481"/>
      <c r="AG22" s="482"/>
      <c r="AH22" s="497" t="s">
        <v>170</v>
      </c>
      <c r="AI22" s="481"/>
      <c r="AJ22" s="481"/>
      <c r="AK22" s="481"/>
      <c r="AL22" s="482"/>
      <c r="AM22" s="497" t="s">
        <v>171</v>
      </c>
      <c r="AN22" s="498"/>
      <c r="AO22" s="498"/>
      <c r="AP22" s="498"/>
      <c r="AQ22" s="498"/>
      <c r="AR22" s="499"/>
      <c r="AS22" s="486" t="s">
        <v>168</v>
      </c>
      <c r="AT22" s="487"/>
      <c r="AU22" s="487"/>
      <c r="AV22" s="487"/>
      <c r="AW22" s="487"/>
      <c r="AX22" s="503"/>
      <c r="AY22" s="450" t="s">
        <v>172</v>
      </c>
      <c r="AZ22" s="451"/>
      <c r="BA22" s="451"/>
      <c r="BB22" s="451"/>
      <c r="BC22" s="451"/>
      <c r="BD22" s="451"/>
      <c r="BE22" s="451"/>
      <c r="BF22" s="451"/>
      <c r="BG22" s="451"/>
      <c r="BH22" s="451"/>
      <c r="BI22" s="451"/>
      <c r="BJ22" s="451"/>
      <c r="BK22" s="451"/>
      <c r="BL22" s="451"/>
      <c r="BM22" s="452"/>
      <c r="BN22" s="453">
        <v>4135756</v>
      </c>
      <c r="BO22" s="454"/>
      <c r="BP22" s="454"/>
      <c r="BQ22" s="454"/>
      <c r="BR22" s="454"/>
      <c r="BS22" s="454"/>
      <c r="BT22" s="454"/>
      <c r="BU22" s="455"/>
      <c r="BV22" s="453">
        <v>4138063</v>
      </c>
      <c r="BW22" s="454"/>
      <c r="BX22" s="454"/>
      <c r="BY22" s="454"/>
      <c r="BZ22" s="454"/>
      <c r="CA22" s="454"/>
      <c r="CB22" s="454"/>
      <c r="CC22" s="455"/>
      <c r="CD22" s="191"/>
      <c r="CE22" s="456"/>
      <c r="CF22" s="456"/>
      <c r="CG22" s="456"/>
      <c r="CH22" s="456"/>
      <c r="CI22" s="456"/>
      <c r="CJ22" s="456"/>
      <c r="CK22" s="456"/>
      <c r="CL22" s="456"/>
      <c r="CM22" s="456"/>
      <c r="CN22" s="456"/>
      <c r="CO22" s="456"/>
      <c r="CP22" s="456"/>
      <c r="CQ22" s="456"/>
      <c r="CR22" s="456"/>
      <c r="CS22" s="457"/>
      <c r="CT22" s="428"/>
      <c r="CU22" s="429"/>
      <c r="CV22" s="429"/>
      <c r="CW22" s="429"/>
      <c r="CX22" s="429"/>
      <c r="CY22" s="429"/>
      <c r="CZ22" s="429"/>
      <c r="DA22" s="430"/>
      <c r="DB22" s="428"/>
      <c r="DC22" s="429"/>
      <c r="DD22" s="429"/>
      <c r="DE22" s="429"/>
      <c r="DF22" s="429"/>
      <c r="DG22" s="429"/>
      <c r="DH22" s="429"/>
      <c r="DI22" s="430"/>
    </row>
    <row r="23" spans="1:113" ht="18.75" customHeight="1" x14ac:dyDescent="0.2">
      <c r="A23" s="178"/>
      <c r="B23" s="474"/>
      <c r="C23" s="475"/>
      <c r="D23" s="476"/>
      <c r="E23" s="483"/>
      <c r="F23" s="484"/>
      <c r="G23" s="484"/>
      <c r="H23" s="484"/>
      <c r="I23" s="484"/>
      <c r="J23" s="484"/>
      <c r="K23" s="485"/>
      <c r="L23" s="483"/>
      <c r="M23" s="484"/>
      <c r="N23" s="484"/>
      <c r="O23" s="484"/>
      <c r="P23" s="485"/>
      <c r="Q23" s="489"/>
      <c r="R23" s="490"/>
      <c r="S23" s="490"/>
      <c r="T23" s="490"/>
      <c r="U23" s="490"/>
      <c r="V23" s="491"/>
      <c r="W23" s="493"/>
      <c r="X23" s="475"/>
      <c r="Y23" s="476"/>
      <c r="Z23" s="483"/>
      <c r="AA23" s="484"/>
      <c r="AB23" s="484"/>
      <c r="AC23" s="484"/>
      <c r="AD23" s="484"/>
      <c r="AE23" s="484"/>
      <c r="AF23" s="484"/>
      <c r="AG23" s="485"/>
      <c r="AH23" s="483"/>
      <c r="AI23" s="484"/>
      <c r="AJ23" s="484"/>
      <c r="AK23" s="484"/>
      <c r="AL23" s="485"/>
      <c r="AM23" s="500"/>
      <c r="AN23" s="501"/>
      <c r="AO23" s="501"/>
      <c r="AP23" s="501"/>
      <c r="AQ23" s="501"/>
      <c r="AR23" s="502"/>
      <c r="AS23" s="489"/>
      <c r="AT23" s="490"/>
      <c r="AU23" s="490"/>
      <c r="AV23" s="490"/>
      <c r="AW23" s="490"/>
      <c r="AX23" s="504"/>
      <c r="AY23" s="438" t="s">
        <v>173</v>
      </c>
      <c r="AZ23" s="439"/>
      <c r="BA23" s="439"/>
      <c r="BB23" s="439"/>
      <c r="BC23" s="439"/>
      <c r="BD23" s="439"/>
      <c r="BE23" s="439"/>
      <c r="BF23" s="439"/>
      <c r="BG23" s="439"/>
      <c r="BH23" s="439"/>
      <c r="BI23" s="439"/>
      <c r="BJ23" s="439"/>
      <c r="BK23" s="439"/>
      <c r="BL23" s="439"/>
      <c r="BM23" s="440"/>
      <c r="BN23" s="458">
        <v>3716156</v>
      </c>
      <c r="BO23" s="459"/>
      <c r="BP23" s="459"/>
      <c r="BQ23" s="459"/>
      <c r="BR23" s="459"/>
      <c r="BS23" s="459"/>
      <c r="BT23" s="459"/>
      <c r="BU23" s="460"/>
      <c r="BV23" s="458">
        <v>3608693</v>
      </c>
      <c r="BW23" s="459"/>
      <c r="BX23" s="459"/>
      <c r="BY23" s="459"/>
      <c r="BZ23" s="459"/>
      <c r="CA23" s="459"/>
      <c r="CB23" s="459"/>
      <c r="CC23" s="460"/>
      <c r="CD23" s="191"/>
      <c r="CE23" s="456"/>
      <c r="CF23" s="456"/>
      <c r="CG23" s="456"/>
      <c r="CH23" s="456"/>
      <c r="CI23" s="456"/>
      <c r="CJ23" s="456"/>
      <c r="CK23" s="456"/>
      <c r="CL23" s="456"/>
      <c r="CM23" s="456"/>
      <c r="CN23" s="456"/>
      <c r="CO23" s="456"/>
      <c r="CP23" s="456"/>
      <c r="CQ23" s="456"/>
      <c r="CR23" s="456"/>
      <c r="CS23" s="457"/>
      <c r="CT23" s="428"/>
      <c r="CU23" s="429"/>
      <c r="CV23" s="429"/>
      <c r="CW23" s="429"/>
      <c r="CX23" s="429"/>
      <c r="CY23" s="429"/>
      <c r="CZ23" s="429"/>
      <c r="DA23" s="430"/>
      <c r="DB23" s="428"/>
      <c r="DC23" s="429"/>
      <c r="DD23" s="429"/>
      <c r="DE23" s="429"/>
      <c r="DF23" s="429"/>
      <c r="DG23" s="429"/>
      <c r="DH23" s="429"/>
      <c r="DI23" s="430"/>
    </row>
    <row r="24" spans="1:113" ht="18.75" customHeight="1" thickBot="1" x14ac:dyDescent="0.25">
      <c r="A24" s="178"/>
      <c r="B24" s="474"/>
      <c r="C24" s="475"/>
      <c r="D24" s="476"/>
      <c r="E24" s="431" t="s">
        <v>174</v>
      </c>
      <c r="F24" s="432"/>
      <c r="G24" s="432"/>
      <c r="H24" s="432"/>
      <c r="I24" s="432"/>
      <c r="J24" s="432"/>
      <c r="K24" s="433"/>
      <c r="L24" s="434">
        <v>1</v>
      </c>
      <c r="M24" s="435"/>
      <c r="N24" s="435"/>
      <c r="O24" s="435"/>
      <c r="P24" s="436"/>
      <c r="Q24" s="434">
        <v>7390</v>
      </c>
      <c r="R24" s="435"/>
      <c r="S24" s="435"/>
      <c r="T24" s="435"/>
      <c r="U24" s="435"/>
      <c r="V24" s="436"/>
      <c r="W24" s="493"/>
      <c r="X24" s="475"/>
      <c r="Y24" s="476"/>
      <c r="Z24" s="431" t="s">
        <v>175</v>
      </c>
      <c r="AA24" s="432"/>
      <c r="AB24" s="432"/>
      <c r="AC24" s="432"/>
      <c r="AD24" s="432"/>
      <c r="AE24" s="432"/>
      <c r="AF24" s="432"/>
      <c r="AG24" s="433"/>
      <c r="AH24" s="434">
        <v>77</v>
      </c>
      <c r="AI24" s="435"/>
      <c r="AJ24" s="435"/>
      <c r="AK24" s="435"/>
      <c r="AL24" s="436"/>
      <c r="AM24" s="434">
        <v>223146</v>
      </c>
      <c r="AN24" s="435"/>
      <c r="AO24" s="435"/>
      <c r="AP24" s="435"/>
      <c r="AQ24" s="435"/>
      <c r="AR24" s="436"/>
      <c r="AS24" s="434">
        <v>2898</v>
      </c>
      <c r="AT24" s="435"/>
      <c r="AU24" s="435"/>
      <c r="AV24" s="435"/>
      <c r="AW24" s="435"/>
      <c r="AX24" s="437"/>
      <c r="AY24" s="425" t="s">
        <v>176</v>
      </c>
      <c r="AZ24" s="426"/>
      <c r="BA24" s="426"/>
      <c r="BB24" s="426"/>
      <c r="BC24" s="426"/>
      <c r="BD24" s="426"/>
      <c r="BE24" s="426"/>
      <c r="BF24" s="426"/>
      <c r="BG24" s="426"/>
      <c r="BH24" s="426"/>
      <c r="BI24" s="426"/>
      <c r="BJ24" s="426"/>
      <c r="BK24" s="426"/>
      <c r="BL24" s="426"/>
      <c r="BM24" s="427"/>
      <c r="BN24" s="458">
        <v>3809180</v>
      </c>
      <c r="BO24" s="459"/>
      <c r="BP24" s="459"/>
      <c r="BQ24" s="459"/>
      <c r="BR24" s="459"/>
      <c r="BS24" s="459"/>
      <c r="BT24" s="459"/>
      <c r="BU24" s="460"/>
      <c r="BV24" s="458">
        <v>3674385</v>
      </c>
      <c r="BW24" s="459"/>
      <c r="BX24" s="459"/>
      <c r="BY24" s="459"/>
      <c r="BZ24" s="459"/>
      <c r="CA24" s="459"/>
      <c r="CB24" s="459"/>
      <c r="CC24" s="460"/>
      <c r="CD24" s="191"/>
      <c r="CE24" s="456"/>
      <c r="CF24" s="456"/>
      <c r="CG24" s="456"/>
      <c r="CH24" s="456"/>
      <c r="CI24" s="456"/>
      <c r="CJ24" s="456"/>
      <c r="CK24" s="456"/>
      <c r="CL24" s="456"/>
      <c r="CM24" s="456"/>
      <c r="CN24" s="456"/>
      <c r="CO24" s="456"/>
      <c r="CP24" s="456"/>
      <c r="CQ24" s="456"/>
      <c r="CR24" s="456"/>
      <c r="CS24" s="457"/>
      <c r="CT24" s="428"/>
      <c r="CU24" s="429"/>
      <c r="CV24" s="429"/>
      <c r="CW24" s="429"/>
      <c r="CX24" s="429"/>
      <c r="CY24" s="429"/>
      <c r="CZ24" s="429"/>
      <c r="DA24" s="430"/>
      <c r="DB24" s="428"/>
      <c r="DC24" s="429"/>
      <c r="DD24" s="429"/>
      <c r="DE24" s="429"/>
      <c r="DF24" s="429"/>
      <c r="DG24" s="429"/>
      <c r="DH24" s="429"/>
      <c r="DI24" s="430"/>
    </row>
    <row r="25" spans="1:113" ht="18.75" customHeight="1" x14ac:dyDescent="0.2">
      <c r="A25" s="178"/>
      <c r="B25" s="474"/>
      <c r="C25" s="475"/>
      <c r="D25" s="476"/>
      <c r="E25" s="431" t="s">
        <v>177</v>
      </c>
      <c r="F25" s="432"/>
      <c r="G25" s="432"/>
      <c r="H25" s="432"/>
      <c r="I25" s="432"/>
      <c r="J25" s="432"/>
      <c r="K25" s="433"/>
      <c r="L25" s="434">
        <v>1</v>
      </c>
      <c r="M25" s="435"/>
      <c r="N25" s="435"/>
      <c r="O25" s="435"/>
      <c r="P25" s="436"/>
      <c r="Q25" s="434">
        <v>5980</v>
      </c>
      <c r="R25" s="435"/>
      <c r="S25" s="435"/>
      <c r="T25" s="435"/>
      <c r="U25" s="435"/>
      <c r="V25" s="436"/>
      <c r="W25" s="493"/>
      <c r="X25" s="475"/>
      <c r="Y25" s="476"/>
      <c r="Z25" s="431" t="s">
        <v>178</v>
      </c>
      <c r="AA25" s="432"/>
      <c r="AB25" s="432"/>
      <c r="AC25" s="432"/>
      <c r="AD25" s="432"/>
      <c r="AE25" s="432"/>
      <c r="AF25" s="432"/>
      <c r="AG25" s="433"/>
      <c r="AH25" s="434" t="s">
        <v>133</v>
      </c>
      <c r="AI25" s="435"/>
      <c r="AJ25" s="435"/>
      <c r="AK25" s="435"/>
      <c r="AL25" s="436"/>
      <c r="AM25" s="434" t="s">
        <v>149</v>
      </c>
      <c r="AN25" s="435"/>
      <c r="AO25" s="435"/>
      <c r="AP25" s="435"/>
      <c r="AQ25" s="435"/>
      <c r="AR25" s="436"/>
      <c r="AS25" s="434" t="s">
        <v>149</v>
      </c>
      <c r="AT25" s="435"/>
      <c r="AU25" s="435"/>
      <c r="AV25" s="435"/>
      <c r="AW25" s="435"/>
      <c r="AX25" s="437"/>
      <c r="AY25" s="450" t="s">
        <v>179</v>
      </c>
      <c r="AZ25" s="451"/>
      <c r="BA25" s="451"/>
      <c r="BB25" s="451"/>
      <c r="BC25" s="451"/>
      <c r="BD25" s="451"/>
      <c r="BE25" s="451"/>
      <c r="BF25" s="451"/>
      <c r="BG25" s="451"/>
      <c r="BH25" s="451"/>
      <c r="BI25" s="451"/>
      <c r="BJ25" s="451"/>
      <c r="BK25" s="451"/>
      <c r="BL25" s="451"/>
      <c r="BM25" s="452"/>
      <c r="BN25" s="453">
        <v>495</v>
      </c>
      <c r="BO25" s="454"/>
      <c r="BP25" s="454"/>
      <c r="BQ25" s="454"/>
      <c r="BR25" s="454"/>
      <c r="BS25" s="454"/>
      <c r="BT25" s="454"/>
      <c r="BU25" s="455"/>
      <c r="BV25" s="453">
        <v>927</v>
      </c>
      <c r="BW25" s="454"/>
      <c r="BX25" s="454"/>
      <c r="BY25" s="454"/>
      <c r="BZ25" s="454"/>
      <c r="CA25" s="454"/>
      <c r="CB25" s="454"/>
      <c r="CC25" s="455"/>
      <c r="CD25" s="191"/>
      <c r="CE25" s="456"/>
      <c r="CF25" s="456"/>
      <c r="CG25" s="456"/>
      <c r="CH25" s="456"/>
      <c r="CI25" s="456"/>
      <c r="CJ25" s="456"/>
      <c r="CK25" s="456"/>
      <c r="CL25" s="456"/>
      <c r="CM25" s="456"/>
      <c r="CN25" s="456"/>
      <c r="CO25" s="456"/>
      <c r="CP25" s="456"/>
      <c r="CQ25" s="456"/>
      <c r="CR25" s="456"/>
      <c r="CS25" s="457"/>
      <c r="CT25" s="428"/>
      <c r="CU25" s="429"/>
      <c r="CV25" s="429"/>
      <c r="CW25" s="429"/>
      <c r="CX25" s="429"/>
      <c r="CY25" s="429"/>
      <c r="CZ25" s="429"/>
      <c r="DA25" s="430"/>
      <c r="DB25" s="428"/>
      <c r="DC25" s="429"/>
      <c r="DD25" s="429"/>
      <c r="DE25" s="429"/>
      <c r="DF25" s="429"/>
      <c r="DG25" s="429"/>
      <c r="DH25" s="429"/>
      <c r="DI25" s="430"/>
    </row>
    <row r="26" spans="1:113" ht="18.75" customHeight="1" x14ac:dyDescent="0.2">
      <c r="A26" s="178"/>
      <c r="B26" s="474"/>
      <c r="C26" s="475"/>
      <c r="D26" s="476"/>
      <c r="E26" s="431" t="s">
        <v>180</v>
      </c>
      <c r="F26" s="432"/>
      <c r="G26" s="432"/>
      <c r="H26" s="432"/>
      <c r="I26" s="432"/>
      <c r="J26" s="432"/>
      <c r="K26" s="433"/>
      <c r="L26" s="434">
        <v>1</v>
      </c>
      <c r="M26" s="435"/>
      <c r="N26" s="435"/>
      <c r="O26" s="435"/>
      <c r="P26" s="436"/>
      <c r="Q26" s="434">
        <v>5560</v>
      </c>
      <c r="R26" s="435"/>
      <c r="S26" s="435"/>
      <c r="T26" s="435"/>
      <c r="U26" s="435"/>
      <c r="V26" s="436"/>
      <c r="W26" s="493"/>
      <c r="X26" s="475"/>
      <c r="Y26" s="476"/>
      <c r="Z26" s="431" t="s">
        <v>181</v>
      </c>
      <c r="AA26" s="469"/>
      <c r="AB26" s="469"/>
      <c r="AC26" s="469"/>
      <c r="AD26" s="469"/>
      <c r="AE26" s="469"/>
      <c r="AF26" s="469"/>
      <c r="AG26" s="470"/>
      <c r="AH26" s="434">
        <v>4</v>
      </c>
      <c r="AI26" s="435"/>
      <c r="AJ26" s="435"/>
      <c r="AK26" s="435"/>
      <c r="AL26" s="436"/>
      <c r="AM26" s="434">
        <v>12744</v>
      </c>
      <c r="AN26" s="435"/>
      <c r="AO26" s="435"/>
      <c r="AP26" s="435"/>
      <c r="AQ26" s="435"/>
      <c r="AR26" s="436"/>
      <c r="AS26" s="434">
        <v>3186</v>
      </c>
      <c r="AT26" s="435"/>
      <c r="AU26" s="435"/>
      <c r="AV26" s="435"/>
      <c r="AW26" s="435"/>
      <c r="AX26" s="437"/>
      <c r="AY26" s="467" t="s">
        <v>182</v>
      </c>
      <c r="AZ26" s="412"/>
      <c r="BA26" s="412"/>
      <c r="BB26" s="412"/>
      <c r="BC26" s="412"/>
      <c r="BD26" s="412"/>
      <c r="BE26" s="412"/>
      <c r="BF26" s="412"/>
      <c r="BG26" s="412"/>
      <c r="BH26" s="412"/>
      <c r="BI26" s="412"/>
      <c r="BJ26" s="412"/>
      <c r="BK26" s="412"/>
      <c r="BL26" s="412"/>
      <c r="BM26" s="468"/>
      <c r="BN26" s="458" t="s">
        <v>133</v>
      </c>
      <c r="BO26" s="459"/>
      <c r="BP26" s="459"/>
      <c r="BQ26" s="459"/>
      <c r="BR26" s="459"/>
      <c r="BS26" s="459"/>
      <c r="BT26" s="459"/>
      <c r="BU26" s="460"/>
      <c r="BV26" s="458" t="s">
        <v>149</v>
      </c>
      <c r="BW26" s="459"/>
      <c r="BX26" s="459"/>
      <c r="BY26" s="459"/>
      <c r="BZ26" s="459"/>
      <c r="CA26" s="459"/>
      <c r="CB26" s="459"/>
      <c r="CC26" s="460"/>
      <c r="CD26" s="191"/>
      <c r="CE26" s="456"/>
      <c r="CF26" s="456"/>
      <c r="CG26" s="456"/>
      <c r="CH26" s="456"/>
      <c r="CI26" s="456"/>
      <c r="CJ26" s="456"/>
      <c r="CK26" s="456"/>
      <c r="CL26" s="456"/>
      <c r="CM26" s="456"/>
      <c r="CN26" s="456"/>
      <c r="CO26" s="456"/>
      <c r="CP26" s="456"/>
      <c r="CQ26" s="456"/>
      <c r="CR26" s="456"/>
      <c r="CS26" s="457"/>
      <c r="CT26" s="428"/>
      <c r="CU26" s="429"/>
      <c r="CV26" s="429"/>
      <c r="CW26" s="429"/>
      <c r="CX26" s="429"/>
      <c r="CY26" s="429"/>
      <c r="CZ26" s="429"/>
      <c r="DA26" s="430"/>
      <c r="DB26" s="428"/>
      <c r="DC26" s="429"/>
      <c r="DD26" s="429"/>
      <c r="DE26" s="429"/>
      <c r="DF26" s="429"/>
      <c r="DG26" s="429"/>
      <c r="DH26" s="429"/>
      <c r="DI26" s="430"/>
    </row>
    <row r="27" spans="1:113" ht="18.75" customHeight="1" thickBot="1" x14ac:dyDescent="0.25">
      <c r="A27" s="178"/>
      <c r="B27" s="474"/>
      <c r="C27" s="475"/>
      <c r="D27" s="476"/>
      <c r="E27" s="431" t="s">
        <v>183</v>
      </c>
      <c r="F27" s="432"/>
      <c r="G27" s="432"/>
      <c r="H27" s="432"/>
      <c r="I27" s="432"/>
      <c r="J27" s="432"/>
      <c r="K27" s="433"/>
      <c r="L27" s="434">
        <v>1</v>
      </c>
      <c r="M27" s="435"/>
      <c r="N27" s="435"/>
      <c r="O27" s="435"/>
      <c r="P27" s="436"/>
      <c r="Q27" s="434">
        <v>2660</v>
      </c>
      <c r="R27" s="435"/>
      <c r="S27" s="435"/>
      <c r="T27" s="435"/>
      <c r="U27" s="435"/>
      <c r="V27" s="436"/>
      <c r="W27" s="493"/>
      <c r="X27" s="475"/>
      <c r="Y27" s="476"/>
      <c r="Z27" s="431" t="s">
        <v>184</v>
      </c>
      <c r="AA27" s="432"/>
      <c r="AB27" s="432"/>
      <c r="AC27" s="432"/>
      <c r="AD27" s="432"/>
      <c r="AE27" s="432"/>
      <c r="AF27" s="432"/>
      <c r="AG27" s="433"/>
      <c r="AH27" s="434" t="s">
        <v>149</v>
      </c>
      <c r="AI27" s="435"/>
      <c r="AJ27" s="435"/>
      <c r="AK27" s="435"/>
      <c r="AL27" s="436"/>
      <c r="AM27" s="434" t="s">
        <v>149</v>
      </c>
      <c r="AN27" s="435"/>
      <c r="AO27" s="435"/>
      <c r="AP27" s="435"/>
      <c r="AQ27" s="435"/>
      <c r="AR27" s="436"/>
      <c r="AS27" s="434" t="s">
        <v>149</v>
      </c>
      <c r="AT27" s="435"/>
      <c r="AU27" s="435"/>
      <c r="AV27" s="435"/>
      <c r="AW27" s="435"/>
      <c r="AX27" s="437"/>
      <c r="AY27" s="464" t="s">
        <v>185</v>
      </c>
      <c r="AZ27" s="465"/>
      <c r="BA27" s="465"/>
      <c r="BB27" s="465"/>
      <c r="BC27" s="465"/>
      <c r="BD27" s="465"/>
      <c r="BE27" s="465"/>
      <c r="BF27" s="465"/>
      <c r="BG27" s="465"/>
      <c r="BH27" s="465"/>
      <c r="BI27" s="465"/>
      <c r="BJ27" s="465"/>
      <c r="BK27" s="465"/>
      <c r="BL27" s="465"/>
      <c r="BM27" s="466"/>
      <c r="BN27" s="461">
        <v>158971</v>
      </c>
      <c r="BO27" s="462"/>
      <c r="BP27" s="462"/>
      <c r="BQ27" s="462"/>
      <c r="BR27" s="462"/>
      <c r="BS27" s="462"/>
      <c r="BT27" s="462"/>
      <c r="BU27" s="463"/>
      <c r="BV27" s="461">
        <v>158969</v>
      </c>
      <c r="BW27" s="462"/>
      <c r="BX27" s="462"/>
      <c r="BY27" s="462"/>
      <c r="BZ27" s="462"/>
      <c r="CA27" s="462"/>
      <c r="CB27" s="462"/>
      <c r="CC27" s="463"/>
      <c r="CD27" s="193"/>
      <c r="CE27" s="456"/>
      <c r="CF27" s="456"/>
      <c r="CG27" s="456"/>
      <c r="CH27" s="456"/>
      <c r="CI27" s="456"/>
      <c r="CJ27" s="456"/>
      <c r="CK27" s="456"/>
      <c r="CL27" s="456"/>
      <c r="CM27" s="456"/>
      <c r="CN27" s="456"/>
      <c r="CO27" s="456"/>
      <c r="CP27" s="456"/>
      <c r="CQ27" s="456"/>
      <c r="CR27" s="456"/>
      <c r="CS27" s="457"/>
      <c r="CT27" s="428"/>
      <c r="CU27" s="429"/>
      <c r="CV27" s="429"/>
      <c r="CW27" s="429"/>
      <c r="CX27" s="429"/>
      <c r="CY27" s="429"/>
      <c r="CZ27" s="429"/>
      <c r="DA27" s="430"/>
      <c r="DB27" s="428"/>
      <c r="DC27" s="429"/>
      <c r="DD27" s="429"/>
      <c r="DE27" s="429"/>
      <c r="DF27" s="429"/>
      <c r="DG27" s="429"/>
      <c r="DH27" s="429"/>
      <c r="DI27" s="430"/>
    </row>
    <row r="28" spans="1:113" ht="18.75" customHeight="1" x14ac:dyDescent="0.2">
      <c r="A28" s="178"/>
      <c r="B28" s="474"/>
      <c r="C28" s="475"/>
      <c r="D28" s="476"/>
      <c r="E28" s="431" t="s">
        <v>186</v>
      </c>
      <c r="F28" s="432"/>
      <c r="G28" s="432"/>
      <c r="H28" s="432"/>
      <c r="I28" s="432"/>
      <c r="J28" s="432"/>
      <c r="K28" s="433"/>
      <c r="L28" s="434">
        <v>1</v>
      </c>
      <c r="M28" s="435"/>
      <c r="N28" s="435"/>
      <c r="O28" s="435"/>
      <c r="P28" s="436"/>
      <c r="Q28" s="434">
        <v>2150</v>
      </c>
      <c r="R28" s="435"/>
      <c r="S28" s="435"/>
      <c r="T28" s="435"/>
      <c r="U28" s="435"/>
      <c r="V28" s="436"/>
      <c r="W28" s="493"/>
      <c r="X28" s="475"/>
      <c r="Y28" s="476"/>
      <c r="Z28" s="431" t="s">
        <v>187</v>
      </c>
      <c r="AA28" s="432"/>
      <c r="AB28" s="432"/>
      <c r="AC28" s="432"/>
      <c r="AD28" s="432"/>
      <c r="AE28" s="432"/>
      <c r="AF28" s="432"/>
      <c r="AG28" s="433"/>
      <c r="AH28" s="434" t="s">
        <v>149</v>
      </c>
      <c r="AI28" s="435"/>
      <c r="AJ28" s="435"/>
      <c r="AK28" s="435"/>
      <c r="AL28" s="436"/>
      <c r="AM28" s="434" t="s">
        <v>149</v>
      </c>
      <c r="AN28" s="435"/>
      <c r="AO28" s="435"/>
      <c r="AP28" s="435"/>
      <c r="AQ28" s="435"/>
      <c r="AR28" s="436"/>
      <c r="AS28" s="434" t="s">
        <v>149</v>
      </c>
      <c r="AT28" s="435"/>
      <c r="AU28" s="435"/>
      <c r="AV28" s="435"/>
      <c r="AW28" s="435"/>
      <c r="AX28" s="437"/>
      <c r="AY28" s="441" t="s">
        <v>188</v>
      </c>
      <c r="AZ28" s="442"/>
      <c r="BA28" s="442"/>
      <c r="BB28" s="443"/>
      <c r="BC28" s="450" t="s">
        <v>47</v>
      </c>
      <c r="BD28" s="451"/>
      <c r="BE28" s="451"/>
      <c r="BF28" s="451"/>
      <c r="BG28" s="451"/>
      <c r="BH28" s="451"/>
      <c r="BI28" s="451"/>
      <c r="BJ28" s="451"/>
      <c r="BK28" s="451"/>
      <c r="BL28" s="451"/>
      <c r="BM28" s="452"/>
      <c r="BN28" s="453">
        <v>828148</v>
      </c>
      <c r="BO28" s="454"/>
      <c r="BP28" s="454"/>
      <c r="BQ28" s="454"/>
      <c r="BR28" s="454"/>
      <c r="BS28" s="454"/>
      <c r="BT28" s="454"/>
      <c r="BU28" s="455"/>
      <c r="BV28" s="453">
        <v>828089</v>
      </c>
      <c r="BW28" s="454"/>
      <c r="BX28" s="454"/>
      <c r="BY28" s="454"/>
      <c r="BZ28" s="454"/>
      <c r="CA28" s="454"/>
      <c r="CB28" s="454"/>
      <c r="CC28" s="455"/>
      <c r="CD28" s="191"/>
      <c r="CE28" s="456"/>
      <c r="CF28" s="456"/>
      <c r="CG28" s="456"/>
      <c r="CH28" s="456"/>
      <c r="CI28" s="456"/>
      <c r="CJ28" s="456"/>
      <c r="CK28" s="456"/>
      <c r="CL28" s="456"/>
      <c r="CM28" s="456"/>
      <c r="CN28" s="456"/>
      <c r="CO28" s="456"/>
      <c r="CP28" s="456"/>
      <c r="CQ28" s="456"/>
      <c r="CR28" s="456"/>
      <c r="CS28" s="457"/>
      <c r="CT28" s="428"/>
      <c r="CU28" s="429"/>
      <c r="CV28" s="429"/>
      <c r="CW28" s="429"/>
      <c r="CX28" s="429"/>
      <c r="CY28" s="429"/>
      <c r="CZ28" s="429"/>
      <c r="DA28" s="430"/>
      <c r="DB28" s="428"/>
      <c r="DC28" s="429"/>
      <c r="DD28" s="429"/>
      <c r="DE28" s="429"/>
      <c r="DF28" s="429"/>
      <c r="DG28" s="429"/>
      <c r="DH28" s="429"/>
      <c r="DI28" s="430"/>
    </row>
    <row r="29" spans="1:113" ht="18.75" customHeight="1" x14ac:dyDescent="0.2">
      <c r="A29" s="178"/>
      <c r="B29" s="474"/>
      <c r="C29" s="475"/>
      <c r="D29" s="476"/>
      <c r="E29" s="431" t="s">
        <v>189</v>
      </c>
      <c r="F29" s="432"/>
      <c r="G29" s="432"/>
      <c r="H29" s="432"/>
      <c r="I29" s="432"/>
      <c r="J29" s="432"/>
      <c r="K29" s="433"/>
      <c r="L29" s="434">
        <v>8</v>
      </c>
      <c r="M29" s="435"/>
      <c r="N29" s="435"/>
      <c r="O29" s="435"/>
      <c r="P29" s="436"/>
      <c r="Q29" s="434">
        <v>1930</v>
      </c>
      <c r="R29" s="435"/>
      <c r="S29" s="435"/>
      <c r="T29" s="435"/>
      <c r="U29" s="435"/>
      <c r="V29" s="436"/>
      <c r="W29" s="494"/>
      <c r="X29" s="495"/>
      <c r="Y29" s="496"/>
      <c r="Z29" s="431" t="s">
        <v>190</v>
      </c>
      <c r="AA29" s="432"/>
      <c r="AB29" s="432"/>
      <c r="AC29" s="432"/>
      <c r="AD29" s="432"/>
      <c r="AE29" s="432"/>
      <c r="AF29" s="432"/>
      <c r="AG29" s="433"/>
      <c r="AH29" s="434">
        <v>77</v>
      </c>
      <c r="AI29" s="435"/>
      <c r="AJ29" s="435"/>
      <c r="AK29" s="435"/>
      <c r="AL29" s="436"/>
      <c r="AM29" s="434">
        <v>223146</v>
      </c>
      <c r="AN29" s="435"/>
      <c r="AO29" s="435"/>
      <c r="AP29" s="435"/>
      <c r="AQ29" s="435"/>
      <c r="AR29" s="436"/>
      <c r="AS29" s="434">
        <v>2898</v>
      </c>
      <c r="AT29" s="435"/>
      <c r="AU29" s="435"/>
      <c r="AV29" s="435"/>
      <c r="AW29" s="435"/>
      <c r="AX29" s="437"/>
      <c r="AY29" s="444"/>
      <c r="AZ29" s="445"/>
      <c r="BA29" s="445"/>
      <c r="BB29" s="446"/>
      <c r="BC29" s="438" t="s">
        <v>191</v>
      </c>
      <c r="BD29" s="439"/>
      <c r="BE29" s="439"/>
      <c r="BF29" s="439"/>
      <c r="BG29" s="439"/>
      <c r="BH29" s="439"/>
      <c r="BI29" s="439"/>
      <c r="BJ29" s="439"/>
      <c r="BK29" s="439"/>
      <c r="BL29" s="439"/>
      <c r="BM29" s="440"/>
      <c r="BN29" s="458">
        <v>391135</v>
      </c>
      <c r="BO29" s="459"/>
      <c r="BP29" s="459"/>
      <c r="BQ29" s="459"/>
      <c r="BR29" s="459"/>
      <c r="BS29" s="459"/>
      <c r="BT29" s="459"/>
      <c r="BU29" s="460"/>
      <c r="BV29" s="458">
        <v>340410</v>
      </c>
      <c r="BW29" s="459"/>
      <c r="BX29" s="459"/>
      <c r="BY29" s="459"/>
      <c r="BZ29" s="459"/>
      <c r="CA29" s="459"/>
      <c r="CB29" s="459"/>
      <c r="CC29" s="460"/>
      <c r="CD29" s="193"/>
      <c r="CE29" s="456"/>
      <c r="CF29" s="456"/>
      <c r="CG29" s="456"/>
      <c r="CH29" s="456"/>
      <c r="CI29" s="456"/>
      <c r="CJ29" s="456"/>
      <c r="CK29" s="456"/>
      <c r="CL29" s="456"/>
      <c r="CM29" s="456"/>
      <c r="CN29" s="456"/>
      <c r="CO29" s="456"/>
      <c r="CP29" s="456"/>
      <c r="CQ29" s="456"/>
      <c r="CR29" s="456"/>
      <c r="CS29" s="457"/>
      <c r="CT29" s="428"/>
      <c r="CU29" s="429"/>
      <c r="CV29" s="429"/>
      <c r="CW29" s="429"/>
      <c r="CX29" s="429"/>
      <c r="CY29" s="429"/>
      <c r="CZ29" s="429"/>
      <c r="DA29" s="430"/>
      <c r="DB29" s="428"/>
      <c r="DC29" s="429"/>
      <c r="DD29" s="429"/>
      <c r="DE29" s="429"/>
      <c r="DF29" s="429"/>
      <c r="DG29" s="429"/>
      <c r="DH29" s="429"/>
      <c r="DI29" s="430"/>
    </row>
    <row r="30" spans="1:113" ht="18.75" customHeight="1" thickBot="1" x14ac:dyDescent="0.25">
      <c r="A30" s="178"/>
      <c r="B30" s="477"/>
      <c r="C30" s="478"/>
      <c r="D30" s="479"/>
      <c r="E30" s="413"/>
      <c r="F30" s="414"/>
      <c r="G30" s="414"/>
      <c r="H30" s="414"/>
      <c r="I30" s="414"/>
      <c r="J30" s="414"/>
      <c r="K30" s="415"/>
      <c r="L30" s="416"/>
      <c r="M30" s="417"/>
      <c r="N30" s="417"/>
      <c r="O30" s="417"/>
      <c r="P30" s="418"/>
      <c r="Q30" s="416"/>
      <c r="R30" s="417"/>
      <c r="S30" s="417"/>
      <c r="T30" s="417"/>
      <c r="U30" s="417"/>
      <c r="V30" s="418"/>
      <c r="W30" s="419" t="s">
        <v>192</v>
      </c>
      <c r="X30" s="420"/>
      <c r="Y30" s="420"/>
      <c r="Z30" s="420"/>
      <c r="AA30" s="420"/>
      <c r="AB30" s="420"/>
      <c r="AC30" s="420"/>
      <c r="AD30" s="420"/>
      <c r="AE30" s="420"/>
      <c r="AF30" s="420"/>
      <c r="AG30" s="421"/>
      <c r="AH30" s="422">
        <v>97.4</v>
      </c>
      <c r="AI30" s="423"/>
      <c r="AJ30" s="423"/>
      <c r="AK30" s="423"/>
      <c r="AL30" s="423"/>
      <c r="AM30" s="423"/>
      <c r="AN30" s="423"/>
      <c r="AO30" s="423"/>
      <c r="AP30" s="423"/>
      <c r="AQ30" s="423"/>
      <c r="AR30" s="423"/>
      <c r="AS30" s="423"/>
      <c r="AT30" s="423"/>
      <c r="AU30" s="423"/>
      <c r="AV30" s="423"/>
      <c r="AW30" s="423"/>
      <c r="AX30" s="424"/>
      <c r="AY30" s="447"/>
      <c r="AZ30" s="448"/>
      <c r="BA30" s="448"/>
      <c r="BB30" s="449"/>
      <c r="BC30" s="425" t="s">
        <v>49</v>
      </c>
      <c r="BD30" s="426"/>
      <c r="BE30" s="426"/>
      <c r="BF30" s="426"/>
      <c r="BG30" s="426"/>
      <c r="BH30" s="426"/>
      <c r="BI30" s="426"/>
      <c r="BJ30" s="426"/>
      <c r="BK30" s="426"/>
      <c r="BL30" s="426"/>
      <c r="BM30" s="427"/>
      <c r="BN30" s="461">
        <v>1353197</v>
      </c>
      <c r="BO30" s="462"/>
      <c r="BP30" s="462"/>
      <c r="BQ30" s="462"/>
      <c r="BR30" s="462"/>
      <c r="BS30" s="462"/>
      <c r="BT30" s="462"/>
      <c r="BU30" s="463"/>
      <c r="BV30" s="461">
        <v>1364157</v>
      </c>
      <c r="BW30" s="462"/>
      <c r="BX30" s="462"/>
      <c r="BY30" s="462"/>
      <c r="BZ30" s="462"/>
      <c r="CA30" s="462"/>
      <c r="CB30" s="462"/>
      <c r="CC30" s="463"/>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1" t="s">
        <v>193</v>
      </c>
      <c r="D32" s="411"/>
      <c r="E32" s="411"/>
      <c r="F32" s="411"/>
      <c r="G32" s="411"/>
      <c r="H32" s="411"/>
      <c r="I32" s="411"/>
      <c r="J32" s="411"/>
      <c r="K32" s="411"/>
      <c r="L32" s="411"/>
      <c r="M32" s="411"/>
      <c r="N32" s="411"/>
      <c r="O32" s="411"/>
      <c r="P32" s="411"/>
      <c r="Q32" s="411"/>
      <c r="R32" s="411"/>
      <c r="S32" s="411"/>
      <c r="U32" s="412" t="s">
        <v>194</v>
      </c>
      <c r="V32" s="412"/>
      <c r="W32" s="412"/>
      <c r="X32" s="412"/>
      <c r="Y32" s="412"/>
      <c r="Z32" s="412"/>
      <c r="AA32" s="412"/>
      <c r="AB32" s="412"/>
      <c r="AC32" s="412"/>
      <c r="AD32" s="412"/>
      <c r="AE32" s="412"/>
      <c r="AF32" s="412"/>
      <c r="AG32" s="412"/>
      <c r="AH32" s="412"/>
      <c r="AI32" s="412"/>
      <c r="AJ32" s="412"/>
      <c r="AK32" s="412"/>
      <c r="AM32" s="412" t="s">
        <v>195</v>
      </c>
      <c r="AN32" s="412"/>
      <c r="AO32" s="412"/>
      <c r="AP32" s="412"/>
      <c r="AQ32" s="412"/>
      <c r="AR32" s="412"/>
      <c r="AS32" s="412"/>
      <c r="AT32" s="412"/>
      <c r="AU32" s="412"/>
      <c r="AV32" s="412"/>
      <c r="AW32" s="412"/>
      <c r="AX32" s="412"/>
      <c r="AY32" s="412"/>
      <c r="AZ32" s="412"/>
      <c r="BA32" s="412"/>
      <c r="BB32" s="412"/>
      <c r="BC32" s="412"/>
      <c r="BE32" s="412" t="s">
        <v>196</v>
      </c>
      <c r="BF32" s="412"/>
      <c r="BG32" s="412"/>
      <c r="BH32" s="412"/>
      <c r="BI32" s="412"/>
      <c r="BJ32" s="412"/>
      <c r="BK32" s="412"/>
      <c r="BL32" s="412"/>
      <c r="BM32" s="412"/>
      <c r="BN32" s="412"/>
      <c r="BO32" s="412"/>
      <c r="BP32" s="412"/>
      <c r="BQ32" s="412"/>
      <c r="BR32" s="412"/>
      <c r="BS32" s="412"/>
      <c r="BT32" s="412"/>
      <c r="BU32" s="412"/>
      <c r="BW32" s="412" t="s">
        <v>197</v>
      </c>
      <c r="BX32" s="412"/>
      <c r="BY32" s="412"/>
      <c r="BZ32" s="412"/>
      <c r="CA32" s="412"/>
      <c r="CB32" s="412"/>
      <c r="CC32" s="412"/>
      <c r="CD32" s="412"/>
      <c r="CE32" s="412"/>
      <c r="CF32" s="412"/>
      <c r="CG32" s="412"/>
      <c r="CH32" s="412"/>
      <c r="CI32" s="412"/>
      <c r="CJ32" s="412"/>
      <c r="CK32" s="412"/>
      <c r="CL32" s="412"/>
      <c r="CM32" s="412"/>
      <c r="CO32" s="412" t="s">
        <v>198</v>
      </c>
      <c r="CP32" s="412"/>
      <c r="CQ32" s="412"/>
      <c r="CR32" s="412"/>
      <c r="CS32" s="412"/>
      <c r="CT32" s="412"/>
      <c r="CU32" s="412"/>
      <c r="CV32" s="412"/>
      <c r="CW32" s="412"/>
      <c r="CX32" s="412"/>
      <c r="CY32" s="412"/>
      <c r="CZ32" s="412"/>
      <c r="DA32" s="412"/>
      <c r="DB32" s="412"/>
      <c r="DC32" s="412"/>
      <c r="DD32" s="412"/>
      <c r="DE32" s="412"/>
      <c r="DI32" s="201"/>
    </row>
    <row r="33" spans="1:113" ht="13.5" customHeight="1" x14ac:dyDescent="0.2">
      <c r="A33" s="178"/>
      <c r="B33" s="202"/>
      <c r="C33" s="410" t="s">
        <v>199</v>
      </c>
      <c r="D33" s="410"/>
      <c r="E33" s="409" t="s">
        <v>200</v>
      </c>
      <c r="F33" s="409"/>
      <c r="G33" s="409"/>
      <c r="H33" s="409"/>
      <c r="I33" s="409"/>
      <c r="J33" s="409"/>
      <c r="K33" s="409"/>
      <c r="L33" s="409"/>
      <c r="M33" s="409"/>
      <c r="N33" s="409"/>
      <c r="O33" s="409"/>
      <c r="P33" s="409"/>
      <c r="Q33" s="409"/>
      <c r="R33" s="409"/>
      <c r="S33" s="409"/>
      <c r="T33" s="203"/>
      <c r="U33" s="410" t="s">
        <v>199</v>
      </c>
      <c r="V33" s="410"/>
      <c r="W33" s="409" t="s">
        <v>201</v>
      </c>
      <c r="X33" s="409"/>
      <c r="Y33" s="409"/>
      <c r="Z33" s="409"/>
      <c r="AA33" s="409"/>
      <c r="AB33" s="409"/>
      <c r="AC33" s="409"/>
      <c r="AD33" s="409"/>
      <c r="AE33" s="409"/>
      <c r="AF33" s="409"/>
      <c r="AG33" s="409"/>
      <c r="AH33" s="409"/>
      <c r="AI33" s="409"/>
      <c r="AJ33" s="409"/>
      <c r="AK33" s="409"/>
      <c r="AL33" s="203"/>
      <c r="AM33" s="410" t="s">
        <v>199</v>
      </c>
      <c r="AN33" s="410"/>
      <c r="AO33" s="409" t="s">
        <v>200</v>
      </c>
      <c r="AP33" s="409"/>
      <c r="AQ33" s="409"/>
      <c r="AR33" s="409"/>
      <c r="AS33" s="409"/>
      <c r="AT33" s="409"/>
      <c r="AU33" s="409"/>
      <c r="AV33" s="409"/>
      <c r="AW33" s="409"/>
      <c r="AX33" s="409"/>
      <c r="AY33" s="409"/>
      <c r="AZ33" s="409"/>
      <c r="BA33" s="409"/>
      <c r="BB33" s="409"/>
      <c r="BC33" s="409"/>
      <c r="BD33" s="204"/>
      <c r="BE33" s="409" t="s">
        <v>202</v>
      </c>
      <c r="BF33" s="409"/>
      <c r="BG33" s="409" t="s">
        <v>203</v>
      </c>
      <c r="BH33" s="409"/>
      <c r="BI33" s="409"/>
      <c r="BJ33" s="409"/>
      <c r="BK33" s="409"/>
      <c r="BL33" s="409"/>
      <c r="BM33" s="409"/>
      <c r="BN33" s="409"/>
      <c r="BO33" s="409"/>
      <c r="BP33" s="409"/>
      <c r="BQ33" s="409"/>
      <c r="BR33" s="409"/>
      <c r="BS33" s="409"/>
      <c r="BT33" s="409"/>
      <c r="BU33" s="409"/>
      <c r="BV33" s="204"/>
      <c r="BW33" s="410" t="s">
        <v>202</v>
      </c>
      <c r="BX33" s="410"/>
      <c r="BY33" s="409" t="s">
        <v>204</v>
      </c>
      <c r="BZ33" s="409"/>
      <c r="CA33" s="409"/>
      <c r="CB33" s="409"/>
      <c r="CC33" s="409"/>
      <c r="CD33" s="409"/>
      <c r="CE33" s="409"/>
      <c r="CF33" s="409"/>
      <c r="CG33" s="409"/>
      <c r="CH33" s="409"/>
      <c r="CI33" s="409"/>
      <c r="CJ33" s="409"/>
      <c r="CK33" s="409"/>
      <c r="CL33" s="409"/>
      <c r="CM33" s="409"/>
      <c r="CN33" s="203"/>
      <c r="CO33" s="410" t="s">
        <v>199</v>
      </c>
      <c r="CP33" s="410"/>
      <c r="CQ33" s="409" t="s">
        <v>205</v>
      </c>
      <c r="CR33" s="409"/>
      <c r="CS33" s="409"/>
      <c r="CT33" s="409"/>
      <c r="CU33" s="409"/>
      <c r="CV33" s="409"/>
      <c r="CW33" s="409"/>
      <c r="CX33" s="409"/>
      <c r="CY33" s="409"/>
      <c r="CZ33" s="409"/>
      <c r="DA33" s="409"/>
      <c r="DB33" s="409"/>
      <c r="DC33" s="409"/>
      <c r="DD33" s="409"/>
      <c r="DE33" s="409"/>
      <c r="DF33" s="203"/>
      <c r="DG33" s="408" t="s">
        <v>206</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国民健康保険特別会計（事業勘定）</v>
      </c>
      <c r="X34" s="407"/>
      <c r="Y34" s="407"/>
      <c r="Z34" s="407"/>
      <c r="AA34" s="407"/>
      <c r="AB34" s="407"/>
      <c r="AC34" s="407"/>
      <c r="AD34" s="407"/>
      <c r="AE34" s="407"/>
      <c r="AF34" s="407"/>
      <c r="AG34" s="407"/>
      <c r="AH34" s="407"/>
      <c r="AI34" s="407"/>
      <c r="AJ34" s="407"/>
      <c r="AK34" s="407"/>
      <c r="AL34" s="178"/>
      <c r="AM34" s="406" t="str">
        <f>IF(AO34="","",MAX(C34:D43,U34:V43)+1)</f>
        <v/>
      </c>
      <c r="AN34" s="406"/>
      <c r="AO34" s="407"/>
      <c r="AP34" s="407"/>
      <c r="AQ34" s="407"/>
      <c r="AR34" s="407"/>
      <c r="AS34" s="407"/>
      <c r="AT34" s="407"/>
      <c r="AU34" s="407"/>
      <c r="AV34" s="407"/>
      <c r="AW34" s="407"/>
      <c r="AX34" s="407"/>
      <c r="AY34" s="407"/>
      <c r="AZ34" s="407"/>
      <c r="BA34" s="407"/>
      <c r="BB34" s="407"/>
      <c r="BC34" s="407"/>
      <c r="BD34" s="178"/>
      <c r="BE34" s="406">
        <f>IF(BG34="","",MAX(C34:D43,U34:V43,AM34:AN43)+1)</f>
        <v>6</v>
      </c>
      <c r="BF34" s="406"/>
      <c r="BG34" s="407" t="str">
        <f>IF('各会計、関係団体の財政状況及び健全化判断比率'!B32="","",'各会計、関係団体の財政状況及び健全化判断比率'!B32)</f>
        <v>簡易水道事業特別会計</v>
      </c>
      <c r="BH34" s="407"/>
      <c r="BI34" s="407"/>
      <c r="BJ34" s="407"/>
      <c r="BK34" s="407"/>
      <c r="BL34" s="407"/>
      <c r="BM34" s="407"/>
      <c r="BN34" s="407"/>
      <c r="BO34" s="407"/>
      <c r="BP34" s="407"/>
      <c r="BQ34" s="407"/>
      <c r="BR34" s="407"/>
      <c r="BS34" s="407"/>
      <c r="BT34" s="407"/>
      <c r="BU34" s="407"/>
      <c r="BV34" s="178"/>
      <c r="BW34" s="406" t="str">
        <f>IF(BY34="","",MAX(C34:D43,U34:V43,AM34:AN43,BE34:BF43)+1)</f>
        <v/>
      </c>
      <c r="BX34" s="406"/>
      <c r="BY34" s="407" t="str">
        <f>IF('各会計、関係団体の財政状況及び健全化判断比率'!B68="","",'各会計、関係団体の財政状況及び健全化判断比率'!B68)</f>
        <v/>
      </c>
      <c r="BZ34" s="407"/>
      <c r="CA34" s="407"/>
      <c r="CB34" s="407"/>
      <c r="CC34" s="407"/>
      <c r="CD34" s="407"/>
      <c r="CE34" s="407"/>
      <c r="CF34" s="407"/>
      <c r="CG34" s="407"/>
      <c r="CH34" s="407"/>
      <c r="CI34" s="407"/>
      <c r="CJ34" s="407"/>
      <c r="CK34" s="407"/>
      <c r="CL34" s="407"/>
      <c r="CM34" s="407"/>
      <c r="CN34" s="178"/>
      <c r="CO34" s="406" t="str">
        <f>IF(CQ34="","",MAX(C34:D43,U34:V43,AM34:AN43,BE34:BF43,BW34:BX43)+1)</f>
        <v/>
      </c>
      <c r="CP34" s="406"/>
      <c r="CQ34" s="407" t="str">
        <f>IF('各会計、関係団体の財政状況及び健全化判断比率'!BS7="","",'各会計、関係団体の財政状況及び健全化判断比率'!BS7)</f>
        <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国民健康保険特別会計（施設勘定）</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f t="shared" ref="BE35:BE43" si="1">IF(BG35="","",BE34+1)</f>
        <v>7</v>
      </c>
      <c r="BF35" s="406"/>
      <c r="BG35" s="407" t="str">
        <f>IF('各会計、関係団体の財政状況及び健全化判断比率'!B33="","",'各会計、関係団体の財政状況及び健全化判断比率'!B33)</f>
        <v>農業集落排水事業特別会計</v>
      </c>
      <c r="BH35" s="407"/>
      <c r="BI35" s="407"/>
      <c r="BJ35" s="407"/>
      <c r="BK35" s="407"/>
      <c r="BL35" s="407"/>
      <c r="BM35" s="407"/>
      <c r="BN35" s="407"/>
      <c r="BO35" s="407"/>
      <c r="BP35" s="407"/>
      <c r="BQ35" s="407"/>
      <c r="BR35" s="407"/>
      <c r="BS35" s="407"/>
      <c r="BT35" s="407"/>
      <c r="BU35" s="407"/>
      <c r="BV35" s="178"/>
      <c r="BW35" s="406" t="str">
        <f t="shared" ref="BW35:BW43" si="2">IF(BY35="","",BW34+1)</f>
        <v/>
      </c>
      <c r="BX35" s="406"/>
      <c r="BY35" s="407" t="str">
        <f>IF('各会計、関係団体の財政状況及び健全化判断比率'!B69="","",'各会計、関係団体の財政状況及び健全化判断比率'!B69)</f>
        <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介護保険特別会計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f t="shared" si="1"/>
        <v>8</v>
      </c>
      <c r="BF36" s="406"/>
      <c r="BG36" s="407" t="str">
        <f>IF('各会計、関係団体の財政状況及び健全化判断比率'!B34="","",'各会計、関係団体の財政状況及び健全化判断比率'!B34)</f>
        <v>下水道事業特別会計</v>
      </c>
      <c r="BH36" s="407"/>
      <c r="BI36" s="407"/>
      <c r="BJ36" s="407"/>
      <c r="BK36" s="407"/>
      <c r="BL36" s="407"/>
      <c r="BM36" s="407"/>
      <c r="BN36" s="407"/>
      <c r="BO36" s="407"/>
      <c r="BP36" s="407"/>
      <c r="BQ36" s="407"/>
      <c r="BR36" s="407"/>
      <c r="BS36" s="407"/>
      <c r="BT36" s="407"/>
      <c r="BU36" s="407"/>
      <c r="BV36" s="178"/>
      <c r="BW36" s="406" t="str">
        <f t="shared" si="2"/>
        <v/>
      </c>
      <c r="BX36" s="406"/>
      <c r="BY36" s="407" t="str">
        <f>IF('各会計、関係団体の財政状況及び健全化判断比率'!B70="","",'各会計、関係団体の財政状況及び健全化判断比率'!B70)</f>
        <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5</v>
      </c>
      <c r="V37" s="406"/>
      <c r="W37" s="407" t="str">
        <f>IF('各会計、関係団体の財政状況及び健全化判断比率'!B31="","",'各会計、関係団体の財政状況及び健全化判断比率'!B31)</f>
        <v>後期高齢者医療特別会計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f t="shared" si="1"/>
        <v>9</v>
      </c>
      <c r="BF37" s="406"/>
      <c r="BG37" s="407" t="str">
        <f>IF('各会計、関係団体の財政状況及び健全化判断比率'!B35="","",'各会計、関係団体の財政状況及び健全化判断比率'!B35)</f>
        <v>簡易排水事業特別会計</v>
      </c>
      <c r="BH37" s="407"/>
      <c r="BI37" s="407"/>
      <c r="BJ37" s="407"/>
      <c r="BK37" s="407"/>
      <c r="BL37" s="407"/>
      <c r="BM37" s="407"/>
      <c r="BN37" s="407"/>
      <c r="BO37" s="407"/>
      <c r="BP37" s="407"/>
      <c r="BQ37" s="407"/>
      <c r="BR37" s="407"/>
      <c r="BS37" s="407"/>
      <c r="BT37" s="407"/>
      <c r="BU37" s="407"/>
      <c r="BV37" s="178"/>
      <c r="BW37" s="406" t="str">
        <f t="shared" si="2"/>
        <v/>
      </c>
      <c r="BX37" s="406"/>
      <c r="BY37" s="407" t="str">
        <f>IF('各会計、関係団体の財政状況及び健全化判断比率'!B71="","",'各会計、関係団体の財政状況及び健全化判断比率'!B71)</f>
        <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f t="shared" si="1"/>
        <v>10</v>
      </c>
      <c r="BF38" s="406"/>
      <c r="BG38" s="407" t="str">
        <f>IF('各会計、関係団体の財政状況及び健全化判断比率'!B36="","",'各会計、関係団体の財政状況及び健全化判断比率'!B36)</f>
        <v>林業集落排水事業特別会計</v>
      </c>
      <c r="BH38" s="407"/>
      <c r="BI38" s="407"/>
      <c r="BJ38" s="407"/>
      <c r="BK38" s="407"/>
      <c r="BL38" s="407"/>
      <c r="BM38" s="407"/>
      <c r="BN38" s="407"/>
      <c r="BO38" s="407"/>
      <c r="BP38" s="407"/>
      <c r="BQ38" s="407"/>
      <c r="BR38" s="407"/>
      <c r="BS38" s="407"/>
      <c r="BT38" s="407"/>
      <c r="BU38" s="407"/>
      <c r="BV38" s="178"/>
      <c r="BW38" s="406" t="str">
        <f t="shared" si="2"/>
        <v/>
      </c>
      <c r="BX38" s="406"/>
      <c r="BY38" s="407" t="str">
        <f>IF('各会計、関係団体の財政状況及び健全化判断比率'!B72="","",'各会計、関係団体の財政状況及び健全化判断比率'!B72)</f>
        <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f t="shared" si="1"/>
        <v>11</v>
      </c>
      <c r="BF39" s="406"/>
      <c r="BG39" s="407" t="str">
        <f>IF('各会計、関係団体の財政状況及び健全化判断比率'!B37="","",'各会計、関係団体の財政状況及び健全化判断比率'!B37)</f>
        <v>町営スキー場事業特別会計</v>
      </c>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f t="shared" si="1"/>
        <v>12</v>
      </c>
      <c r="BF40" s="406"/>
      <c r="BG40" s="407" t="str">
        <f>IF('各会計、関係団体の財政状況及び健全化判断比率'!B38="","",'各会計、関係団体の財政状況及び健全化判断比率'!B38)</f>
        <v>土地取得事業特別会計</v>
      </c>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207</v>
      </c>
      <c r="E46" s="403" t="s">
        <v>208</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209</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210</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211</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212</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213</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214</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row r="54" spans="5:113" x14ac:dyDescent="0.2"/>
    <row r="55" spans="5:113" x14ac:dyDescent="0.2"/>
    <row r="56" spans="5:113" x14ac:dyDescent="0.2"/>
  </sheetData>
  <sheetProtection algorithmName="SHA-512" hashValue="oTEh0VERXy9mLgpd4q3pDxq4oyt1FeF2vb+X+xVhUJ2Z0E23C7x/ZVWg0p4ey6AMdoQQLgCHvTnVKJ+vXUPY+w==" saltValue="Bms6LAroPXX5rSLNjZ+S8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215" t="s">
        <v>567</v>
      </c>
      <c r="D34" s="1215"/>
      <c r="E34" s="1216"/>
      <c r="F34" s="32">
        <v>7.54</v>
      </c>
      <c r="G34" s="33">
        <v>5.89</v>
      </c>
      <c r="H34" s="33">
        <v>4.4400000000000004</v>
      </c>
      <c r="I34" s="33">
        <v>5.37</v>
      </c>
      <c r="J34" s="34">
        <v>7.16</v>
      </c>
      <c r="K34" s="22"/>
      <c r="L34" s="22"/>
      <c r="M34" s="22"/>
      <c r="N34" s="22"/>
      <c r="O34" s="22"/>
      <c r="P34" s="22"/>
    </row>
    <row r="35" spans="1:16" ht="39" customHeight="1" x14ac:dyDescent="0.2">
      <c r="A35" s="22"/>
      <c r="B35" s="35"/>
      <c r="C35" s="1209" t="s">
        <v>568</v>
      </c>
      <c r="D35" s="1210"/>
      <c r="E35" s="1211"/>
      <c r="F35" s="36">
        <v>0.55000000000000004</v>
      </c>
      <c r="G35" s="37">
        <v>1.03</v>
      </c>
      <c r="H35" s="37">
        <v>0.44</v>
      </c>
      <c r="I35" s="37">
        <v>0.54</v>
      </c>
      <c r="J35" s="38">
        <v>0.52</v>
      </c>
      <c r="K35" s="22"/>
      <c r="L35" s="22"/>
      <c r="M35" s="22"/>
      <c r="N35" s="22"/>
      <c r="O35" s="22"/>
      <c r="P35" s="22"/>
    </row>
    <row r="36" spans="1:16" ht="39" customHeight="1" x14ac:dyDescent="0.2">
      <c r="A36" s="22"/>
      <c r="B36" s="35"/>
      <c r="C36" s="1209" t="s">
        <v>569</v>
      </c>
      <c r="D36" s="1210"/>
      <c r="E36" s="1211"/>
      <c r="F36" s="36">
        <v>1.82</v>
      </c>
      <c r="G36" s="37">
        <v>1.51</v>
      </c>
      <c r="H36" s="37">
        <v>0.99</v>
      </c>
      <c r="I36" s="37">
        <v>0.22</v>
      </c>
      <c r="J36" s="38">
        <v>0.28000000000000003</v>
      </c>
      <c r="K36" s="22"/>
      <c r="L36" s="22"/>
      <c r="M36" s="22"/>
      <c r="N36" s="22"/>
      <c r="O36" s="22"/>
      <c r="P36" s="22"/>
    </row>
    <row r="37" spans="1:16" ht="39" customHeight="1" x14ac:dyDescent="0.2">
      <c r="A37" s="22"/>
      <c r="B37" s="35"/>
      <c r="C37" s="1209" t="s">
        <v>570</v>
      </c>
      <c r="D37" s="1210"/>
      <c r="E37" s="1211"/>
      <c r="F37" s="36">
        <v>0.04</v>
      </c>
      <c r="G37" s="37">
        <v>0.02</v>
      </c>
      <c r="H37" s="37">
        <v>0.06</v>
      </c>
      <c r="I37" s="37">
        <v>0.15</v>
      </c>
      <c r="J37" s="38">
        <v>0.13</v>
      </c>
      <c r="K37" s="22"/>
      <c r="L37" s="22"/>
      <c r="M37" s="22"/>
      <c r="N37" s="22"/>
      <c r="O37" s="22"/>
      <c r="P37" s="22"/>
    </row>
    <row r="38" spans="1:16" ht="39" customHeight="1" x14ac:dyDescent="0.2">
      <c r="A38" s="22"/>
      <c r="B38" s="35"/>
      <c r="C38" s="1209" t="s">
        <v>571</v>
      </c>
      <c r="D38" s="1210"/>
      <c r="E38" s="1211"/>
      <c r="F38" s="36">
        <v>0.36</v>
      </c>
      <c r="G38" s="37">
        <v>0.28999999999999998</v>
      </c>
      <c r="H38" s="37">
        <v>0.09</v>
      </c>
      <c r="I38" s="37">
        <v>7.0000000000000007E-2</v>
      </c>
      <c r="J38" s="38">
        <v>0.09</v>
      </c>
      <c r="K38" s="22"/>
      <c r="L38" s="22"/>
      <c r="M38" s="22"/>
      <c r="N38" s="22"/>
      <c r="O38" s="22"/>
      <c r="P38" s="22"/>
    </row>
    <row r="39" spans="1:16" ht="39" customHeight="1" x14ac:dyDescent="0.2">
      <c r="A39" s="22"/>
      <c r="B39" s="35"/>
      <c r="C39" s="1209" t="s">
        <v>572</v>
      </c>
      <c r="D39" s="1210"/>
      <c r="E39" s="1211"/>
      <c r="F39" s="36">
        <v>0.02</v>
      </c>
      <c r="G39" s="37">
        <v>0.03</v>
      </c>
      <c r="H39" s="37">
        <v>0.05</v>
      </c>
      <c r="I39" s="37">
        <v>0.09</v>
      </c>
      <c r="J39" s="38">
        <v>7.0000000000000007E-2</v>
      </c>
      <c r="K39" s="22"/>
      <c r="L39" s="22"/>
      <c r="M39" s="22"/>
      <c r="N39" s="22"/>
      <c r="O39" s="22"/>
      <c r="P39" s="22"/>
    </row>
    <row r="40" spans="1:16" ht="39" customHeight="1" x14ac:dyDescent="0.2">
      <c r="A40" s="22"/>
      <c r="B40" s="35"/>
      <c r="C40" s="1209" t="s">
        <v>573</v>
      </c>
      <c r="D40" s="1210"/>
      <c r="E40" s="1211"/>
      <c r="F40" s="36">
        <v>0.01</v>
      </c>
      <c r="G40" s="37">
        <v>0.05</v>
      </c>
      <c r="H40" s="37">
        <v>0.06</v>
      </c>
      <c r="I40" s="37">
        <v>0.1</v>
      </c>
      <c r="J40" s="38">
        <v>0.04</v>
      </c>
      <c r="K40" s="22"/>
      <c r="L40" s="22"/>
      <c r="M40" s="22"/>
      <c r="N40" s="22"/>
      <c r="O40" s="22"/>
      <c r="P40" s="22"/>
    </row>
    <row r="41" spans="1:16" ht="39" customHeight="1" x14ac:dyDescent="0.2">
      <c r="A41" s="22"/>
      <c r="B41" s="35"/>
      <c r="C41" s="1209" t="s">
        <v>574</v>
      </c>
      <c r="D41" s="1210"/>
      <c r="E41" s="1211"/>
      <c r="F41" s="36">
        <v>0.02</v>
      </c>
      <c r="G41" s="37">
        <v>0.02</v>
      </c>
      <c r="H41" s="37">
        <v>0.02</v>
      </c>
      <c r="I41" s="37">
        <v>0.02</v>
      </c>
      <c r="J41" s="38">
        <v>0.02</v>
      </c>
      <c r="K41" s="22"/>
      <c r="L41" s="22"/>
      <c r="M41" s="22"/>
      <c r="N41" s="22"/>
      <c r="O41" s="22"/>
      <c r="P41" s="22"/>
    </row>
    <row r="42" spans="1:16" ht="39" customHeight="1" x14ac:dyDescent="0.2">
      <c r="A42" s="22"/>
      <c r="B42" s="39"/>
      <c r="C42" s="1209" t="s">
        <v>575</v>
      </c>
      <c r="D42" s="1210"/>
      <c r="E42" s="1211"/>
      <c r="F42" s="36" t="s">
        <v>520</v>
      </c>
      <c r="G42" s="37" t="s">
        <v>520</v>
      </c>
      <c r="H42" s="37" t="s">
        <v>520</v>
      </c>
      <c r="I42" s="37" t="s">
        <v>520</v>
      </c>
      <c r="J42" s="38" t="s">
        <v>520</v>
      </c>
      <c r="K42" s="22"/>
      <c r="L42" s="22"/>
      <c r="M42" s="22"/>
      <c r="N42" s="22"/>
      <c r="O42" s="22"/>
      <c r="P42" s="22"/>
    </row>
    <row r="43" spans="1:16" ht="39" customHeight="1" thickBot="1" x14ac:dyDescent="0.25">
      <c r="A43" s="22"/>
      <c r="B43" s="40"/>
      <c r="C43" s="1212" t="s">
        <v>576</v>
      </c>
      <c r="D43" s="1213"/>
      <c r="E43" s="1214"/>
      <c r="F43" s="41">
        <v>0.42</v>
      </c>
      <c r="G43" s="42">
        <v>0.28999999999999998</v>
      </c>
      <c r="H43" s="42">
        <v>0.28999999999999998</v>
      </c>
      <c r="I43" s="42">
        <v>0.03</v>
      </c>
      <c r="J43" s="43">
        <v>0.02</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Z6GQXOu7a5EEgyB8AZx6LnZiTWY9y+6uc4tuWV2Ao3gBxNuiX4ohiRAp3mNdPYZzfrkjA9UtVvQL6u3JOaTfdg==" saltValue="MvQxCSoP5KOo6JnGaTOv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235" t="s">
        <v>10</v>
      </c>
      <c r="C45" s="1236"/>
      <c r="D45" s="58"/>
      <c r="E45" s="1241" t="s">
        <v>11</v>
      </c>
      <c r="F45" s="1241"/>
      <c r="G45" s="1241"/>
      <c r="H45" s="1241"/>
      <c r="I45" s="1241"/>
      <c r="J45" s="1242"/>
      <c r="K45" s="59">
        <v>405</v>
      </c>
      <c r="L45" s="60">
        <v>388</v>
      </c>
      <c r="M45" s="60">
        <v>390</v>
      </c>
      <c r="N45" s="60">
        <v>409</v>
      </c>
      <c r="O45" s="61">
        <v>425</v>
      </c>
      <c r="P45" s="48"/>
      <c r="Q45" s="48"/>
      <c r="R45" s="48"/>
      <c r="S45" s="48"/>
      <c r="T45" s="48"/>
      <c r="U45" s="48"/>
    </row>
    <row r="46" spans="1:21" ht="30.75" customHeight="1" x14ac:dyDescent="0.2">
      <c r="A46" s="48"/>
      <c r="B46" s="1237"/>
      <c r="C46" s="1238"/>
      <c r="D46" s="62"/>
      <c r="E46" s="1219" t="s">
        <v>12</v>
      </c>
      <c r="F46" s="1219"/>
      <c r="G46" s="1219"/>
      <c r="H46" s="1219"/>
      <c r="I46" s="1219"/>
      <c r="J46" s="1220"/>
      <c r="K46" s="63" t="s">
        <v>520</v>
      </c>
      <c r="L46" s="64" t="s">
        <v>520</v>
      </c>
      <c r="M46" s="64" t="s">
        <v>520</v>
      </c>
      <c r="N46" s="64" t="s">
        <v>520</v>
      </c>
      <c r="O46" s="65" t="s">
        <v>520</v>
      </c>
      <c r="P46" s="48"/>
      <c r="Q46" s="48"/>
      <c r="R46" s="48"/>
      <c r="S46" s="48"/>
      <c r="T46" s="48"/>
      <c r="U46" s="48"/>
    </row>
    <row r="47" spans="1:21" ht="30.75" customHeight="1" x14ac:dyDescent="0.2">
      <c r="A47" s="48"/>
      <c r="B47" s="1237"/>
      <c r="C47" s="1238"/>
      <c r="D47" s="62"/>
      <c r="E47" s="1219" t="s">
        <v>13</v>
      </c>
      <c r="F47" s="1219"/>
      <c r="G47" s="1219"/>
      <c r="H47" s="1219"/>
      <c r="I47" s="1219"/>
      <c r="J47" s="1220"/>
      <c r="K47" s="63" t="s">
        <v>520</v>
      </c>
      <c r="L47" s="64" t="s">
        <v>520</v>
      </c>
      <c r="M47" s="64" t="s">
        <v>520</v>
      </c>
      <c r="N47" s="64" t="s">
        <v>520</v>
      </c>
      <c r="O47" s="65" t="s">
        <v>520</v>
      </c>
      <c r="P47" s="48"/>
      <c r="Q47" s="48"/>
      <c r="R47" s="48"/>
      <c r="S47" s="48"/>
      <c r="T47" s="48"/>
      <c r="U47" s="48"/>
    </row>
    <row r="48" spans="1:21" ht="30.75" customHeight="1" x14ac:dyDescent="0.2">
      <c r="A48" s="48"/>
      <c r="B48" s="1237"/>
      <c r="C48" s="1238"/>
      <c r="D48" s="62"/>
      <c r="E48" s="1219" t="s">
        <v>14</v>
      </c>
      <c r="F48" s="1219"/>
      <c r="G48" s="1219"/>
      <c r="H48" s="1219"/>
      <c r="I48" s="1219"/>
      <c r="J48" s="1220"/>
      <c r="K48" s="63">
        <v>141</v>
      </c>
      <c r="L48" s="64">
        <v>134</v>
      </c>
      <c r="M48" s="64">
        <v>136</v>
      </c>
      <c r="N48" s="64">
        <v>146</v>
      </c>
      <c r="O48" s="65">
        <v>147</v>
      </c>
      <c r="P48" s="48"/>
      <c r="Q48" s="48"/>
      <c r="R48" s="48"/>
      <c r="S48" s="48"/>
      <c r="T48" s="48"/>
      <c r="U48" s="48"/>
    </row>
    <row r="49" spans="1:21" ht="30.75" customHeight="1" x14ac:dyDescent="0.2">
      <c r="A49" s="48"/>
      <c r="B49" s="1237"/>
      <c r="C49" s="1238"/>
      <c r="D49" s="62"/>
      <c r="E49" s="1219" t="s">
        <v>15</v>
      </c>
      <c r="F49" s="1219"/>
      <c r="G49" s="1219"/>
      <c r="H49" s="1219"/>
      <c r="I49" s="1219"/>
      <c r="J49" s="1220"/>
      <c r="K49" s="63">
        <v>2</v>
      </c>
      <c r="L49" s="64">
        <v>2</v>
      </c>
      <c r="M49" s="64">
        <v>2</v>
      </c>
      <c r="N49" s="64">
        <v>2</v>
      </c>
      <c r="O49" s="65">
        <v>2</v>
      </c>
      <c r="P49" s="48"/>
      <c r="Q49" s="48"/>
      <c r="R49" s="48"/>
      <c r="S49" s="48"/>
      <c r="T49" s="48"/>
      <c r="U49" s="48"/>
    </row>
    <row r="50" spans="1:21" ht="30.75" customHeight="1" x14ac:dyDescent="0.2">
      <c r="A50" s="48"/>
      <c r="B50" s="1237"/>
      <c r="C50" s="1238"/>
      <c r="D50" s="62"/>
      <c r="E50" s="1219" t="s">
        <v>16</v>
      </c>
      <c r="F50" s="1219"/>
      <c r="G50" s="1219"/>
      <c r="H50" s="1219"/>
      <c r="I50" s="1219"/>
      <c r="J50" s="1220"/>
      <c r="K50" s="63">
        <v>5</v>
      </c>
      <c r="L50" s="64">
        <v>5</v>
      </c>
      <c r="M50" s="64">
        <v>0</v>
      </c>
      <c r="N50" s="64">
        <v>0</v>
      </c>
      <c r="O50" s="65">
        <v>0</v>
      </c>
      <c r="P50" s="48"/>
      <c r="Q50" s="48"/>
      <c r="R50" s="48"/>
      <c r="S50" s="48"/>
      <c r="T50" s="48"/>
      <c r="U50" s="48"/>
    </row>
    <row r="51" spans="1:21" ht="30.75" customHeight="1" x14ac:dyDescent="0.2">
      <c r="A51" s="48"/>
      <c r="B51" s="1239"/>
      <c r="C51" s="1240"/>
      <c r="D51" s="66"/>
      <c r="E51" s="1219" t="s">
        <v>17</v>
      </c>
      <c r="F51" s="1219"/>
      <c r="G51" s="1219"/>
      <c r="H51" s="1219"/>
      <c r="I51" s="1219"/>
      <c r="J51" s="1220"/>
      <c r="K51" s="63" t="s">
        <v>520</v>
      </c>
      <c r="L51" s="64" t="s">
        <v>520</v>
      </c>
      <c r="M51" s="64" t="s">
        <v>520</v>
      </c>
      <c r="N51" s="64" t="s">
        <v>520</v>
      </c>
      <c r="O51" s="65" t="s">
        <v>520</v>
      </c>
      <c r="P51" s="48"/>
      <c r="Q51" s="48"/>
      <c r="R51" s="48"/>
      <c r="S51" s="48"/>
      <c r="T51" s="48"/>
      <c r="U51" s="48"/>
    </row>
    <row r="52" spans="1:21" ht="30.75" customHeight="1" x14ac:dyDescent="0.2">
      <c r="A52" s="48"/>
      <c r="B52" s="1217" t="s">
        <v>18</v>
      </c>
      <c r="C52" s="1218"/>
      <c r="D52" s="66"/>
      <c r="E52" s="1219" t="s">
        <v>19</v>
      </c>
      <c r="F52" s="1219"/>
      <c r="G52" s="1219"/>
      <c r="H52" s="1219"/>
      <c r="I52" s="1219"/>
      <c r="J52" s="1220"/>
      <c r="K52" s="63">
        <v>465</v>
      </c>
      <c r="L52" s="64">
        <v>444</v>
      </c>
      <c r="M52" s="64">
        <v>436</v>
      </c>
      <c r="N52" s="64">
        <v>448</v>
      </c>
      <c r="O52" s="65">
        <v>467</v>
      </c>
      <c r="P52" s="48"/>
      <c r="Q52" s="48"/>
      <c r="R52" s="48"/>
      <c r="S52" s="48"/>
      <c r="T52" s="48"/>
      <c r="U52" s="48"/>
    </row>
    <row r="53" spans="1:21" ht="30.75" customHeight="1" thickBot="1" x14ac:dyDescent="0.25">
      <c r="A53" s="48"/>
      <c r="B53" s="1221" t="s">
        <v>20</v>
      </c>
      <c r="C53" s="1222"/>
      <c r="D53" s="67"/>
      <c r="E53" s="1223" t="s">
        <v>21</v>
      </c>
      <c r="F53" s="1223"/>
      <c r="G53" s="1223"/>
      <c r="H53" s="1223"/>
      <c r="I53" s="1223"/>
      <c r="J53" s="1224"/>
      <c r="K53" s="68">
        <v>88</v>
      </c>
      <c r="L53" s="69">
        <v>85</v>
      </c>
      <c r="M53" s="69">
        <v>92</v>
      </c>
      <c r="N53" s="69">
        <v>109</v>
      </c>
      <c r="O53" s="70">
        <v>107</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5">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2">
      <c r="B57" s="1225" t="s">
        <v>24</v>
      </c>
      <c r="C57" s="1226"/>
      <c r="D57" s="1229" t="s">
        <v>25</v>
      </c>
      <c r="E57" s="1230"/>
      <c r="F57" s="1230"/>
      <c r="G57" s="1230"/>
      <c r="H57" s="1230"/>
      <c r="I57" s="1230"/>
      <c r="J57" s="1231"/>
      <c r="K57" s="83"/>
      <c r="L57" s="84"/>
      <c r="M57" s="84"/>
      <c r="N57" s="84"/>
      <c r="O57" s="85"/>
    </row>
    <row r="58" spans="1:21" ht="31.5" customHeight="1" thickBot="1" x14ac:dyDescent="0.25">
      <c r="B58" s="1227"/>
      <c r="C58" s="1228"/>
      <c r="D58" s="1232" t="s">
        <v>26</v>
      </c>
      <c r="E58" s="1233"/>
      <c r="F58" s="1233"/>
      <c r="G58" s="1233"/>
      <c r="H58" s="1233"/>
      <c r="I58" s="1233"/>
      <c r="J58" s="1234"/>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vLmDlUJV/286WzM6RSgih6TtZNiyXX7ID8p7XRpuuHl5j3sl+nOhsjhYTzRsYwNr9DUnK+EjstL9weDqthdGQ==" saltValue="LVn5WN/kvbzZljqEhVzmU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562</v>
      </c>
      <c r="J40" s="100" t="s">
        <v>563</v>
      </c>
      <c r="K40" s="100" t="s">
        <v>564</v>
      </c>
      <c r="L40" s="100" t="s">
        <v>565</v>
      </c>
      <c r="M40" s="101" t="s">
        <v>566</v>
      </c>
    </row>
    <row r="41" spans="2:13" ht="27.75" customHeight="1" x14ac:dyDescent="0.2">
      <c r="B41" s="1255" t="s">
        <v>29</v>
      </c>
      <c r="C41" s="1256"/>
      <c r="D41" s="102"/>
      <c r="E41" s="1257" t="s">
        <v>30</v>
      </c>
      <c r="F41" s="1257"/>
      <c r="G41" s="1257"/>
      <c r="H41" s="1258"/>
      <c r="I41" s="358">
        <v>3160</v>
      </c>
      <c r="J41" s="359">
        <v>3158</v>
      </c>
      <c r="K41" s="359">
        <v>3788</v>
      </c>
      <c r="L41" s="359">
        <v>4138</v>
      </c>
      <c r="M41" s="360">
        <v>4136</v>
      </c>
    </row>
    <row r="42" spans="2:13" ht="27.75" customHeight="1" x14ac:dyDescent="0.2">
      <c r="B42" s="1245"/>
      <c r="C42" s="1246"/>
      <c r="D42" s="103"/>
      <c r="E42" s="1249" t="s">
        <v>31</v>
      </c>
      <c r="F42" s="1249"/>
      <c r="G42" s="1249"/>
      <c r="H42" s="1250"/>
      <c r="I42" s="361">
        <v>25</v>
      </c>
      <c r="J42" s="362">
        <v>1</v>
      </c>
      <c r="K42" s="362">
        <v>0</v>
      </c>
      <c r="L42" s="362">
        <v>0</v>
      </c>
      <c r="M42" s="363">
        <v>0</v>
      </c>
    </row>
    <row r="43" spans="2:13" ht="27.75" customHeight="1" x14ac:dyDescent="0.2">
      <c r="B43" s="1245"/>
      <c r="C43" s="1246"/>
      <c r="D43" s="103"/>
      <c r="E43" s="1249" t="s">
        <v>32</v>
      </c>
      <c r="F43" s="1249"/>
      <c r="G43" s="1249"/>
      <c r="H43" s="1250"/>
      <c r="I43" s="361">
        <v>1377</v>
      </c>
      <c r="J43" s="362">
        <v>1365</v>
      </c>
      <c r="K43" s="362">
        <v>1334</v>
      </c>
      <c r="L43" s="362">
        <v>1219</v>
      </c>
      <c r="M43" s="363">
        <v>1107</v>
      </c>
    </row>
    <row r="44" spans="2:13" ht="27.75" customHeight="1" x14ac:dyDescent="0.2">
      <c r="B44" s="1245"/>
      <c r="C44" s="1246"/>
      <c r="D44" s="103"/>
      <c r="E44" s="1249" t="s">
        <v>33</v>
      </c>
      <c r="F44" s="1249"/>
      <c r="G44" s="1249"/>
      <c r="H44" s="1250"/>
      <c r="I44" s="361">
        <v>7</v>
      </c>
      <c r="J44" s="362">
        <v>8</v>
      </c>
      <c r="K44" s="362">
        <v>8</v>
      </c>
      <c r="L44" s="362">
        <v>7</v>
      </c>
      <c r="M44" s="363">
        <v>11</v>
      </c>
    </row>
    <row r="45" spans="2:13" ht="27.75" customHeight="1" x14ac:dyDescent="0.2">
      <c r="B45" s="1245"/>
      <c r="C45" s="1246"/>
      <c r="D45" s="103"/>
      <c r="E45" s="1249" t="s">
        <v>34</v>
      </c>
      <c r="F45" s="1249"/>
      <c r="G45" s="1249"/>
      <c r="H45" s="1250"/>
      <c r="I45" s="361">
        <v>547</v>
      </c>
      <c r="J45" s="362">
        <v>499</v>
      </c>
      <c r="K45" s="362">
        <v>491</v>
      </c>
      <c r="L45" s="362">
        <v>484</v>
      </c>
      <c r="M45" s="363">
        <v>444</v>
      </c>
    </row>
    <row r="46" spans="2:13" ht="27.75" customHeight="1" x14ac:dyDescent="0.2">
      <c r="B46" s="1245"/>
      <c r="C46" s="1246"/>
      <c r="D46" s="104"/>
      <c r="E46" s="1249" t="s">
        <v>35</v>
      </c>
      <c r="F46" s="1249"/>
      <c r="G46" s="1249"/>
      <c r="H46" s="1250"/>
      <c r="I46" s="361" t="s">
        <v>520</v>
      </c>
      <c r="J46" s="362" t="s">
        <v>520</v>
      </c>
      <c r="K46" s="362" t="s">
        <v>520</v>
      </c>
      <c r="L46" s="362" t="s">
        <v>520</v>
      </c>
      <c r="M46" s="363" t="s">
        <v>520</v>
      </c>
    </row>
    <row r="47" spans="2:13" ht="27.75" customHeight="1" x14ac:dyDescent="0.2">
      <c r="B47" s="1245"/>
      <c r="C47" s="1246"/>
      <c r="D47" s="105"/>
      <c r="E47" s="1259" t="s">
        <v>36</v>
      </c>
      <c r="F47" s="1260"/>
      <c r="G47" s="1260"/>
      <c r="H47" s="1261"/>
      <c r="I47" s="361" t="s">
        <v>520</v>
      </c>
      <c r="J47" s="362" t="s">
        <v>520</v>
      </c>
      <c r="K47" s="362" t="s">
        <v>520</v>
      </c>
      <c r="L47" s="362" t="s">
        <v>520</v>
      </c>
      <c r="M47" s="363" t="s">
        <v>520</v>
      </c>
    </row>
    <row r="48" spans="2:13" ht="27.75" customHeight="1" x14ac:dyDescent="0.2">
      <c r="B48" s="1245"/>
      <c r="C48" s="1246"/>
      <c r="D48" s="103"/>
      <c r="E48" s="1249" t="s">
        <v>37</v>
      </c>
      <c r="F48" s="1249"/>
      <c r="G48" s="1249"/>
      <c r="H48" s="1250"/>
      <c r="I48" s="361" t="s">
        <v>520</v>
      </c>
      <c r="J48" s="362" t="s">
        <v>520</v>
      </c>
      <c r="K48" s="362" t="s">
        <v>520</v>
      </c>
      <c r="L48" s="362" t="s">
        <v>520</v>
      </c>
      <c r="M48" s="363" t="s">
        <v>520</v>
      </c>
    </row>
    <row r="49" spans="2:13" ht="27.75" customHeight="1" x14ac:dyDescent="0.2">
      <c r="B49" s="1247"/>
      <c r="C49" s="1248"/>
      <c r="D49" s="103"/>
      <c r="E49" s="1249" t="s">
        <v>38</v>
      </c>
      <c r="F49" s="1249"/>
      <c r="G49" s="1249"/>
      <c r="H49" s="1250"/>
      <c r="I49" s="361" t="s">
        <v>520</v>
      </c>
      <c r="J49" s="362" t="s">
        <v>520</v>
      </c>
      <c r="K49" s="362" t="s">
        <v>520</v>
      </c>
      <c r="L49" s="362" t="s">
        <v>520</v>
      </c>
      <c r="M49" s="363" t="s">
        <v>520</v>
      </c>
    </row>
    <row r="50" spans="2:13" ht="27.75" customHeight="1" x14ac:dyDescent="0.2">
      <c r="B50" s="1243" t="s">
        <v>39</v>
      </c>
      <c r="C50" s="1244"/>
      <c r="D50" s="106"/>
      <c r="E50" s="1249" t="s">
        <v>40</v>
      </c>
      <c r="F50" s="1249"/>
      <c r="G50" s="1249"/>
      <c r="H50" s="1250"/>
      <c r="I50" s="361">
        <v>3038</v>
      </c>
      <c r="J50" s="362">
        <v>3021</v>
      </c>
      <c r="K50" s="362">
        <v>2929</v>
      </c>
      <c r="L50" s="362">
        <v>2811</v>
      </c>
      <c r="M50" s="363">
        <v>2851</v>
      </c>
    </row>
    <row r="51" spans="2:13" ht="27.75" customHeight="1" x14ac:dyDescent="0.2">
      <c r="B51" s="1245"/>
      <c r="C51" s="1246"/>
      <c r="D51" s="103"/>
      <c r="E51" s="1249" t="s">
        <v>41</v>
      </c>
      <c r="F51" s="1249"/>
      <c r="G51" s="1249"/>
      <c r="H51" s="1250"/>
      <c r="I51" s="361">
        <v>136</v>
      </c>
      <c r="J51" s="362">
        <v>111</v>
      </c>
      <c r="K51" s="362">
        <v>85</v>
      </c>
      <c r="L51" s="362">
        <v>112</v>
      </c>
      <c r="M51" s="363">
        <v>79</v>
      </c>
    </row>
    <row r="52" spans="2:13" ht="27.75" customHeight="1" x14ac:dyDescent="0.2">
      <c r="B52" s="1247"/>
      <c r="C52" s="1248"/>
      <c r="D52" s="103"/>
      <c r="E52" s="1249" t="s">
        <v>42</v>
      </c>
      <c r="F52" s="1249"/>
      <c r="G52" s="1249"/>
      <c r="H52" s="1250"/>
      <c r="I52" s="361">
        <v>3811</v>
      </c>
      <c r="J52" s="362">
        <v>3876</v>
      </c>
      <c r="K52" s="362">
        <v>4362</v>
      </c>
      <c r="L52" s="362">
        <v>4169</v>
      </c>
      <c r="M52" s="363">
        <v>4023</v>
      </c>
    </row>
    <row r="53" spans="2:13" ht="27.75" customHeight="1" thickBot="1" x14ac:dyDescent="0.25">
      <c r="B53" s="1251" t="s">
        <v>43</v>
      </c>
      <c r="C53" s="1252"/>
      <c r="D53" s="107"/>
      <c r="E53" s="1253" t="s">
        <v>44</v>
      </c>
      <c r="F53" s="1253"/>
      <c r="G53" s="1253"/>
      <c r="H53" s="1254"/>
      <c r="I53" s="364">
        <v>-1868</v>
      </c>
      <c r="J53" s="365">
        <v>-1977</v>
      </c>
      <c r="K53" s="365">
        <v>-1755</v>
      </c>
      <c r="L53" s="365">
        <v>-1244</v>
      </c>
      <c r="M53" s="366">
        <v>-1256</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7kUSfy0SWUa1aq8ovAmIcNgIN7cR839Pnc2NiyH2WGv83nDUv/oo0u1B4Gsy0zoM7KsegNTPUVU4MxS3TXAZ+w==" saltValue="zHY+3WAf0K3GlaT5srsuh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564</v>
      </c>
      <c r="G54" s="116" t="s">
        <v>565</v>
      </c>
      <c r="H54" s="117" t="s">
        <v>566</v>
      </c>
    </row>
    <row r="55" spans="2:8" ht="52.5" customHeight="1" x14ac:dyDescent="0.2">
      <c r="B55" s="118"/>
      <c r="C55" s="1270" t="s">
        <v>47</v>
      </c>
      <c r="D55" s="1270"/>
      <c r="E55" s="1271"/>
      <c r="F55" s="119">
        <v>775</v>
      </c>
      <c r="G55" s="119">
        <v>828</v>
      </c>
      <c r="H55" s="120">
        <v>828</v>
      </c>
    </row>
    <row r="56" spans="2:8" ht="52.5" customHeight="1" x14ac:dyDescent="0.2">
      <c r="B56" s="121"/>
      <c r="C56" s="1272" t="s">
        <v>48</v>
      </c>
      <c r="D56" s="1272"/>
      <c r="E56" s="1273"/>
      <c r="F56" s="122">
        <v>390</v>
      </c>
      <c r="G56" s="122">
        <v>340</v>
      </c>
      <c r="H56" s="123">
        <v>391</v>
      </c>
    </row>
    <row r="57" spans="2:8" ht="53.25" customHeight="1" x14ac:dyDescent="0.2">
      <c r="B57" s="121"/>
      <c r="C57" s="1274" t="s">
        <v>49</v>
      </c>
      <c r="D57" s="1274"/>
      <c r="E57" s="1275"/>
      <c r="F57" s="124">
        <v>1485</v>
      </c>
      <c r="G57" s="124">
        <v>1364</v>
      </c>
      <c r="H57" s="125">
        <v>1353</v>
      </c>
    </row>
    <row r="58" spans="2:8" ht="45.75" customHeight="1" x14ac:dyDescent="0.2">
      <c r="B58" s="126"/>
      <c r="C58" s="1262" t="s">
        <v>50</v>
      </c>
      <c r="D58" s="1263"/>
      <c r="E58" s="1264"/>
      <c r="F58" s="127"/>
      <c r="G58" s="127"/>
      <c r="H58" s="128"/>
    </row>
    <row r="59" spans="2:8" ht="45.75" customHeight="1" x14ac:dyDescent="0.2">
      <c r="B59" s="126"/>
      <c r="C59" s="1262" t="s">
        <v>51</v>
      </c>
      <c r="D59" s="1263"/>
      <c r="E59" s="1264"/>
      <c r="F59" s="127"/>
      <c r="G59" s="127"/>
      <c r="H59" s="128"/>
    </row>
    <row r="60" spans="2:8" ht="45.75" customHeight="1" x14ac:dyDescent="0.2">
      <c r="B60" s="126"/>
      <c r="C60" s="1262" t="s">
        <v>52</v>
      </c>
      <c r="D60" s="1263"/>
      <c r="E60" s="1264"/>
      <c r="F60" s="127"/>
      <c r="G60" s="127"/>
      <c r="H60" s="128"/>
    </row>
    <row r="61" spans="2:8" ht="45.75" customHeight="1" x14ac:dyDescent="0.2">
      <c r="B61" s="126"/>
      <c r="C61" s="1262" t="s">
        <v>50</v>
      </c>
      <c r="D61" s="1263"/>
      <c r="E61" s="1264"/>
      <c r="F61" s="127"/>
      <c r="G61" s="127"/>
      <c r="H61" s="128"/>
    </row>
    <row r="62" spans="2:8" ht="45.75" customHeight="1" thickBot="1" x14ac:dyDescent="0.25">
      <c r="B62" s="129"/>
      <c r="C62" s="1265" t="s">
        <v>51</v>
      </c>
      <c r="D62" s="1266"/>
      <c r="E62" s="1267"/>
      <c r="F62" s="130"/>
      <c r="G62" s="130"/>
      <c r="H62" s="131"/>
    </row>
    <row r="63" spans="2:8" ht="52.5" customHeight="1" thickBot="1" x14ac:dyDescent="0.25">
      <c r="B63" s="132"/>
      <c r="C63" s="1268" t="s">
        <v>53</v>
      </c>
      <c r="D63" s="1268"/>
      <c r="E63" s="1269"/>
      <c r="F63" s="133">
        <v>2650</v>
      </c>
      <c r="G63" s="133">
        <v>2533</v>
      </c>
      <c r="H63" s="134">
        <v>2572</v>
      </c>
    </row>
    <row r="64" spans="2:8" ht="13.2" x14ac:dyDescent="0.2"/>
  </sheetData>
  <sheetProtection algorithmName="SHA-512" hashValue="jvosIi4HbIXZ1Xv9X9WoUVDLLV7P3/fwt59m2t0buRAp4lvjsAX8Lw78KAe7b03QYcCQ2nU3s392XqA13HbaHg==" saltValue="eMdmr8yC90XNC+qUhOzX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583</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584</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76" t="s">
        <v>585</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ht="13.2" x14ac:dyDescent="0.2">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ht="13.2" x14ac:dyDescent="0.2">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ht="13.2" x14ac:dyDescent="0.2">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ht="13.2" x14ac:dyDescent="0.2">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586</v>
      </c>
    </row>
    <row r="50" spans="1:109" ht="13.2" x14ac:dyDescent="0.2">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562</v>
      </c>
      <c r="BQ50" s="1289"/>
      <c r="BR50" s="1289"/>
      <c r="BS50" s="1289"/>
      <c r="BT50" s="1289"/>
      <c r="BU50" s="1289"/>
      <c r="BV50" s="1289"/>
      <c r="BW50" s="1289"/>
      <c r="BX50" s="1289" t="s">
        <v>563</v>
      </c>
      <c r="BY50" s="1289"/>
      <c r="BZ50" s="1289"/>
      <c r="CA50" s="1289"/>
      <c r="CB50" s="1289"/>
      <c r="CC50" s="1289"/>
      <c r="CD50" s="1289"/>
      <c r="CE50" s="1289"/>
      <c r="CF50" s="1289" t="s">
        <v>564</v>
      </c>
      <c r="CG50" s="1289"/>
      <c r="CH50" s="1289"/>
      <c r="CI50" s="1289"/>
      <c r="CJ50" s="1289"/>
      <c r="CK50" s="1289"/>
      <c r="CL50" s="1289"/>
      <c r="CM50" s="1289"/>
      <c r="CN50" s="1289" t="s">
        <v>565</v>
      </c>
      <c r="CO50" s="1289"/>
      <c r="CP50" s="1289"/>
      <c r="CQ50" s="1289"/>
      <c r="CR50" s="1289"/>
      <c r="CS50" s="1289"/>
      <c r="CT50" s="1289"/>
      <c r="CU50" s="1289"/>
      <c r="CV50" s="1289" t="s">
        <v>566</v>
      </c>
      <c r="CW50" s="1289"/>
      <c r="CX50" s="1289"/>
      <c r="CY50" s="1289"/>
      <c r="CZ50" s="1289"/>
      <c r="DA50" s="1289"/>
      <c r="DB50" s="1289"/>
      <c r="DC50" s="1289"/>
    </row>
    <row r="51" spans="1:109" ht="13.5" customHeight="1" x14ac:dyDescent="0.2">
      <c r="B51" s="375"/>
      <c r="G51" s="1296"/>
      <c r="H51" s="1296"/>
      <c r="I51" s="1294"/>
      <c r="J51" s="1294"/>
      <c r="K51" s="1291"/>
      <c r="L51" s="1291"/>
      <c r="M51" s="1291"/>
      <c r="N51" s="1291"/>
      <c r="AM51" s="384"/>
      <c r="AN51" s="1292" t="s">
        <v>587</v>
      </c>
      <c r="AO51" s="1292"/>
      <c r="AP51" s="1292"/>
      <c r="AQ51" s="1292"/>
      <c r="AR51" s="1292"/>
      <c r="AS51" s="1292"/>
      <c r="AT51" s="1292"/>
      <c r="AU51" s="1292"/>
      <c r="AV51" s="1292"/>
      <c r="AW51" s="1292"/>
      <c r="AX51" s="1292"/>
      <c r="AY51" s="1292"/>
      <c r="AZ51" s="1292"/>
      <c r="BA51" s="1292"/>
      <c r="BB51" s="1292" t="s">
        <v>588</v>
      </c>
      <c r="BC51" s="1292"/>
      <c r="BD51" s="1292"/>
      <c r="BE51" s="1292"/>
      <c r="BF51" s="1292"/>
      <c r="BG51" s="1292"/>
      <c r="BH51" s="1292"/>
      <c r="BI51" s="1292"/>
      <c r="BJ51" s="1292"/>
      <c r="BK51" s="1292"/>
      <c r="BL51" s="1292"/>
      <c r="BM51" s="1292"/>
      <c r="BN51" s="1292"/>
      <c r="BO51" s="1292"/>
      <c r="BP51" s="1293"/>
      <c r="BQ51" s="1290"/>
      <c r="BR51" s="1290"/>
      <c r="BS51" s="1290"/>
      <c r="BT51" s="1290"/>
      <c r="BU51" s="1290"/>
      <c r="BV51" s="1290"/>
      <c r="BW51" s="1290"/>
      <c r="BX51" s="1290"/>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ht="13.2" x14ac:dyDescent="0.2">
      <c r="B52" s="375"/>
      <c r="G52" s="1296"/>
      <c r="H52" s="1296"/>
      <c r="I52" s="1294"/>
      <c r="J52" s="1294"/>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ht="13.2" x14ac:dyDescent="0.2">
      <c r="A53" s="383"/>
      <c r="B53" s="375"/>
      <c r="G53" s="1296"/>
      <c r="H53" s="1296"/>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589</v>
      </c>
      <c r="BC53" s="1292"/>
      <c r="BD53" s="1292"/>
      <c r="BE53" s="1292"/>
      <c r="BF53" s="1292"/>
      <c r="BG53" s="1292"/>
      <c r="BH53" s="1292"/>
      <c r="BI53" s="1292"/>
      <c r="BJ53" s="1292"/>
      <c r="BK53" s="1292"/>
      <c r="BL53" s="1292"/>
      <c r="BM53" s="1292"/>
      <c r="BN53" s="1292"/>
      <c r="BO53" s="1292"/>
      <c r="BP53" s="1293"/>
      <c r="BQ53" s="1290"/>
      <c r="BR53" s="1290"/>
      <c r="BS53" s="1290"/>
      <c r="BT53" s="1290"/>
      <c r="BU53" s="1290"/>
      <c r="BV53" s="1290"/>
      <c r="BW53" s="1290"/>
      <c r="BX53" s="1290">
        <v>66.3</v>
      </c>
      <c r="BY53" s="1290"/>
      <c r="BZ53" s="1290"/>
      <c r="CA53" s="1290"/>
      <c r="CB53" s="1290"/>
      <c r="CC53" s="1290"/>
      <c r="CD53" s="1290"/>
      <c r="CE53" s="1290"/>
      <c r="CF53" s="1290">
        <v>67</v>
      </c>
      <c r="CG53" s="1290"/>
      <c r="CH53" s="1290"/>
      <c r="CI53" s="1290"/>
      <c r="CJ53" s="1290"/>
      <c r="CK53" s="1290"/>
      <c r="CL53" s="1290"/>
      <c r="CM53" s="1290"/>
      <c r="CN53" s="1290">
        <v>67.7</v>
      </c>
      <c r="CO53" s="1290"/>
      <c r="CP53" s="1290"/>
      <c r="CQ53" s="1290"/>
      <c r="CR53" s="1290"/>
      <c r="CS53" s="1290"/>
      <c r="CT53" s="1290"/>
      <c r="CU53" s="1290"/>
      <c r="CV53" s="1290">
        <v>63.7</v>
      </c>
      <c r="CW53" s="1290"/>
      <c r="CX53" s="1290"/>
      <c r="CY53" s="1290"/>
      <c r="CZ53" s="1290"/>
      <c r="DA53" s="1290"/>
      <c r="DB53" s="1290"/>
      <c r="DC53" s="1290"/>
    </row>
    <row r="54" spans="1:109" ht="13.2" x14ac:dyDescent="0.2">
      <c r="A54" s="383"/>
      <c r="B54" s="375"/>
      <c r="G54" s="1296"/>
      <c r="H54" s="1296"/>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ht="13.2" x14ac:dyDescent="0.2">
      <c r="A55" s="383"/>
      <c r="B55" s="375"/>
      <c r="G55" s="1285"/>
      <c r="H55" s="1285"/>
      <c r="I55" s="1285"/>
      <c r="J55" s="1285"/>
      <c r="K55" s="1291"/>
      <c r="L55" s="1291"/>
      <c r="M55" s="1291"/>
      <c r="N55" s="1291"/>
      <c r="AN55" s="1289" t="s">
        <v>590</v>
      </c>
      <c r="AO55" s="1289"/>
      <c r="AP55" s="1289"/>
      <c r="AQ55" s="1289"/>
      <c r="AR55" s="1289"/>
      <c r="AS55" s="1289"/>
      <c r="AT55" s="1289"/>
      <c r="AU55" s="1289"/>
      <c r="AV55" s="1289"/>
      <c r="AW55" s="1289"/>
      <c r="AX55" s="1289"/>
      <c r="AY55" s="1289"/>
      <c r="AZ55" s="1289"/>
      <c r="BA55" s="1289"/>
      <c r="BB55" s="1292" t="s">
        <v>588</v>
      </c>
      <c r="BC55" s="1292"/>
      <c r="BD55" s="1292"/>
      <c r="BE55" s="1292"/>
      <c r="BF55" s="1292"/>
      <c r="BG55" s="1292"/>
      <c r="BH55" s="1292"/>
      <c r="BI55" s="1292"/>
      <c r="BJ55" s="1292"/>
      <c r="BK55" s="1292"/>
      <c r="BL55" s="1292"/>
      <c r="BM55" s="1292"/>
      <c r="BN55" s="1292"/>
      <c r="BO55" s="1292"/>
      <c r="BP55" s="1293"/>
      <c r="BQ55" s="1290"/>
      <c r="BR55" s="1290"/>
      <c r="BS55" s="1290"/>
      <c r="BT55" s="1290"/>
      <c r="BU55" s="1290"/>
      <c r="BV55" s="1290"/>
      <c r="BW55" s="1290"/>
      <c r="BX55" s="1290">
        <v>0</v>
      </c>
      <c r="BY55" s="1290"/>
      <c r="BZ55" s="1290"/>
      <c r="CA55" s="1290"/>
      <c r="CB55" s="1290"/>
      <c r="CC55" s="1290"/>
      <c r="CD55" s="1290"/>
      <c r="CE55" s="1290"/>
      <c r="CF55" s="1290">
        <v>0</v>
      </c>
      <c r="CG55" s="1290"/>
      <c r="CH55" s="1290"/>
      <c r="CI55" s="1290"/>
      <c r="CJ55" s="1290"/>
      <c r="CK55" s="1290"/>
      <c r="CL55" s="1290"/>
      <c r="CM55" s="1290"/>
      <c r="CN55" s="1290">
        <v>0</v>
      </c>
      <c r="CO55" s="1290"/>
      <c r="CP55" s="1290"/>
      <c r="CQ55" s="1290"/>
      <c r="CR55" s="1290"/>
      <c r="CS55" s="1290"/>
      <c r="CT55" s="1290"/>
      <c r="CU55" s="1290"/>
      <c r="CV55" s="1290">
        <v>0</v>
      </c>
      <c r="CW55" s="1290"/>
      <c r="CX55" s="1290"/>
      <c r="CY55" s="1290"/>
      <c r="CZ55" s="1290"/>
      <c r="DA55" s="1290"/>
      <c r="DB55" s="1290"/>
      <c r="DC55" s="1290"/>
    </row>
    <row r="56" spans="1:109" ht="13.2" x14ac:dyDescent="0.2">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ht="13.2" x14ac:dyDescent="0.2">
      <c r="B57" s="387"/>
      <c r="G57" s="1285"/>
      <c r="H57" s="1285"/>
      <c r="I57" s="1295"/>
      <c r="J57" s="1295"/>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589</v>
      </c>
      <c r="BC57" s="1292"/>
      <c r="BD57" s="1292"/>
      <c r="BE57" s="1292"/>
      <c r="BF57" s="1292"/>
      <c r="BG57" s="1292"/>
      <c r="BH57" s="1292"/>
      <c r="BI57" s="1292"/>
      <c r="BJ57" s="1292"/>
      <c r="BK57" s="1292"/>
      <c r="BL57" s="1292"/>
      <c r="BM57" s="1292"/>
      <c r="BN57" s="1292"/>
      <c r="BO57" s="1292"/>
      <c r="BP57" s="1293"/>
      <c r="BQ57" s="1290"/>
      <c r="BR57" s="1290"/>
      <c r="BS57" s="1290"/>
      <c r="BT57" s="1290"/>
      <c r="BU57" s="1290"/>
      <c r="BV57" s="1290"/>
      <c r="BW57" s="1290"/>
      <c r="BX57" s="1290">
        <v>61.8</v>
      </c>
      <c r="BY57" s="1290"/>
      <c r="BZ57" s="1290"/>
      <c r="CA57" s="1290"/>
      <c r="CB57" s="1290"/>
      <c r="CC57" s="1290"/>
      <c r="CD57" s="1290"/>
      <c r="CE57" s="1290"/>
      <c r="CF57" s="1290">
        <v>63.1</v>
      </c>
      <c r="CG57" s="1290"/>
      <c r="CH57" s="1290"/>
      <c r="CI57" s="1290"/>
      <c r="CJ57" s="1290"/>
      <c r="CK57" s="1290"/>
      <c r="CL57" s="1290"/>
      <c r="CM57" s="1290"/>
      <c r="CN57" s="1290">
        <v>62.2</v>
      </c>
      <c r="CO57" s="1290"/>
      <c r="CP57" s="1290"/>
      <c r="CQ57" s="1290"/>
      <c r="CR57" s="1290"/>
      <c r="CS57" s="1290"/>
      <c r="CT57" s="1290"/>
      <c r="CU57" s="1290"/>
      <c r="CV57" s="1290">
        <v>48</v>
      </c>
      <c r="CW57" s="1290"/>
      <c r="CX57" s="1290"/>
      <c r="CY57" s="1290"/>
      <c r="CZ57" s="1290"/>
      <c r="DA57" s="1290"/>
      <c r="DB57" s="1290"/>
      <c r="DC57" s="1290"/>
      <c r="DD57" s="388"/>
      <c r="DE57" s="387"/>
    </row>
    <row r="58" spans="1:109" s="383" customFormat="1" ht="13.2" x14ac:dyDescent="0.2">
      <c r="A58" s="369"/>
      <c r="B58" s="387"/>
      <c r="G58" s="1285"/>
      <c r="H58" s="1285"/>
      <c r="I58" s="1295"/>
      <c r="J58" s="1295"/>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591</v>
      </c>
    </row>
    <row r="64" spans="1:109" ht="13.2" x14ac:dyDescent="0.2">
      <c r="B64" s="375"/>
      <c r="G64" s="382"/>
      <c r="I64" s="395"/>
      <c r="J64" s="395"/>
      <c r="K64" s="395"/>
      <c r="L64" s="395"/>
      <c r="M64" s="395"/>
      <c r="N64" s="396"/>
      <c r="AM64" s="382"/>
      <c r="AN64" s="382" t="s">
        <v>584</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76" t="s">
        <v>592</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ht="13.2" x14ac:dyDescent="0.2">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ht="13.2" x14ac:dyDescent="0.2">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ht="13.2" x14ac:dyDescent="0.2">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ht="13.2" x14ac:dyDescent="0.2">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586</v>
      </c>
    </row>
    <row r="72" spans="2:107" ht="13.2" x14ac:dyDescent="0.2">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562</v>
      </c>
      <c r="BQ72" s="1289"/>
      <c r="BR72" s="1289"/>
      <c r="BS72" s="1289"/>
      <c r="BT72" s="1289"/>
      <c r="BU72" s="1289"/>
      <c r="BV72" s="1289"/>
      <c r="BW72" s="1289"/>
      <c r="BX72" s="1289" t="s">
        <v>563</v>
      </c>
      <c r="BY72" s="1289"/>
      <c r="BZ72" s="1289"/>
      <c r="CA72" s="1289"/>
      <c r="CB72" s="1289"/>
      <c r="CC72" s="1289"/>
      <c r="CD72" s="1289"/>
      <c r="CE72" s="1289"/>
      <c r="CF72" s="1289" t="s">
        <v>564</v>
      </c>
      <c r="CG72" s="1289"/>
      <c r="CH72" s="1289"/>
      <c r="CI72" s="1289"/>
      <c r="CJ72" s="1289"/>
      <c r="CK72" s="1289"/>
      <c r="CL72" s="1289"/>
      <c r="CM72" s="1289"/>
      <c r="CN72" s="1289" t="s">
        <v>565</v>
      </c>
      <c r="CO72" s="1289"/>
      <c r="CP72" s="1289"/>
      <c r="CQ72" s="1289"/>
      <c r="CR72" s="1289"/>
      <c r="CS72" s="1289"/>
      <c r="CT72" s="1289"/>
      <c r="CU72" s="1289"/>
      <c r="CV72" s="1289" t="s">
        <v>566</v>
      </c>
      <c r="CW72" s="1289"/>
      <c r="CX72" s="1289"/>
      <c r="CY72" s="1289"/>
      <c r="CZ72" s="1289"/>
      <c r="DA72" s="1289"/>
      <c r="DB72" s="1289"/>
      <c r="DC72" s="1289"/>
    </row>
    <row r="73" spans="2:107" ht="13.2" x14ac:dyDescent="0.2">
      <c r="B73" s="375"/>
      <c r="G73" s="1296"/>
      <c r="H73" s="1296"/>
      <c r="I73" s="1296"/>
      <c r="J73" s="1296"/>
      <c r="K73" s="1297"/>
      <c r="L73" s="1297"/>
      <c r="M73" s="1297"/>
      <c r="N73" s="1297"/>
      <c r="AM73" s="384"/>
      <c r="AN73" s="1292" t="s">
        <v>587</v>
      </c>
      <c r="AO73" s="1292"/>
      <c r="AP73" s="1292"/>
      <c r="AQ73" s="1292"/>
      <c r="AR73" s="1292"/>
      <c r="AS73" s="1292"/>
      <c r="AT73" s="1292"/>
      <c r="AU73" s="1292"/>
      <c r="AV73" s="1292"/>
      <c r="AW73" s="1292"/>
      <c r="AX73" s="1292"/>
      <c r="AY73" s="1292"/>
      <c r="AZ73" s="1292"/>
      <c r="BA73" s="1292"/>
      <c r="BB73" s="1292" t="s">
        <v>588</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ht="13.2" x14ac:dyDescent="0.2">
      <c r="B74" s="375"/>
      <c r="G74" s="1296"/>
      <c r="H74" s="1296"/>
      <c r="I74" s="1296"/>
      <c r="J74" s="1296"/>
      <c r="K74" s="1297"/>
      <c r="L74" s="1297"/>
      <c r="M74" s="1297"/>
      <c r="N74" s="1297"/>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ht="13.2" x14ac:dyDescent="0.2">
      <c r="B75" s="375"/>
      <c r="G75" s="1296"/>
      <c r="H75" s="1296"/>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593</v>
      </c>
      <c r="BC75" s="1292"/>
      <c r="BD75" s="1292"/>
      <c r="BE75" s="1292"/>
      <c r="BF75" s="1292"/>
      <c r="BG75" s="1292"/>
      <c r="BH75" s="1292"/>
      <c r="BI75" s="1292"/>
      <c r="BJ75" s="1292"/>
      <c r="BK75" s="1292"/>
      <c r="BL75" s="1292"/>
      <c r="BM75" s="1292"/>
      <c r="BN75" s="1292"/>
      <c r="BO75" s="1292"/>
      <c r="BP75" s="1290">
        <v>4</v>
      </c>
      <c r="BQ75" s="1290"/>
      <c r="BR75" s="1290"/>
      <c r="BS75" s="1290"/>
      <c r="BT75" s="1290"/>
      <c r="BU75" s="1290"/>
      <c r="BV75" s="1290"/>
      <c r="BW75" s="1290"/>
      <c r="BX75" s="1290">
        <v>4.3</v>
      </c>
      <c r="BY75" s="1290"/>
      <c r="BZ75" s="1290"/>
      <c r="CA75" s="1290"/>
      <c r="CB75" s="1290"/>
      <c r="CC75" s="1290"/>
      <c r="CD75" s="1290"/>
      <c r="CE75" s="1290"/>
      <c r="CF75" s="1290">
        <v>4.5</v>
      </c>
      <c r="CG75" s="1290"/>
      <c r="CH75" s="1290"/>
      <c r="CI75" s="1290"/>
      <c r="CJ75" s="1290"/>
      <c r="CK75" s="1290"/>
      <c r="CL75" s="1290"/>
      <c r="CM75" s="1290"/>
      <c r="CN75" s="1290">
        <v>4.7</v>
      </c>
      <c r="CO75" s="1290"/>
      <c r="CP75" s="1290"/>
      <c r="CQ75" s="1290"/>
      <c r="CR75" s="1290"/>
      <c r="CS75" s="1290"/>
      <c r="CT75" s="1290"/>
      <c r="CU75" s="1290"/>
      <c r="CV75" s="1290">
        <v>4.9000000000000004</v>
      </c>
      <c r="CW75" s="1290"/>
      <c r="CX75" s="1290"/>
      <c r="CY75" s="1290"/>
      <c r="CZ75" s="1290"/>
      <c r="DA75" s="1290"/>
      <c r="DB75" s="1290"/>
      <c r="DC75" s="1290"/>
    </row>
    <row r="76" spans="2:107" ht="13.2" x14ac:dyDescent="0.2">
      <c r="B76" s="375"/>
      <c r="G76" s="1296"/>
      <c r="H76" s="1296"/>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ht="13.2" x14ac:dyDescent="0.2">
      <c r="B77" s="375"/>
      <c r="G77" s="1285"/>
      <c r="H77" s="1285"/>
      <c r="I77" s="1285"/>
      <c r="J77" s="1285"/>
      <c r="K77" s="1297"/>
      <c r="L77" s="1297"/>
      <c r="M77" s="1297"/>
      <c r="N77" s="1297"/>
      <c r="AN77" s="1289" t="s">
        <v>590</v>
      </c>
      <c r="AO77" s="1289"/>
      <c r="AP77" s="1289"/>
      <c r="AQ77" s="1289"/>
      <c r="AR77" s="1289"/>
      <c r="AS77" s="1289"/>
      <c r="AT77" s="1289"/>
      <c r="AU77" s="1289"/>
      <c r="AV77" s="1289"/>
      <c r="AW77" s="1289"/>
      <c r="AX77" s="1289"/>
      <c r="AY77" s="1289"/>
      <c r="AZ77" s="1289"/>
      <c r="BA77" s="1289"/>
      <c r="BB77" s="1292" t="s">
        <v>588</v>
      </c>
      <c r="BC77" s="1292"/>
      <c r="BD77" s="1292"/>
      <c r="BE77" s="1292"/>
      <c r="BF77" s="1292"/>
      <c r="BG77" s="1292"/>
      <c r="BH77" s="1292"/>
      <c r="BI77" s="1292"/>
      <c r="BJ77" s="1292"/>
      <c r="BK77" s="1292"/>
      <c r="BL77" s="1292"/>
      <c r="BM77" s="1292"/>
      <c r="BN77" s="1292"/>
      <c r="BO77" s="1292"/>
      <c r="BP77" s="1290">
        <v>0</v>
      </c>
      <c r="BQ77" s="1290"/>
      <c r="BR77" s="1290"/>
      <c r="BS77" s="1290"/>
      <c r="BT77" s="1290"/>
      <c r="BU77" s="1290"/>
      <c r="BV77" s="1290"/>
      <c r="BW77" s="1290"/>
      <c r="BX77" s="1290">
        <v>0</v>
      </c>
      <c r="BY77" s="1290"/>
      <c r="BZ77" s="1290"/>
      <c r="CA77" s="1290"/>
      <c r="CB77" s="1290"/>
      <c r="CC77" s="1290"/>
      <c r="CD77" s="1290"/>
      <c r="CE77" s="1290"/>
      <c r="CF77" s="1290">
        <v>0</v>
      </c>
      <c r="CG77" s="1290"/>
      <c r="CH77" s="1290"/>
      <c r="CI77" s="1290"/>
      <c r="CJ77" s="1290"/>
      <c r="CK77" s="1290"/>
      <c r="CL77" s="1290"/>
      <c r="CM77" s="1290"/>
      <c r="CN77" s="1290">
        <v>0</v>
      </c>
      <c r="CO77" s="1290"/>
      <c r="CP77" s="1290"/>
      <c r="CQ77" s="1290"/>
      <c r="CR77" s="1290"/>
      <c r="CS77" s="1290"/>
      <c r="CT77" s="1290"/>
      <c r="CU77" s="1290"/>
      <c r="CV77" s="1290">
        <v>0</v>
      </c>
      <c r="CW77" s="1290"/>
      <c r="CX77" s="1290"/>
      <c r="CY77" s="1290"/>
      <c r="CZ77" s="1290"/>
      <c r="DA77" s="1290"/>
      <c r="DB77" s="1290"/>
      <c r="DC77" s="1290"/>
    </row>
    <row r="78" spans="2:107" ht="13.2" x14ac:dyDescent="0.2">
      <c r="B78" s="375"/>
      <c r="G78" s="1285"/>
      <c r="H78" s="1285"/>
      <c r="I78" s="1285"/>
      <c r="J78" s="1285"/>
      <c r="K78" s="1297"/>
      <c r="L78" s="1297"/>
      <c r="M78" s="1297"/>
      <c r="N78" s="1297"/>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ht="13.2" x14ac:dyDescent="0.2">
      <c r="B79" s="375"/>
      <c r="G79" s="1285"/>
      <c r="H79" s="1285"/>
      <c r="I79" s="1295"/>
      <c r="J79" s="1295"/>
      <c r="K79" s="1298"/>
      <c r="L79" s="1298"/>
      <c r="M79" s="1298"/>
      <c r="N79" s="1298"/>
      <c r="AN79" s="1289"/>
      <c r="AO79" s="1289"/>
      <c r="AP79" s="1289"/>
      <c r="AQ79" s="1289"/>
      <c r="AR79" s="1289"/>
      <c r="AS79" s="1289"/>
      <c r="AT79" s="1289"/>
      <c r="AU79" s="1289"/>
      <c r="AV79" s="1289"/>
      <c r="AW79" s="1289"/>
      <c r="AX79" s="1289"/>
      <c r="AY79" s="1289"/>
      <c r="AZ79" s="1289"/>
      <c r="BA79" s="1289"/>
      <c r="BB79" s="1292" t="s">
        <v>593</v>
      </c>
      <c r="BC79" s="1292"/>
      <c r="BD79" s="1292"/>
      <c r="BE79" s="1292"/>
      <c r="BF79" s="1292"/>
      <c r="BG79" s="1292"/>
      <c r="BH79" s="1292"/>
      <c r="BI79" s="1292"/>
      <c r="BJ79" s="1292"/>
      <c r="BK79" s="1292"/>
      <c r="BL79" s="1292"/>
      <c r="BM79" s="1292"/>
      <c r="BN79" s="1292"/>
      <c r="BO79" s="1292"/>
      <c r="BP79" s="1290">
        <v>5.6</v>
      </c>
      <c r="BQ79" s="1290"/>
      <c r="BR79" s="1290"/>
      <c r="BS79" s="1290"/>
      <c r="BT79" s="1290"/>
      <c r="BU79" s="1290"/>
      <c r="BV79" s="1290"/>
      <c r="BW79" s="1290"/>
      <c r="BX79" s="1290">
        <v>5.3</v>
      </c>
      <c r="BY79" s="1290"/>
      <c r="BZ79" s="1290"/>
      <c r="CA79" s="1290"/>
      <c r="CB79" s="1290"/>
      <c r="CC79" s="1290"/>
      <c r="CD79" s="1290"/>
      <c r="CE79" s="1290"/>
      <c r="CF79" s="1290">
        <v>5.8</v>
      </c>
      <c r="CG79" s="1290"/>
      <c r="CH79" s="1290"/>
      <c r="CI79" s="1290"/>
      <c r="CJ79" s="1290"/>
      <c r="CK79" s="1290"/>
      <c r="CL79" s="1290"/>
      <c r="CM79" s="1290"/>
      <c r="CN79" s="1290">
        <v>5.8</v>
      </c>
      <c r="CO79" s="1290"/>
      <c r="CP79" s="1290"/>
      <c r="CQ79" s="1290"/>
      <c r="CR79" s="1290"/>
      <c r="CS79" s="1290"/>
      <c r="CT79" s="1290"/>
      <c r="CU79" s="1290"/>
      <c r="CV79" s="1290">
        <v>6.1</v>
      </c>
      <c r="CW79" s="1290"/>
      <c r="CX79" s="1290"/>
      <c r="CY79" s="1290"/>
      <c r="CZ79" s="1290"/>
      <c r="DA79" s="1290"/>
      <c r="DB79" s="1290"/>
      <c r="DC79" s="1290"/>
    </row>
    <row r="80" spans="2:107" ht="13.2" x14ac:dyDescent="0.2">
      <c r="B80" s="375"/>
      <c r="G80" s="1285"/>
      <c r="H80" s="1285"/>
      <c r="I80" s="1295"/>
      <c r="J80" s="1295"/>
      <c r="K80" s="1298"/>
      <c r="L80" s="1298"/>
      <c r="M80" s="1298"/>
      <c r="N80" s="1298"/>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SciluTk/GMq3on124odbfkzsoOb12kaE78QB+QamhyeOn2Dd2v9vKozMgOQRyVIqesiO0NIpeKL9QDLI3pN+xg==" saltValue="g78iC/jmpjAJ7Kvten/xF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509</v>
      </c>
    </row>
  </sheetData>
  <sheetProtection algorithmName="SHA-512" hashValue="7tKR/UZpMeQfkBTpteVQ0wwDdC0BaDfMDlvCuKIPjPj9K2/u8d7nlTygfvQDq02zi+4c0qBiI3gnBPgwz786PQ==" saltValue="SSTkPbJNCrA6qfDhH8Xj7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509</v>
      </c>
    </row>
  </sheetData>
  <sheetProtection algorithmName="SHA-512" hashValue="hWOeJZuoXrPs8rAE9v9bN9/sg7JU6yQjxiviM1XvEM/61ZN9HgZoBw7HemcDFZ+FJFgXBGyKUf4tpDeU27wTHQ==" saltValue="qj2cfGhhe07OR8SE/DGIM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54</v>
      </c>
      <c r="E2" s="146"/>
      <c r="F2" s="147" t="s">
        <v>559</v>
      </c>
      <c r="G2" s="148"/>
      <c r="H2" s="149"/>
    </row>
    <row r="3" spans="1:8" x14ac:dyDescent="0.2">
      <c r="A3" s="145" t="s">
        <v>552</v>
      </c>
      <c r="B3" s="150"/>
      <c r="C3" s="151"/>
      <c r="D3" s="152">
        <v>343243</v>
      </c>
      <c r="E3" s="153"/>
      <c r="F3" s="154">
        <v>267911</v>
      </c>
      <c r="G3" s="155"/>
      <c r="H3" s="156"/>
    </row>
    <row r="4" spans="1:8" x14ac:dyDescent="0.2">
      <c r="A4" s="157"/>
      <c r="B4" s="158"/>
      <c r="C4" s="159"/>
      <c r="D4" s="160">
        <v>121377</v>
      </c>
      <c r="E4" s="161"/>
      <c r="F4" s="162">
        <v>106425</v>
      </c>
      <c r="G4" s="163"/>
      <c r="H4" s="164"/>
    </row>
    <row r="5" spans="1:8" x14ac:dyDescent="0.2">
      <c r="A5" s="145" t="s">
        <v>554</v>
      </c>
      <c r="B5" s="150"/>
      <c r="C5" s="151"/>
      <c r="D5" s="152">
        <v>269276</v>
      </c>
      <c r="E5" s="153"/>
      <c r="F5" s="154">
        <v>228215</v>
      </c>
      <c r="G5" s="155"/>
      <c r="H5" s="156"/>
    </row>
    <row r="6" spans="1:8" x14ac:dyDescent="0.2">
      <c r="A6" s="157"/>
      <c r="B6" s="158"/>
      <c r="C6" s="159"/>
      <c r="D6" s="160">
        <v>196632</v>
      </c>
      <c r="E6" s="161"/>
      <c r="F6" s="162">
        <v>117571</v>
      </c>
      <c r="G6" s="163"/>
      <c r="H6" s="164"/>
    </row>
    <row r="7" spans="1:8" x14ac:dyDescent="0.2">
      <c r="A7" s="145" t="s">
        <v>555</v>
      </c>
      <c r="B7" s="150"/>
      <c r="C7" s="151"/>
      <c r="D7" s="152">
        <v>546340</v>
      </c>
      <c r="E7" s="153"/>
      <c r="F7" s="154">
        <v>264232</v>
      </c>
      <c r="G7" s="155"/>
      <c r="H7" s="156"/>
    </row>
    <row r="8" spans="1:8" x14ac:dyDescent="0.2">
      <c r="A8" s="157"/>
      <c r="B8" s="158"/>
      <c r="C8" s="159"/>
      <c r="D8" s="160">
        <v>264685</v>
      </c>
      <c r="E8" s="161"/>
      <c r="F8" s="162">
        <v>133959</v>
      </c>
      <c r="G8" s="163"/>
      <c r="H8" s="164"/>
    </row>
    <row r="9" spans="1:8" x14ac:dyDescent="0.2">
      <c r="A9" s="145" t="s">
        <v>556</v>
      </c>
      <c r="B9" s="150"/>
      <c r="C9" s="151"/>
      <c r="D9" s="152">
        <v>426673</v>
      </c>
      <c r="E9" s="153"/>
      <c r="F9" s="154">
        <v>263613</v>
      </c>
      <c r="G9" s="155"/>
      <c r="H9" s="156"/>
    </row>
    <row r="10" spans="1:8" x14ac:dyDescent="0.2">
      <c r="A10" s="157"/>
      <c r="B10" s="158"/>
      <c r="C10" s="159"/>
      <c r="D10" s="160">
        <v>317118</v>
      </c>
      <c r="E10" s="161"/>
      <c r="F10" s="162">
        <v>128823</v>
      </c>
      <c r="G10" s="163"/>
      <c r="H10" s="164"/>
    </row>
    <row r="11" spans="1:8" x14ac:dyDescent="0.2">
      <c r="A11" s="145" t="s">
        <v>557</v>
      </c>
      <c r="B11" s="150"/>
      <c r="C11" s="151"/>
      <c r="D11" s="152">
        <v>294351</v>
      </c>
      <c r="E11" s="153"/>
      <c r="F11" s="154">
        <v>330026</v>
      </c>
      <c r="G11" s="155"/>
      <c r="H11" s="156"/>
    </row>
    <row r="12" spans="1:8" x14ac:dyDescent="0.2">
      <c r="A12" s="157"/>
      <c r="B12" s="158"/>
      <c r="C12" s="165"/>
      <c r="D12" s="160">
        <v>186063</v>
      </c>
      <c r="E12" s="161"/>
      <c r="F12" s="162">
        <v>141075</v>
      </c>
      <c r="G12" s="163"/>
      <c r="H12" s="164"/>
    </row>
    <row r="13" spans="1:8" x14ac:dyDescent="0.2">
      <c r="A13" s="145"/>
      <c r="B13" s="150"/>
      <c r="C13" s="166"/>
      <c r="D13" s="167">
        <v>375977</v>
      </c>
      <c r="E13" s="168"/>
      <c r="F13" s="169">
        <v>270799</v>
      </c>
      <c r="G13" s="170"/>
      <c r="H13" s="156"/>
    </row>
    <row r="14" spans="1:8" x14ac:dyDescent="0.2">
      <c r="A14" s="157"/>
      <c r="B14" s="158"/>
      <c r="C14" s="159"/>
      <c r="D14" s="160">
        <v>217175</v>
      </c>
      <c r="E14" s="161"/>
      <c r="F14" s="162">
        <v>125571</v>
      </c>
      <c r="G14" s="163"/>
      <c r="H14" s="164"/>
    </row>
    <row r="17" spans="1:11" x14ac:dyDescent="0.2">
      <c r="A17" s="141" t="s">
        <v>55</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56</v>
      </c>
      <c r="B19" s="171">
        <f>ROUND(VALUE(SUBSTITUTE(実質収支比率等に係る経年分析!F$48,"▲","-")),2)</f>
        <v>7.55</v>
      </c>
      <c r="C19" s="171">
        <f>ROUND(VALUE(SUBSTITUTE(実質収支比率等に係る経年分析!G$48,"▲","-")),2)</f>
        <v>5.89</v>
      </c>
      <c r="D19" s="171">
        <f>ROUND(VALUE(SUBSTITUTE(実質収支比率等に係る経年分析!H$48,"▲","-")),2)</f>
        <v>4.4400000000000004</v>
      </c>
      <c r="E19" s="171">
        <f>ROUND(VALUE(SUBSTITUTE(実質収支比率等に係る経年分析!I$48,"▲","-")),2)</f>
        <v>5.38</v>
      </c>
      <c r="F19" s="171">
        <f>ROUND(VALUE(SUBSTITUTE(実質収支比率等に係る経年分析!J$48,"▲","-")),2)</f>
        <v>7.16</v>
      </c>
    </row>
    <row r="20" spans="1:11" x14ac:dyDescent="0.2">
      <c r="A20" s="171" t="s">
        <v>57</v>
      </c>
      <c r="B20" s="171">
        <f>ROUND(VALUE(SUBSTITUTE(実質収支比率等に係る経年分析!F$47,"▲","-")),2)</f>
        <v>31.93</v>
      </c>
      <c r="C20" s="171">
        <f>ROUND(VALUE(SUBSTITUTE(実質収支比率等に係る経年分析!G$47,"▲","-")),2)</f>
        <v>32.64</v>
      </c>
      <c r="D20" s="171">
        <f>ROUND(VALUE(SUBSTITUTE(実質収支比率等に係る経年分析!H$47,"▲","-")),2)</f>
        <v>32.99</v>
      </c>
      <c r="E20" s="171">
        <f>ROUND(VALUE(SUBSTITUTE(実質収支比率等に係る経年分析!I$47,"▲","-")),2)</f>
        <v>33.299999999999997</v>
      </c>
      <c r="F20" s="171">
        <f>ROUND(VALUE(SUBSTITUTE(実質収支比率等に係る経年分析!J$47,"▲","-")),2)</f>
        <v>30.69</v>
      </c>
    </row>
    <row r="21" spans="1:11" x14ac:dyDescent="0.2">
      <c r="A21" s="171" t="s">
        <v>58</v>
      </c>
      <c r="B21" s="171">
        <f>IF(ISNUMBER(VALUE(SUBSTITUTE(実質収支比率等に係る経年分析!F$49,"▲","-"))),ROUND(VALUE(SUBSTITUTE(実質収支比率等に係る経年分析!F$49,"▲","-")),2),NA())</f>
        <v>5.32</v>
      </c>
      <c r="C21" s="171">
        <f>IF(ISNUMBER(VALUE(SUBSTITUTE(実質収支比率等に係る経年分析!G$49,"▲","-"))),ROUND(VALUE(SUBSTITUTE(実質収支比率等に係る経年分析!G$49,"▲","-")),2),NA())</f>
        <v>5.04</v>
      </c>
      <c r="D21" s="171">
        <f>IF(ISNUMBER(VALUE(SUBSTITUTE(実質収支比率等に係る経年分析!H$49,"▲","-"))),ROUND(VALUE(SUBSTITUTE(実質収支比率等に係る経年分析!H$49,"▲","-")),2),NA())</f>
        <v>2.2400000000000002</v>
      </c>
      <c r="E21" s="171">
        <f>IF(ISNUMBER(VALUE(SUBSTITUTE(実質収支比率等に係る経年分析!I$49,"▲","-"))),ROUND(VALUE(SUBSTITUTE(実質収支比率等に係る経年分析!I$49,"▲","-")),2),NA())</f>
        <v>3.31</v>
      </c>
      <c r="F21" s="171">
        <f>IF(ISNUMBER(VALUE(SUBSTITUTE(実質収支比率等に係る経年分析!J$49,"▲","-"))),ROUND(VALUE(SUBSTITUTE(実質収支比率等に係る経年分析!J$49,"▲","-")),2),NA())</f>
        <v>7.91</v>
      </c>
    </row>
    <row r="24" spans="1:11" x14ac:dyDescent="0.2">
      <c r="A24" s="141" t="s">
        <v>59</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60</v>
      </c>
      <c r="C26" s="172" t="s">
        <v>61</v>
      </c>
      <c r="D26" s="172" t="s">
        <v>60</v>
      </c>
      <c r="E26" s="172" t="s">
        <v>61</v>
      </c>
      <c r="F26" s="172" t="s">
        <v>60</v>
      </c>
      <c r="G26" s="172" t="s">
        <v>61</v>
      </c>
      <c r="H26" s="172" t="s">
        <v>60</v>
      </c>
      <c r="I26" s="172" t="s">
        <v>61</v>
      </c>
      <c r="J26" s="172" t="s">
        <v>60</v>
      </c>
      <c r="K26" s="172" t="s">
        <v>61</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0.42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0.28999999999999998</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0.28999999999999998</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0.03</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0.02</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x14ac:dyDescent="0.2">
      <c r="A30" s="172" t="str">
        <f>IF(連結実質赤字比率に係る赤字・黒字の構成分析!C$40="",NA(),連結実質赤字比率に係る赤字・黒字の構成分析!C$40)</f>
        <v>下水道事業特別会計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x14ac:dyDescent="0.2">
      <c r="A31" s="172" t="str">
        <f>IF(連結実質赤字比率に係る赤字・黒字の構成分析!C$39="",NA(),連結実質赤字比率に係る赤字・黒字の構成分析!C$39)</f>
        <v>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7.0000000000000007E-2</v>
      </c>
    </row>
    <row r="32" spans="1:11" x14ac:dyDescent="0.2">
      <c r="A32" s="172" t="str">
        <f>IF(連結実質赤字比率に係る赤字・黒字の構成分析!C$38="",NA(),連結実質赤字比率に係る赤字・黒字の構成分析!C$38)</f>
        <v>国民健康保険特別会計（施設勘定）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0.28999999999999998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7.0000000000000007E-2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0.09</v>
      </c>
    </row>
    <row r="33" spans="1:16" x14ac:dyDescent="0.2">
      <c r="A33" s="172" t="str">
        <f>IF(連結実質赤字比率に係る赤字・黒字の構成分析!C$37="",NA(),連結実質赤字比率に係る赤字・黒字の構成分析!C$37)</f>
        <v>簡易水道事業特別会計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0.13</v>
      </c>
    </row>
    <row r="34" spans="1:16" x14ac:dyDescent="0.2">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1.82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1.51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0.99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0.22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0.28000000000000003</v>
      </c>
    </row>
    <row r="35" spans="1:16" x14ac:dyDescent="0.2">
      <c r="A35" s="172" t="str">
        <f>IF(連結実質赤字比率に係る赤字・黒字の構成分析!C$35="",NA(),連結実質赤字比率に係る赤字・黒字の構成分析!C$35)</f>
        <v>国民健康保険特別会計（事業勘定）</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0.55000000000000004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0.44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0.54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0.52</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7.54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5.89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4.4400000000000004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5.37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7.16</v>
      </c>
    </row>
    <row r="39" spans="1:16" x14ac:dyDescent="0.2">
      <c r="A39" s="141" t="s">
        <v>62</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63</v>
      </c>
      <c r="C41" s="173"/>
      <c r="D41" s="173" t="s">
        <v>64</v>
      </c>
      <c r="E41" s="173" t="s">
        <v>63</v>
      </c>
      <c r="F41" s="173"/>
      <c r="G41" s="173" t="s">
        <v>64</v>
      </c>
      <c r="H41" s="173" t="s">
        <v>63</v>
      </c>
      <c r="I41" s="173"/>
      <c r="J41" s="173" t="s">
        <v>64</v>
      </c>
      <c r="K41" s="173" t="s">
        <v>63</v>
      </c>
      <c r="L41" s="173"/>
      <c r="M41" s="173" t="s">
        <v>64</v>
      </c>
      <c r="N41" s="173" t="s">
        <v>63</v>
      </c>
      <c r="O41" s="173"/>
      <c r="P41" s="173" t="s">
        <v>64</v>
      </c>
    </row>
    <row r="42" spans="1:16" x14ac:dyDescent="0.2">
      <c r="A42" s="173" t="s">
        <v>65</v>
      </c>
      <c r="B42" s="173"/>
      <c r="C42" s="173"/>
      <c r="D42" s="173">
        <f>'実質公債費比率（分子）の構造'!K$52</f>
        <v>465</v>
      </c>
      <c r="E42" s="173"/>
      <c r="F42" s="173"/>
      <c r="G42" s="173">
        <f>'実質公債費比率（分子）の構造'!L$52</f>
        <v>444</v>
      </c>
      <c r="H42" s="173"/>
      <c r="I42" s="173"/>
      <c r="J42" s="173">
        <f>'実質公債費比率（分子）の構造'!M$52</f>
        <v>436</v>
      </c>
      <c r="K42" s="173"/>
      <c r="L42" s="173"/>
      <c r="M42" s="173">
        <f>'実質公債費比率（分子）の構造'!N$52</f>
        <v>448</v>
      </c>
      <c r="N42" s="173"/>
      <c r="O42" s="173"/>
      <c r="P42" s="173">
        <f>'実質公債費比率（分子）の構造'!O$52</f>
        <v>467</v>
      </c>
    </row>
    <row r="43" spans="1:16" x14ac:dyDescent="0.2">
      <c r="A43" s="173" t="s">
        <v>66</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67</v>
      </c>
      <c r="B44" s="173">
        <f>'実質公債費比率（分子）の構造'!K$50</f>
        <v>5</v>
      </c>
      <c r="C44" s="173"/>
      <c r="D44" s="173"/>
      <c r="E44" s="173">
        <f>'実質公債費比率（分子）の構造'!L$50</f>
        <v>5</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2">
      <c r="A45" s="173" t="s">
        <v>68</v>
      </c>
      <c r="B45" s="173">
        <f>'実質公債費比率（分子）の構造'!K$49</f>
        <v>2</v>
      </c>
      <c r="C45" s="173"/>
      <c r="D45" s="173"/>
      <c r="E45" s="173">
        <f>'実質公債費比率（分子）の構造'!L$49</f>
        <v>2</v>
      </c>
      <c r="F45" s="173"/>
      <c r="G45" s="173"/>
      <c r="H45" s="173">
        <f>'実質公債費比率（分子）の構造'!M$49</f>
        <v>2</v>
      </c>
      <c r="I45" s="173"/>
      <c r="J45" s="173"/>
      <c r="K45" s="173">
        <f>'実質公債費比率（分子）の構造'!N$49</f>
        <v>2</v>
      </c>
      <c r="L45" s="173"/>
      <c r="M45" s="173"/>
      <c r="N45" s="173">
        <f>'実質公債費比率（分子）の構造'!O$49</f>
        <v>2</v>
      </c>
      <c r="O45" s="173"/>
      <c r="P45" s="173"/>
    </row>
    <row r="46" spans="1:16" x14ac:dyDescent="0.2">
      <c r="A46" s="173" t="s">
        <v>69</v>
      </c>
      <c r="B46" s="173">
        <f>'実質公債費比率（分子）の構造'!K$48</f>
        <v>141</v>
      </c>
      <c r="C46" s="173"/>
      <c r="D46" s="173"/>
      <c r="E46" s="173">
        <f>'実質公債費比率（分子）の構造'!L$48</f>
        <v>134</v>
      </c>
      <c r="F46" s="173"/>
      <c r="G46" s="173"/>
      <c r="H46" s="173">
        <f>'実質公債費比率（分子）の構造'!M$48</f>
        <v>136</v>
      </c>
      <c r="I46" s="173"/>
      <c r="J46" s="173"/>
      <c r="K46" s="173">
        <f>'実質公債費比率（分子）の構造'!N$48</f>
        <v>146</v>
      </c>
      <c r="L46" s="173"/>
      <c r="M46" s="173"/>
      <c r="N46" s="173">
        <f>'実質公債費比率（分子）の構造'!O$48</f>
        <v>147</v>
      </c>
      <c r="O46" s="173"/>
      <c r="P46" s="173"/>
    </row>
    <row r="47" spans="1:16" x14ac:dyDescent="0.2">
      <c r="A47" s="173" t="s">
        <v>70</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71</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72</v>
      </c>
      <c r="B49" s="173">
        <f>'実質公債費比率（分子）の構造'!K$45</f>
        <v>405</v>
      </c>
      <c r="C49" s="173"/>
      <c r="D49" s="173"/>
      <c r="E49" s="173">
        <f>'実質公債費比率（分子）の構造'!L$45</f>
        <v>388</v>
      </c>
      <c r="F49" s="173"/>
      <c r="G49" s="173"/>
      <c r="H49" s="173">
        <f>'実質公債費比率（分子）の構造'!M$45</f>
        <v>390</v>
      </c>
      <c r="I49" s="173"/>
      <c r="J49" s="173"/>
      <c r="K49" s="173">
        <f>'実質公債費比率（分子）の構造'!N$45</f>
        <v>409</v>
      </c>
      <c r="L49" s="173"/>
      <c r="M49" s="173"/>
      <c r="N49" s="173">
        <f>'実質公債費比率（分子）の構造'!O$45</f>
        <v>425</v>
      </c>
      <c r="O49" s="173"/>
      <c r="P49" s="173"/>
    </row>
    <row r="50" spans="1:16" x14ac:dyDescent="0.2">
      <c r="A50" s="173" t="s">
        <v>73</v>
      </c>
      <c r="B50" s="173" t="e">
        <f>NA()</f>
        <v>#N/A</v>
      </c>
      <c r="C50" s="173">
        <f>IF(ISNUMBER('実質公債費比率（分子）の構造'!K$53),'実質公債費比率（分子）の構造'!K$53,NA())</f>
        <v>88</v>
      </c>
      <c r="D50" s="173" t="e">
        <f>NA()</f>
        <v>#N/A</v>
      </c>
      <c r="E50" s="173" t="e">
        <f>NA()</f>
        <v>#N/A</v>
      </c>
      <c r="F50" s="173">
        <f>IF(ISNUMBER('実質公債費比率（分子）の構造'!L$53),'実質公債費比率（分子）の構造'!L$53,NA())</f>
        <v>85</v>
      </c>
      <c r="G50" s="173" t="e">
        <f>NA()</f>
        <v>#N/A</v>
      </c>
      <c r="H50" s="173" t="e">
        <f>NA()</f>
        <v>#N/A</v>
      </c>
      <c r="I50" s="173">
        <f>IF(ISNUMBER('実質公債費比率（分子）の構造'!M$53),'実質公債費比率（分子）の構造'!M$53,NA())</f>
        <v>92</v>
      </c>
      <c r="J50" s="173" t="e">
        <f>NA()</f>
        <v>#N/A</v>
      </c>
      <c r="K50" s="173" t="e">
        <f>NA()</f>
        <v>#N/A</v>
      </c>
      <c r="L50" s="173">
        <f>IF(ISNUMBER('実質公債費比率（分子）の構造'!N$53),'実質公債費比率（分子）の構造'!N$53,NA())</f>
        <v>109</v>
      </c>
      <c r="M50" s="173" t="e">
        <f>NA()</f>
        <v>#N/A</v>
      </c>
      <c r="N50" s="173" t="e">
        <f>NA()</f>
        <v>#N/A</v>
      </c>
      <c r="O50" s="173">
        <f>IF(ISNUMBER('実質公債費比率（分子）の構造'!O$53),'実質公債費比率（分子）の構造'!O$53,NA())</f>
        <v>107</v>
      </c>
      <c r="P50" s="173" t="e">
        <f>NA()</f>
        <v>#N/A</v>
      </c>
    </row>
    <row r="53" spans="1:16" x14ac:dyDescent="0.2">
      <c r="A53" s="141" t="s">
        <v>74</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75</v>
      </c>
      <c r="C55" s="172"/>
      <c r="D55" s="172" t="s">
        <v>76</v>
      </c>
      <c r="E55" s="172" t="s">
        <v>75</v>
      </c>
      <c r="F55" s="172"/>
      <c r="G55" s="172" t="s">
        <v>76</v>
      </c>
      <c r="H55" s="172" t="s">
        <v>75</v>
      </c>
      <c r="I55" s="172"/>
      <c r="J55" s="172" t="s">
        <v>76</v>
      </c>
      <c r="K55" s="172" t="s">
        <v>75</v>
      </c>
      <c r="L55" s="172"/>
      <c r="M55" s="172" t="s">
        <v>76</v>
      </c>
      <c r="N55" s="172" t="s">
        <v>75</v>
      </c>
      <c r="O55" s="172"/>
      <c r="P55" s="172" t="s">
        <v>76</v>
      </c>
    </row>
    <row r="56" spans="1:16" x14ac:dyDescent="0.2">
      <c r="A56" s="172" t="s">
        <v>42</v>
      </c>
      <c r="B56" s="172"/>
      <c r="C56" s="172"/>
      <c r="D56" s="172">
        <f>'将来負担比率（分子）の構造'!I$52</f>
        <v>3811</v>
      </c>
      <c r="E56" s="172"/>
      <c r="F56" s="172"/>
      <c r="G56" s="172">
        <f>'将来負担比率（分子）の構造'!J$52</f>
        <v>3876</v>
      </c>
      <c r="H56" s="172"/>
      <c r="I56" s="172"/>
      <c r="J56" s="172">
        <f>'将来負担比率（分子）の構造'!K$52</f>
        <v>4362</v>
      </c>
      <c r="K56" s="172"/>
      <c r="L56" s="172"/>
      <c r="M56" s="172">
        <f>'将来負担比率（分子）の構造'!L$52</f>
        <v>4169</v>
      </c>
      <c r="N56" s="172"/>
      <c r="O56" s="172"/>
      <c r="P56" s="172">
        <f>'将来負担比率（分子）の構造'!M$52</f>
        <v>4023</v>
      </c>
    </row>
    <row r="57" spans="1:16" x14ac:dyDescent="0.2">
      <c r="A57" s="172" t="s">
        <v>41</v>
      </c>
      <c r="B57" s="172"/>
      <c r="C57" s="172"/>
      <c r="D57" s="172">
        <f>'将来負担比率（分子）の構造'!I$51</f>
        <v>136</v>
      </c>
      <c r="E57" s="172"/>
      <c r="F57" s="172"/>
      <c r="G57" s="172">
        <f>'将来負担比率（分子）の構造'!J$51</f>
        <v>111</v>
      </c>
      <c r="H57" s="172"/>
      <c r="I57" s="172"/>
      <c r="J57" s="172">
        <f>'将来負担比率（分子）の構造'!K$51</f>
        <v>85</v>
      </c>
      <c r="K57" s="172"/>
      <c r="L57" s="172"/>
      <c r="M57" s="172">
        <f>'将来負担比率（分子）の構造'!L$51</f>
        <v>112</v>
      </c>
      <c r="N57" s="172"/>
      <c r="O57" s="172"/>
      <c r="P57" s="172">
        <f>'将来負担比率（分子）の構造'!M$51</f>
        <v>79</v>
      </c>
    </row>
    <row r="58" spans="1:16" x14ac:dyDescent="0.2">
      <c r="A58" s="172" t="s">
        <v>40</v>
      </c>
      <c r="B58" s="172"/>
      <c r="C58" s="172"/>
      <c r="D58" s="172">
        <f>'将来負担比率（分子）の構造'!I$50</f>
        <v>3038</v>
      </c>
      <c r="E58" s="172"/>
      <c r="F58" s="172"/>
      <c r="G58" s="172">
        <f>'将来負担比率（分子）の構造'!J$50</f>
        <v>3021</v>
      </c>
      <c r="H58" s="172"/>
      <c r="I58" s="172"/>
      <c r="J58" s="172">
        <f>'将来負担比率（分子）の構造'!K$50</f>
        <v>2929</v>
      </c>
      <c r="K58" s="172"/>
      <c r="L58" s="172"/>
      <c r="M58" s="172">
        <f>'将来負担比率（分子）の構造'!L$50</f>
        <v>2811</v>
      </c>
      <c r="N58" s="172"/>
      <c r="O58" s="172"/>
      <c r="P58" s="172">
        <f>'将来負担比率（分子）の構造'!M$50</f>
        <v>2851</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547</v>
      </c>
      <c r="C62" s="172"/>
      <c r="D62" s="172"/>
      <c r="E62" s="172">
        <f>'将来負担比率（分子）の構造'!J$45</f>
        <v>499</v>
      </c>
      <c r="F62" s="172"/>
      <c r="G62" s="172"/>
      <c r="H62" s="172">
        <f>'将来負担比率（分子）の構造'!K$45</f>
        <v>491</v>
      </c>
      <c r="I62" s="172"/>
      <c r="J62" s="172"/>
      <c r="K62" s="172">
        <f>'将来負担比率（分子）の構造'!L$45</f>
        <v>484</v>
      </c>
      <c r="L62" s="172"/>
      <c r="M62" s="172"/>
      <c r="N62" s="172">
        <f>'将来負担比率（分子）の構造'!M$45</f>
        <v>444</v>
      </c>
      <c r="O62" s="172"/>
      <c r="P62" s="172"/>
    </row>
    <row r="63" spans="1:16" x14ac:dyDescent="0.2">
      <c r="A63" s="172" t="s">
        <v>33</v>
      </c>
      <c r="B63" s="172">
        <f>'将来負担比率（分子）の構造'!I$44</f>
        <v>7</v>
      </c>
      <c r="C63" s="172"/>
      <c r="D63" s="172"/>
      <c r="E63" s="172">
        <f>'将来負担比率（分子）の構造'!J$44</f>
        <v>8</v>
      </c>
      <c r="F63" s="172"/>
      <c r="G63" s="172"/>
      <c r="H63" s="172">
        <f>'将来負担比率（分子）の構造'!K$44</f>
        <v>8</v>
      </c>
      <c r="I63" s="172"/>
      <c r="J63" s="172"/>
      <c r="K63" s="172">
        <f>'将来負担比率（分子）の構造'!L$44</f>
        <v>7</v>
      </c>
      <c r="L63" s="172"/>
      <c r="M63" s="172"/>
      <c r="N63" s="172">
        <f>'将来負担比率（分子）の構造'!M$44</f>
        <v>11</v>
      </c>
      <c r="O63" s="172"/>
      <c r="P63" s="172"/>
    </row>
    <row r="64" spans="1:16" x14ac:dyDescent="0.2">
      <c r="A64" s="172" t="s">
        <v>32</v>
      </c>
      <c r="B64" s="172">
        <f>'将来負担比率（分子）の構造'!I$43</f>
        <v>1377</v>
      </c>
      <c r="C64" s="172"/>
      <c r="D64" s="172"/>
      <c r="E64" s="172">
        <f>'将来負担比率（分子）の構造'!J$43</f>
        <v>1365</v>
      </c>
      <c r="F64" s="172"/>
      <c r="G64" s="172"/>
      <c r="H64" s="172">
        <f>'将来負担比率（分子）の構造'!K$43</f>
        <v>1334</v>
      </c>
      <c r="I64" s="172"/>
      <c r="J64" s="172"/>
      <c r="K64" s="172">
        <f>'将来負担比率（分子）の構造'!L$43</f>
        <v>1219</v>
      </c>
      <c r="L64" s="172"/>
      <c r="M64" s="172"/>
      <c r="N64" s="172">
        <f>'将来負担比率（分子）の構造'!M$43</f>
        <v>1107</v>
      </c>
      <c r="O64" s="172"/>
      <c r="P64" s="172"/>
    </row>
    <row r="65" spans="1:16" x14ac:dyDescent="0.2">
      <c r="A65" s="172" t="s">
        <v>31</v>
      </c>
      <c r="B65" s="172">
        <f>'将来負担比率（分子）の構造'!I$42</f>
        <v>25</v>
      </c>
      <c r="C65" s="172"/>
      <c r="D65" s="172"/>
      <c r="E65" s="172">
        <f>'将来負担比率（分子）の構造'!J$42</f>
        <v>1</v>
      </c>
      <c r="F65" s="172"/>
      <c r="G65" s="172"/>
      <c r="H65" s="172">
        <f>'将来負担比率（分子）の構造'!K$42</f>
        <v>0</v>
      </c>
      <c r="I65" s="172"/>
      <c r="J65" s="172"/>
      <c r="K65" s="172">
        <f>'将来負担比率（分子）の構造'!L$42</f>
        <v>0</v>
      </c>
      <c r="L65" s="172"/>
      <c r="M65" s="172"/>
      <c r="N65" s="172">
        <f>'将来負担比率（分子）の構造'!M$42</f>
        <v>0</v>
      </c>
      <c r="O65" s="172"/>
      <c r="P65" s="172"/>
    </row>
    <row r="66" spans="1:16" x14ac:dyDescent="0.2">
      <c r="A66" s="172" t="s">
        <v>30</v>
      </c>
      <c r="B66" s="172">
        <f>'将来負担比率（分子）の構造'!I$41</f>
        <v>3160</v>
      </c>
      <c r="C66" s="172"/>
      <c r="D66" s="172"/>
      <c r="E66" s="172">
        <f>'将来負担比率（分子）の構造'!J$41</f>
        <v>3158</v>
      </c>
      <c r="F66" s="172"/>
      <c r="G66" s="172"/>
      <c r="H66" s="172">
        <f>'将来負担比率（分子）の構造'!K$41</f>
        <v>3788</v>
      </c>
      <c r="I66" s="172"/>
      <c r="J66" s="172"/>
      <c r="K66" s="172">
        <f>'将来負担比率（分子）の構造'!L$41</f>
        <v>4138</v>
      </c>
      <c r="L66" s="172"/>
      <c r="M66" s="172"/>
      <c r="N66" s="172">
        <f>'将来負担比率（分子）の構造'!M$41</f>
        <v>4136</v>
      </c>
      <c r="O66" s="172"/>
      <c r="P66" s="172"/>
    </row>
    <row r="67" spans="1:16" x14ac:dyDescent="0.2">
      <c r="A67" s="172" t="s">
        <v>77</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78</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79</v>
      </c>
      <c r="B72" s="176">
        <f>基金残高に係る経年分析!F55</f>
        <v>775</v>
      </c>
      <c r="C72" s="176">
        <f>基金残高に係る経年分析!G55</f>
        <v>828</v>
      </c>
      <c r="D72" s="176">
        <f>基金残高に係る経年分析!H55</f>
        <v>828</v>
      </c>
    </row>
    <row r="73" spans="1:16" x14ac:dyDescent="0.2">
      <c r="A73" s="175" t="s">
        <v>80</v>
      </c>
      <c r="B73" s="176">
        <f>基金残高に係る経年分析!F56</f>
        <v>390</v>
      </c>
      <c r="C73" s="176">
        <f>基金残高に係る経年分析!G56</f>
        <v>340</v>
      </c>
      <c r="D73" s="176">
        <f>基金残高に係る経年分析!H56</f>
        <v>391</v>
      </c>
    </row>
    <row r="74" spans="1:16" x14ac:dyDescent="0.2">
      <c r="A74" s="175" t="s">
        <v>81</v>
      </c>
      <c r="B74" s="176">
        <f>基金残高に係る経年分析!F57</f>
        <v>1485</v>
      </c>
      <c r="C74" s="176">
        <f>基金残高に係る経年分析!G57</f>
        <v>1364</v>
      </c>
      <c r="D74" s="176">
        <f>基金残高に係る経年分析!H57</f>
        <v>1353</v>
      </c>
    </row>
  </sheetData>
  <sheetProtection algorithmName="SHA-512" hashValue="1n5c+ApmLCeDc8sEI1RHAtb9ZoOZJbdEGxfEJTEab5bTjmL0aZ/0V0Kd8o8Kpm8cB75c3Lk9ck55Bwfy8Ex5JQ==" saltValue="2sAaB4DLIvfcaQa1lJaE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215</v>
      </c>
      <c r="DI1" s="782"/>
      <c r="DJ1" s="782"/>
      <c r="DK1" s="782"/>
      <c r="DL1" s="782"/>
      <c r="DM1" s="782"/>
      <c r="DN1" s="783"/>
      <c r="DO1" s="212"/>
      <c r="DP1" s="781" t="s">
        <v>216</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218</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219</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220</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221</v>
      </c>
      <c r="S4" s="724"/>
      <c r="T4" s="724"/>
      <c r="U4" s="724"/>
      <c r="V4" s="724"/>
      <c r="W4" s="724"/>
      <c r="X4" s="724"/>
      <c r="Y4" s="725"/>
      <c r="Z4" s="723" t="s">
        <v>222</v>
      </c>
      <c r="AA4" s="724"/>
      <c r="AB4" s="724"/>
      <c r="AC4" s="725"/>
      <c r="AD4" s="723" t="s">
        <v>223</v>
      </c>
      <c r="AE4" s="724"/>
      <c r="AF4" s="724"/>
      <c r="AG4" s="724"/>
      <c r="AH4" s="724"/>
      <c r="AI4" s="724"/>
      <c r="AJ4" s="724"/>
      <c r="AK4" s="725"/>
      <c r="AL4" s="723" t="s">
        <v>222</v>
      </c>
      <c r="AM4" s="724"/>
      <c r="AN4" s="724"/>
      <c r="AO4" s="725"/>
      <c r="AP4" s="784" t="s">
        <v>224</v>
      </c>
      <c r="AQ4" s="784"/>
      <c r="AR4" s="784"/>
      <c r="AS4" s="784"/>
      <c r="AT4" s="784"/>
      <c r="AU4" s="784"/>
      <c r="AV4" s="784"/>
      <c r="AW4" s="784"/>
      <c r="AX4" s="784"/>
      <c r="AY4" s="784"/>
      <c r="AZ4" s="784"/>
      <c r="BA4" s="784"/>
      <c r="BB4" s="784"/>
      <c r="BC4" s="784"/>
      <c r="BD4" s="784"/>
      <c r="BE4" s="784"/>
      <c r="BF4" s="784"/>
      <c r="BG4" s="784" t="s">
        <v>225</v>
      </c>
      <c r="BH4" s="784"/>
      <c r="BI4" s="784"/>
      <c r="BJ4" s="784"/>
      <c r="BK4" s="784"/>
      <c r="BL4" s="784"/>
      <c r="BM4" s="784"/>
      <c r="BN4" s="784"/>
      <c r="BO4" s="784" t="s">
        <v>222</v>
      </c>
      <c r="BP4" s="784"/>
      <c r="BQ4" s="784"/>
      <c r="BR4" s="784"/>
      <c r="BS4" s="784" t="s">
        <v>226</v>
      </c>
      <c r="BT4" s="784"/>
      <c r="BU4" s="784"/>
      <c r="BV4" s="784"/>
      <c r="BW4" s="784"/>
      <c r="BX4" s="784"/>
      <c r="BY4" s="784"/>
      <c r="BZ4" s="784"/>
      <c r="CA4" s="784"/>
      <c r="CB4" s="784"/>
      <c r="CD4" s="766" t="s">
        <v>227</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2">
      <c r="B5" s="732" t="s">
        <v>228</v>
      </c>
      <c r="C5" s="733"/>
      <c r="D5" s="733"/>
      <c r="E5" s="733"/>
      <c r="F5" s="733"/>
      <c r="G5" s="733"/>
      <c r="H5" s="733"/>
      <c r="I5" s="733"/>
      <c r="J5" s="733"/>
      <c r="K5" s="733"/>
      <c r="L5" s="733"/>
      <c r="M5" s="733"/>
      <c r="N5" s="733"/>
      <c r="O5" s="733"/>
      <c r="P5" s="733"/>
      <c r="Q5" s="734"/>
      <c r="R5" s="717">
        <v>417464</v>
      </c>
      <c r="S5" s="718"/>
      <c r="T5" s="718"/>
      <c r="U5" s="718"/>
      <c r="V5" s="718"/>
      <c r="W5" s="718"/>
      <c r="X5" s="718"/>
      <c r="Y5" s="761"/>
      <c r="Z5" s="779">
        <v>9.4</v>
      </c>
      <c r="AA5" s="779"/>
      <c r="AB5" s="779"/>
      <c r="AC5" s="779"/>
      <c r="AD5" s="780">
        <v>417464</v>
      </c>
      <c r="AE5" s="780"/>
      <c r="AF5" s="780"/>
      <c r="AG5" s="780"/>
      <c r="AH5" s="780"/>
      <c r="AI5" s="780"/>
      <c r="AJ5" s="780"/>
      <c r="AK5" s="780"/>
      <c r="AL5" s="762">
        <v>15.9</v>
      </c>
      <c r="AM5" s="737"/>
      <c r="AN5" s="737"/>
      <c r="AO5" s="763"/>
      <c r="AP5" s="732" t="s">
        <v>229</v>
      </c>
      <c r="AQ5" s="733"/>
      <c r="AR5" s="733"/>
      <c r="AS5" s="733"/>
      <c r="AT5" s="733"/>
      <c r="AU5" s="733"/>
      <c r="AV5" s="733"/>
      <c r="AW5" s="733"/>
      <c r="AX5" s="733"/>
      <c r="AY5" s="733"/>
      <c r="AZ5" s="733"/>
      <c r="BA5" s="733"/>
      <c r="BB5" s="733"/>
      <c r="BC5" s="733"/>
      <c r="BD5" s="733"/>
      <c r="BE5" s="733"/>
      <c r="BF5" s="734"/>
      <c r="BG5" s="664">
        <v>415653</v>
      </c>
      <c r="BH5" s="665"/>
      <c r="BI5" s="665"/>
      <c r="BJ5" s="665"/>
      <c r="BK5" s="665"/>
      <c r="BL5" s="665"/>
      <c r="BM5" s="665"/>
      <c r="BN5" s="666"/>
      <c r="BO5" s="691">
        <v>99.6</v>
      </c>
      <c r="BP5" s="691"/>
      <c r="BQ5" s="691"/>
      <c r="BR5" s="691"/>
      <c r="BS5" s="692" t="s">
        <v>230</v>
      </c>
      <c r="BT5" s="692"/>
      <c r="BU5" s="692"/>
      <c r="BV5" s="692"/>
      <c r="BW5" s="692"/>
      <c r="BX5" s="692"/>
      <c r="BY5" s="692"/>
      <c r="BZ5" s="692"/>
      <c r="CA5" s="692"/>
      <c r="CB5" s="750"/>
      <c r="CD5" s="766" t="s">
        <v>224</v>
      </c>
      <c r="CE5" s="767"/>
      <c r="CF5" s="767"/>
      <c r="CG5" s="767"/>
      <c r="CH5" s="767"/>
      <c r="CI5" s="767"/>
      <c r="CJ5" s="767"/>
      <c r="CK5" s="767"/>
      <c r="CL5" s="767"/>
      <c r="CM5" s="767"/>
      <c r="CN5" s="767"/>
      <c r="CO5" s="767"/>
      <c r="CP5" s="767"/>
      <c r="CQ5" s="768"/>
      <c r="CR5" s="766" t="s">
        <v>231</v>
      </c>
      <c r="CS5" s="767"/>
      <c r="CT5" s="767"/>
      <c r="CU5" s="767"/>
      <c r="CV5" s="767"/>
      <c r="CW5" s="767"/>
      <c r="CX5" s="767"/>
      <c r="CY5" s="768"/>
      <c r="CZ5" s="766" t="s">
        <v>222</v>
      </c>
      <c r="DA5" s="767"/>
      <c r="DB5" s="767"/>
      <c r="DC5" s="768"/>
      <c r="DD5" s="766" t="s">
        <v>232</v>
      </c>
      <c r="DE5" s="767"/>
      <c r="DF5" s="767"/>
      <c r="DG5" s="767"/>
      <c r="DH5" s="767"/>
      <c r="DI5" s="767"/>
      <c r="DJ5" s="767"/>
      <c r="DK5" s="767"/>
      <c r="DL5" s="767"/>
      <c r="DM5" s="767"/>
      <c r="DN5" s="767"/>
      <c r="DO5" s="767"/>
      <c r="DP5" s="768"/>
      <c r="DQ5" s="766" t="s">
        <v>233</v>
      </c>
      <c r="DR5" s="767"/>
      <c r="DS5" s="767"/>
      <c r="DT5" s="767"/>
      <c r="DU5" s="767"/>
      <c r="DV5" s="767"/>
      <c r="DW5" s="767"/>
      <c r="DX5" s="767"/>
      <c r="DY5" s="767"/>
      <c r="DZ5" s="767"/>
      <c r="EA5" s="767"/>
      <c r="EB5" s="767"/>
      <c r="EC5" s="768"/>
    </row>
    <row r="6" spans="2:143" ht="11.25" customHeight="1" x14ac:dyDescent="0.2">
      <c r="B6" s="661" t="s">
        <v>234</v>
      </c>
      <c r="C6" s="662"/>
      <c r="D6" s="662"/>
      <c r="E6" s="662"/>
      <c r="F6" s="662"/>
      <c r="G6" s="662"/>
      <c r="H6" s="662"/>
      <c r="I6" s="662"/>
      <c r="J6" s="662"/>
      <c r="K6" s="662"/>
      <c r="L6" s="662"/>
      <c r="M6" s="662"/>
      <c r="N6" s="662"/>
      <c r="O6" s="662"/>
      <c r="P6" s="662"/>
      <c r="Q6" s="663"/>
      <c r="R6" s="664">
        <v>66114</v>
      </c>
      <c r="S6" s="665"/>
      <c r="T6" s="665"/>
      <c r="U6" s="665"/>
      <c r="V6" s="665"/>
      <c r="W6" s="665"/>
      <c r="X6" s="665"/>
      <c r="Y6" s="666"/>
      <c r="Z6" s="691">
        <v>1.5</v>
      </c>
      <c r="AA6" s="691"/>
      <c r="AB6" s="691"/>
      <c r="AC6" s="691"/>
      <c r="AD6" s="692">
        <v>66114</v>
      </c>
      <c r="AE6" s="692"/>
      <c r="AF6" s="692"/>
      <c r="AG6" s="692"/>
      <c r="AH6" s="692"/>
      <c r="AI6" s="692"/>
      <c r="AJ6" s="692"/>
      <c r="AK6" s="692"/>
      <c r="AL6" s="667">
        <v>2.5</v>
      </c>
      <c r="AM6" s="668"/>
      <c r="AN6" s="668"/>
      <c r="AO6" s="693"/>
      <c r="AP6" s="661" t="s">
        <v>235</v>
      </c>
      <c r="AQ6" s="662"/>
      <c r="AR6" s="662"/>
      <c r="AS6" s="662"/>
      <c r="AT6" s="662"/>
      <c r="AU6" s="662"/>
      <c r="AV6" s="662"/>
      <c r="AW6" s="662"/>
      <c r="AX6" s="662"/>
      <c r="AY6" s="662"/>
      <c r="AZ6" s="662"/>
      <c r="BA6" s="662"/>
      <c r="BB6" s="662"/>
      <c r="BC6" s="662"/>
      <c r="BD6" s="662"/>
      <c r="BE6" s="662"/>
      <c r="BF6" s="663"/>
      <c r="BG6" s="664">
        <v>415653</v>
      </c>
      <c r="BH6" s="665"/>
      <c r="BI6" s="665"/>
      <c r="BJ6" s="665"/>
      <c r="BK6" s="665"/>
      <c r="BL6" s="665"/>
      <c r="BM6" s="665"/>
      <c r="BN6" s="666"/>
      <c r="BO6" s="691">
        <v>99.6</v>
      </c>
      <c r="BP6" s="691"/>
      <c r="BQ6" s="691"/>
      <c r="BR6" s="691"/>
      <c r="BS6" s="692" t="s">
        <v>149</v>
      </c>
      <c r="BT6" s="692"/>
      <c r="BU6" s="692"/>
      <c r="BV6" s="692"/>
      <c r="BW6" s="692"/>
      <c r="BX6" s="692"/>
      <c r="BY6" s="692"/>
      <c r="BZ6" s="692"/>
      <c r="CA6" s="692"/>
      <c r="CB6" s="750"/>
      <c r="CD6" s="720" t="s">
        <v>236</v>
      </c>
      <c r="CE6" s="721"/>
      <c r="CF6" s="721"/>
      <c r="CG6" s="721"/>
      <c r="CH6" s="721"/>
      <c r="CI6" s="721"/>
      <c r="CJ6" s="721"/>
      <c r="CK6" s="721"/>
      <c r="CL6" s="721"/>
      <c r="CM6" s="721"/>
      <c r="CN6" s="721"/>
      <c r="CO6" s="721"/>
      <c r="CP6" s="721"/>
      <c r="CQ6" s="722"/>
      <c r="CR6" s="664">
        <v>55911</v>
      </c>
      <c r="CS6" s="665"/>
      <c r="CT6" s="665"/>
      <c r="CU6" s="665"/>
      <c r="CV6" s="665"/>
      <c r="CW6" s="665"/>
      <c r="CX6" s="665"/>
      <c r="CY6" s="666"/>
      <c r="CZ6" s="762">
        <v>1.3</v>
      </c>
      <c r="DA6" s="737"/>
      <c r="DB6" s="737"/>
      <c r="DC6" s="765"/>
      <c r="DD6" s="670" t="s">
        <v>230</v>
      </c>
      <c r="DE6" s="665"/>
      <c r="DF6" s="665"/>
      <c r="DG6" s="665"/>
      <c r="DH6" s="665"/>
      <c r="DI6" s="665"/>
      <c r="DJ6" s="665"/>
      <c r="DK6" s="665"/>
      <c r="DL6" s="665"/>
      <c r="DM6" s="665"/>
      <c r="DN6" s="665"/>
      <c r="DO6" s="665"/>
      <c r="DP6" s="666"/>
      <c r="DQ6" s="670">
        <v>55911</v>
      </c>
      <c r="DR6" s="665"/>
      <c r="DS6" s="665"/>
      <c r="DT6" s="665"/>
      <c r="DU6" s="665"/>
      <c r="DV6" s="665"/>
      <c r="DW6" s="665"/>
      <c r="DX6" s="665"/>
      <c r="DY6" s="665"/>
      <c r="DZ6" s="665"/>
      <c r="EA6" s="665"/>
      <c r="EB6" s="665"/>
      <c r="EC6" s="708"/>
    </row>
    <row r="7" spans="2:143" ht="11.25" customHeight="1" x14ac:dyDescent="0.2">
      <c r="B7" s="661" t="s">
        <v>237</v>
      </c>
      <c r="C7" s="662"/>
      <c r="D7" s="662"/>
      <c r="E7" s="662"/>
      <c r="F7" s="662"/>
      <c r="G7" s="662"/>
      <c r="H7" s="662"/>
      <c r="I7" s="662"/>
      <c r="J7" s="662"/>
      <c r="K7" s="662"/>
      <c r="L7" s="662"/>
      <c r="M7" s="662"/>
      <c r="N7" s="662"/>
      <c r="O7" s="662"/>
      <c r="P7" s="662"/>
      <c r="Q7" s="663"/>
      <c r="R7" s="664">
        <v>156</v>
      </c>
      <c r="S7" s="665"/>
      <c r="T7" s="665"/>
      <c r="U7" s="665"/>
      <c r="V7" s="665"/>
      <c r="W7" s="665"/>
      <c r="X7" s="665"/>
      <c r="Y7" s="666"/>
      <c r="Z7" s="691">
        <v>0</v>
      </c>
      <c r="AA7" s="691"/>
      <c r="AB7" s="691"/>
      <c r="AC7" s="691"/>
      <c r="AD7" s="692">
        <v>156</v>
      </c>
      <c r="AE7" s="692"/>
      <c r="AF7" s="692"/>
      <c r="AG7" s="692"/>
      <c r="AH7" s="692"/>
      <c r="AI7" s="692"/>
      <c r="AJ7" s="692"/>
      <c r="AK7" s="692"/>
      <c r="AL7" s="667">
        <v>0</v>
      </c>
      <c r="AM7" s="668"/>
      <c r="AN7" s="668"/>
      <c r="AO7" s="693"/>
      <c r="AP7" s="661" t="s">
        <v>238</v>
      </c>
      <c r="AQ7" s="662"/>
      <c r="AR7" s="662"/>
      <c r="AS7" s="662"/>
      <c r="AT7" s="662"/>
      <c r="AU7" s="662"/>
      <c r="AV7" s="662"/>
      <c r="AW7" s="662"/>
      <c r="AX7" s="662"/>
      <c r="AY7" s="662"/>
      <c r="AZ7" s="662"/>
      <c r="BA7" s="662"/>
      <c r="BB7" s="662"/>
      <c r="BC7" s="662"/>
      <c r="BD7" s="662"/>
      <c r="BE7" s="662"/>
      <c r="BF7" s="663"/>
      <c r="BG7" s="664">
        <v>108579</v>
      </c>
      <c r="BH7" s="665"/>
      <c r="BI7" s="665"/>
      <c r="BJ7" s="665"/>
      <c r="BK7" s="665"/>
      <c r="BL7" s="665"/>
      <c r="BM7" s="665"/>
      <c r="BN7" s="666"/>
      <c r="BO7" s="691">
        <v>26</v>
      </c>
      <c r="BP7" s="691"/>
      <c r="BQ7" s="691"/>
      <c r="BR7" s="691"/>
      <c r="BS7" s="692" t="s">
        <v>230</v>
      </c>
      <c r="BT7" s="692"/>
      <c r="BU7" s="692"/>
      <c r="BV7" s="692"/>
      <c r="BW7" s="692"/>
      <c r="BX7" s="692"/>
      <c r="BY7" s="692"/>
      <c r="BZ7" s="692"/>
      <c r="CA7" s="692"/>
      <c r="CB7" s="750"/>
      <c r="CD7" s="698" t="s">
        <v>239</v>
      </c>
      <c r="CE7" s="699"/>
      <c r="CF7" s="699"/>
      <c r="CG7" s="699"/>
      <c r="CH7" s="699"/>
      <c r="CI7" s="699"/>
      <c r="CJ7" s="699"/>
      <c r="CK7" s="699"/>
      <c r="CL7" s="699"/>
      <c r="CM7" s="699"/>
      <c r="CN7" s="699"/>
      <c r="CO7" s="699"/>
      <c r="CP7" s="699"/>
      <c r="CQ7" s="700"/>
      <c r="CR7" s="664">
        <v>766353</v>
      </c>
      <c r="CS7" s="665"/>
      <c r="CT7" s="665"/>
      <c r="CU7" s="665"/>
      <c r="CV7" s="665"/>
      <c r="CW7" s="665"/>
      <c r="CX7" s="665"/>
      <c r="CY7" s="666"/>
      <c r="CZ7" s="691">
        <v>18.3</v>
      </c>
      <c r="DA7" s="691"/>
      <c r="DB7" s="691"/>
      <c r="DC7" s="691"/>
      <c r="DD7" s="670">
        <v>207300</v>
      </c>
      <c r="DE7" s="665"/>
      <c r="DF7" s="665"/>
      <c r="DG7" s="665"/>
      <c r="DH7" s="665"/>
      <c r="DI7" s="665"/>
      <c r="DJ7" s="665"/>
      <c r="DK7" s="665"/>
      <c r="DL7" s="665"/>
      <c r="DM7" s="665"/>
      <c r="DN7" s="665"/>
      <c r="DO7" s="665"/>
      <c r="DP7" s="666"/>
      <c r="DQ7" s="670">
        <v>580947</v>
      </c>
      <c r="DR7" s="665"/>
      <c r="DS7" s="665"/>
      <c r="DT7" s="665"/>
      <c r="DU7" s="665"/>
      <c r="DV7" s="665"/>
      <c r="DW7" s="665"/>
      <c r="DX7" s="665"/>
      <c r="DY7" s="665"/>
      <c r="DZ7" s="665"/>
      <c r="EA7" s="665"/>
      <c r="EB7" s="665"/>
      <c r="EC7" s="708"/>
    </row>
    <row r="8" spans="2:143" ht="11.25" customHeight="1" x14ac:dyDescent="0.2">
      <c r="B8" s="661" t="s">
        <v>240</v>
      </c>
      <c r="C8" s="662"/>
      <c r="D8" s="662"/>
      <c r="E8" s="662"/>
      <c r="F8" s="662"/>
      <c r="G8" s="662"/>
      <c r="H8" s="662"/>
      <c r="I8" s="662"/>
      <c r="J8" s="662"/>
      <c r="K8" s="662"/>
      <c r="L8" s="662"/>
      <c r="M8" s="662"/>
      <c r="N8" s="662"/>
      <c r="O8" s="662"/>
      <c r="P8" s="662"/>
      <c r="Q8" s="663"/>
      <c r="R8" s="664">
        <v>1092</v>
      </c>
      <c r="S8" s="665"/>
      <c r="T8" s="665"/>
      <c r="U8" s="665"/>
      <c r="V8" s="665"/>
      <c r="W8" s="665"/>
      <c r="X8" s="665"/>
      <c r="Y8" s="666"/>
      <c r="Z8" s="691">
        <v>0</v>
      </c>
      <c r="AA8" s="691"/>
      <c r="AB8" s="691"/>
      <c r="AC8" s="691"/>
      <c r="AD8" s="692">
        <v>1092</v>
      </c>
      <c r="AE8" s="692"/>
      <c r="AF8" s="692"/>
      <c r="AG8" s="692"/>
      <c r="AH8" s="692"/>
      <c r="AI8" s="692"/>
      <c r="AJ8" s="692"/>
      <c r="AK8" s="692"/>
      <c r="AL8" s="667">
        <v>0</v>
      </c>
      <c r="AM8" s="668"/>
      <c r="AN8" s="668"/>
      <c r="AO8" s="693"/>
      <c r="AP8" s="661" t="s">
        <v>241</v>
      </c>
      <c r="AQ8" s="662"/>
      <c r="AR8" s="662"/>
      <c r="AS8" s="662"/>
      <c r="AT8" s="662"/>
      <c r="AU8" s="662"/>
      <c r="AV8" s="662"/>
      <c r="AW8" s="662"/>
      <c r="AX8" s="662"/>
      <c r="AY8" s="662"/>
      <c r="AZ8" s="662"/>
      <c r="BA8" s="662"/>
      <c r="BB8" s="662"/>
      <c r="BC8" s="662"/>
      <c r="BD8" s="662"/>
      <c r="BE8" s="662"/>
      <c r="BF8" s="663"/>
      <c r="BG8" s="664">
        <v>4785</v>
      </c>
      <c r="BH8" s="665"/>
      <c r="BI8" s="665"/>
      <c r="BJ8" s="665"/>
      <c r="BK8" s="665"/>
      <c r="BL8" s="665"/>
      <c r="BM8" s="665"/>
      <c r="BN8" s="666"/>
      <c r="BO8" s="691">
        <v>1.1000000000000001</v>
      </c>
      <c r="BP8" s="691"/>
      <c r="BQ8" s="691"/>
      <c r="BR8" s="691"/>
      <c r="BS8" s="692" t="s">
        <v>230</v>
      </c>
      <c r="BT8" s="692"/>
      <c r="BU8" s="692"/>
      <c r="BV8" s="692"/>
      <c r="BW8" s="692"/>
      <c r="BX8" s="692"/>
      <c r="BY8" s="692"/>
      <c r="BZ8" s="692"/>
      <c r="CA8" s="692"/>
      <c r="CB8" s="750"/>
      <c r="CD8" s="698" t="s">
        <v>242</v>
      </c>
      <c r="CE8" s="699"/>
      <c r="CF8" s="699"/>
      <c r="CG8" s="699"/>
      <c r="CH8" s="699"/>
      <c r="CI8" s="699"/>
      <c r="CJ8" s="699"/>
      <c r="CK8" s="699"/>
      <c r="CL8" s="699"/>
      <c r="CM8" s="699"/>
      <c r="CN8" s="699"/>
      <c r="CO8" s="699"/>
      <c r="CP8" s="699"/>
      <c r="CQ8" s="700"/>
      <c r="CR8" s="664">
        <v>661710</v>
      </c>
      <c r="CS8" s="665"/>
      <c r="CT8" s="665"/>
      <c r="CU8" s="665"/>
      <c r="CV8" s="665"/>
      <c r="CW8" s="665"/>
      <c r="CX8" s="665"/>
      <c r="CY8" s="666"/>
      <c r="CZ8" s="691">
        <v>15.8</v>
      </c>
      <c r="DA8" s="691"/>
      <c r="DB8" s="691"/>
      <c r="DC8" s="691"/>
      <c r="DD8" s="670">
        <v>1340</v>
      </c>
      <c r="DE8" s="665"/>
      <c r="DF8" s="665"/>
      <c r="DG8" s="665"/>
      <c r="DH8" s="665"/>
      <c r="DI8" s="665"/>
      <c r="DJ8" s="665"/>
      <c r="DK8" s="665"/>
      <c r="DL8" s="665"/>
      <c r="DM8" s="665"/>
      <c r="DN8" s="665"/>
      <c r="DO8" s="665"/>
      <c r="DP8" s="666"/>
      <c r="DQ8" s="670">
        <v>423689</v>
      </c>
      <c r="DR8" s="665"/>
      <c r="DS8" s="665"/>
      <c r="DT8" s="665"/>
      <c r="DU8" s="665"/>
      <c r="DV8" s="665"/>
      <c r="DW8" s="665"/>
      <c r="DX8" s="665"/>
      <c r="DY8" s="665"/>
      <c r="DZ8" s="665"/>
      <c r="EA8" s="665"/>
      <c r="EB8" s="665"/>
      <c r="EC8" s="708"/>
    </row>
    <row r="9" spans="2:143" ht="11.25" customHeight="1" x14ac:dyDescent="0.2">
      <c r="B9" s="661" t="s">
        <v>243</v>
      </c>
      <c r="C9" s="662"/>
      <c r="D9" s="662"/>
      <c r="E9" s="662"/>
      <c r="F9" s="662"/>
      <c r="G9" s="662"/>
      <c r="H9" s="662"/>
      <c r="I9" s="662"/>
      <c r="J9" s="662"/>
      <c r="K9" s="662"/>
      <c r="L9" s="662"/>
      <c r="M9" s="662"/>
      <c r="N9" s="662"/>
      <c r="O9" s="662"/>
      <c r="P9" s="662"/>
      <c r="Q9" s="663"/>
      <c r="R9" s="664">
        <v>1156</v>
      </c>
      <c r="S9" s="665"/>
      <c r="T9" s="665"/>
      <c r="U9" s="665"/>
      <c r="V9" s="665"/>
      <c r="W9" s="665"/>
      <c r="X9" s="665"/>
      <c r="Y9" s="666"/>
      <c r="Z9" s="691">
        <v>0</v>
      </c>
      <c r="AA9" s="691"/>
      <c r="AB9" s="691"/>
      <c r="AC9" s="691"/>
      <c r="AD9" s="692">
        <v>1156</v>
      </c>
      <c r="AE9" s="692"/>
      <c r="AF9" s="692"/>
      <c r="AG9" s="692"/>
      <c r="AH9" s="692"/>
      <c r="AI9" s="692"/>
      <c r="AJ9" s="692"/>
      <c r="AK9" s="692"/>
      <c r="AL9" s="667">
        <v>0</v>
      </c>
      <c r="AM9" s="668"/>
      <c r="AN9" s="668"/>
      <c r="AO9" s="693"/>
      <c r="AP9" s="661" t="s">
        <v>244</v>
      </c>
      <c r="AQ9" s="662"/>
      <c r="AR9" s="662"/>
      <c r="AS9" s="662"/>
      <c r="AT9" s="662"/>
      <c r="AU9" s="662"/>
      <c r="AV9" s="662"/>
      <c r="AW9" s="662"/>
      <c r="AX9" s="662"/>
      <c r="AY9" s="662"/>
      <c r="AZ9" s="662"/>
      <c r="BA9" s="662"/>
      <c r="BB9" s="662"/>
      <c r="BC9" s="662"/>
      <c r="BD9" s="662"/>
      <c r="BE9" s="662"/>
      <c r="BF9" s="663"/>
      <c r="BG9" s="664">
        <v>86265</v>
      </c>
      <c r="BH9" s="665"/>
      <c r="BI9" s="665"/>
      <c r="BJ9" s="665"/>
      <c r="BK9" s="665"/>
      <c r="BL9" s="665"/>
      <c r="BM9" s="665"/>
      <c r="BN9" s="666"/>
      <c r="BO9" s="691">
        <v>20.7</v>
      </c>
      <c r="BP9" s="691"/>
      <c r="BQ9" s="691"/>
      <c r="BR9" s="691"/>
      <c r="BS9" s="692" t="s">
        <v>230</v>
      </c>
      <c r="BT9" s="692"/>
      <c r="BU9" s="692"/>
      <c r="BV9" s="692"/>
      <c r="BW9" s="692"/>
      <c r="BX9" s="692"/>
      <c r="BY9" s="692"/>
      <c r="BZ9" s="692"/>
      <c r="CA9" s="692"/>
      <c r="CB9" s="750"/>
      <c r="CD9" s="698" t="s">
        <v>245</v>
      </c>
      <c r="CE9" s="699"/>
      <c r="CF9" s="699"/>
      <c r="CG9" s="699"/>
      <c r="CH9" s="699"/>
      <c r="CI9" s="699"/>
      <c r="CJ9" s="699"/>
      <c r="CK9" s="699"/>
      <c r="CL9" s="699"/>
      <c r="CM9" s="699"/>
      <c r="CN9" s="699"/>
      <c r="CO9" s="699"/>
      <c r="CP9" s="699"/>
      <c r="CQ9" s="700"/>
      <c r="CR9" s="664">
        <v>309902</v>
      </c>
      <c r="CS9" s="665"/>
      <c r="CT9" s="665"/>
      <c r="CU9" s="665"/>
      <c r="CV9" s="665"/>
      <c r="CW9" s="665"/>
      <c r="CX9" s="665"/>
      <c r="CY9" s="666"/>
      <c r="CZ9" s="691">
        <v>7.4</v>
      </c>
      <c r="DA9" s="691"/>
      <c r="DB9" s="691"/>
      <c r="DC9" s="691"/>
      <c r="DD9" s="670">
        <v>83737</v>
      </c>
      <c r="DE9" s="665"/>
      <c r="DF9" s="665"/>
      <c r="DG9" s="665"/>
      <c r="DH9" s="665"/>
      <c r="DI9" s="665"/>
      <c r="DJ9" s="665"/>
      <c r="DK9" s="665"/>
      <c r="DL9" s="665"/>
      <c r="DM9" s="665"/>
      <c r="DN9" s="665"/>
      <c r="DO9" s="665"/>
      <c r="DP9" s="666"/>
      <c r="DQ9" s="670">
        <v>188983</v>
      </c>
      <c r="DR9" s="665"/>
      <c r="DS9" s="665"/>
      <c r="DT9" s="665"/>
      <c r="DU9" s="665"/>
      <c r="DV9" s="665"/>
      <c r="DW9" s="665"/>
      <c r="DX9" s="665"/>
      <c r="DY9" s="665"/>
      <c r="DZ9" s="665"/>
      <c r="EA9" s="665"/>
      <c r="EB9" s="665"/>
      <c r="EC9" s="708"/>
    </row>
    <row r="10" spans="2:143" ht="11.25" customHeight="1" x14ac:dyDescent="0.2">
      <c r="B10" s="661" t="s">
        <v>246</v>
      </c>
      <c r="C10" s="662"/>
      <c r="D10" s="662"/>
      <c r="E10" s="662"/>
      <c r="F10" s="662"/>
      <c r="G10" s="662"/>
      <c r="H10" s="662"/>
      <c r="I10" s="662"/>
      <c r="J10" s="662"/>
      <c r="K10" s="662"/>
      <c r="L10" s="662"/>
      <c r="M10" s="662"/>
      <c r="N10" s="662"/>
      <c r="O10" s="662"/>
      <c r="P10" s="662"/>
      <c r="Q10" s="663"/>
      <c r="R10" s="664" t="s">
        <v>149</v>
      </c>
      <c r="S10" s="665"/>
      <c r="T10" s="665"/>
      <c r="U10" s="665"/>
      <c r="V10" s="665"/>
      <c r="W10" s="665"/>
      <c r="X10" s="665"/>
      <c r="Y10" s="666"/>
      <c r="Z10" s="691" t="s">
        <v>230</v>
      </c>
      <c r="AA10" s="691"/>
      <c r="AB10" s="691"/>
      <c r="AC10" s="691"/>
      <c r="AD10" s="692" t="s">
        <v>230</v>
      </c>
      <c r="AE10" s="692"/>
      <c r="AF10" s="692"/>
      <c r="AG10" s="692"/>
      <c r="AH10" s="692"/>
      <c r="AI10" s="692"/>
      <c r="AJ10" s="692"/>
      <c r="AK10" s="692"/>
      <c r="AL10" s="667" t="s">
        <v>230</v>
      </c>
      <c r="AM10" s="668"/>
      <c r="AN10" s="668"/>
      <c r="AO10" s="693"/>
      <c r="AP10" s="661" t="s">
        <v>247</v>
      </c>
      <c r="AQ10" s="662"/>
      <c r="AR10" s="662"/>
      <c r="AS10" s="662"/>
      <c r="AT10" s="662"/>
      <c r="AU10" s="662"/>
      <c r="AV10" s="662"/>
      <c r="AW10" s="662"/>
      <c r="AX10" s="662"/>
      <c r="AY10" s="662"/>
      <c r="AZ10" s="662"/>
      <c r="BA10" s="662"/>
      <c r="BB10" s="662"/>
      <c r="BC10" s="662"/>
      <c r="BD10" s="662"/>
      <c r="BE10" s="662"/>
      <c r="BF10" s="663"/>
      <c r="BG10" s="664">
        <v>7028</v>
      </c>
      <c r="BH10" s="665"/>
      <c r="BI10" s="665"/>
      <c r="BJ10" s="665"/>
      <c r="BK10" s="665"/>
      <c r="BL10" s="665"/>
      <c r="BM10" s="665"/>
      <c r="BN10" s="666"/>
      <c r="BO10" s="691">
        <v>1.7</v>
      </c>
      <c r="BP10" s="691"/>
      <c r="BQ10" s="691"/>
      <c r="BR10" s="691"/>
      <c r="BS10" s="692" t="s">
        <v>230</v>
      </c>
      <c r="BT10" s="692"/>
      <c r="BU10" s="692"/>
      <c r="BV10" s="692"/>
      <c r="BW10" s="692"/>
      <c r="BX10" s="692"/>
      <c r="BY10" s="692"/>
      <c r="BZ10" s="692"/>
      <c r="CA10" s="692"/>
      <c r="CB10" s="750"/>
      <c r="CD10" s="698" t="s">
        <v>248</v>
      </c>
      <c r="CE10" s="699"/>
      <c r="CF10" s="699"/>
      <c r="CG10" s="699"/>
      <c r="CH10" s="699"/>
      <c r="CI10" s="699"/>
      <c r="CJ10" s="699"/>
      <c r="CK10" s="699"/>
      <c r="CL10" s="699"/>
      <c r="CM10" s="699"/>
      <c r="CN10" s="699"/>
      <c r="CO10" s="699"/>
      <c r="CP10" s="699"/>
      <c r="CQ10" s="700"/>
      <c r="CR10" s="664" t="s">
        <v>230</v>
      </c>
      <c r="CS10" s="665"/>
      <c r="CT10" s="665"/>
      <c r="CU10" s="665"/>
      <c r="CV10" s="665"/>
      <c r="CW10" s="665"/>
      <c r="CX10" s="665"/>
      <c r="CY10" s="666"/>
      <c r="CZ10" s="691" t="s">
        <v>230</v>
      </c>
      <c r="DA10" s="691"/>
      <c r="DB10" s="691"/>
      <c r="DC10" s="691"/>
      <c r="DD10" s="670" t="s">
        <v>230</v>
      </c>
      <c r="DE10" s="665"/>
      <c r="DF10" s="665"/>
      <c r="DG10" s="665"/>
      <c r="DH10" s="665"/>
      <c r="DI10" s="665"/>
      <c r="DJ10" s="665"/>
      <c r="DK10" s="665"/>
      <c r="DL10" s="665"/>
      <c r="DM10" s="665"/>
      <c r="DN10" s="665"/>
      <c r="DO10" s="665"/>
      <c r="DP10" s="666"/>
      <c r="DQ10" s="670" t="s">
        <v>230</v>
      </c>
      <c r="DR10" s="665"/>
      <c r="DS10" s="665"/>
      <c r="DT10" s="665"/>
      <c r="DU10" s="665"/>
      <c r="DV10" s="665"/>
      <c r="DW10" s="665"/>
      <c r="DX10" s="665"/>
      <c r="DY10" s="665"/>
      <c r="DZ10" s="665"/>
      <c r="EA10" s="665"/>
      <c r="EB10" s="665"/>
      <c r="EC10" s="708"/>
    </row>
    <row r="11" spans="2:143" ht="11.25" customHeight="1" x14ac:dyDescent="0.2">
      <c r="B11" s="661" t="s">
        <v>249</v>
      </c>
      <c r="C11" s="662"/>
      <c r="D11" s="662"/>
      <c r="E11" s="662"/>
      <c r="F11" s="662"/>
      <c r="G11" s="662"/>
      <c r="H11" s="662"/>
      <c r="I11" s="662"/>
      <c r="J11" s="662"/>
      <c r="K11" s="662"/>
      <c r="L11" s="662"/>
      <c r="M11" s="662"/>
      <c r="N11" s="662"/>
      <c r="O11" s="662"/>
      <c r="P11" s="662"/>
      <c r="Q11" s="663"/>
      <c r="R11" s="664">
        <v>80441</v>
      </c>
      <c r="S11" s="665"/>
      <c r="T11" s="665"/>
      <c r="U11" s="665"/>
      <c r="V11" s="665"/>
      <c r="W11" s="665"/>
      <c r="X11" s="665"/>
      <c r="Y11" s="666"/>
      <c r="Z11" s="667">
        <v>1.8</v>
      </c>
      <c r="AA11" s="668"/>
      <c r="AB11" s="668"/>
      <c r="AC11" s="669"/>
      <c r="AD11" s="670">
        <v>80441</v>
      </c>
      <c r="AE11" s="665"/>
      <c r="AF11" s="665"/>
      <c r="AG11" s="665"/>
      <c r="AH11" s="665"/>
      <c r="AI11" s="665"/>
      <c r="AJ11" s="665"/>
      <c r="AK11" s="666"/>
      <c r="AL11" s="667">
        <v>3.1</v>
      </c>
      <c r="AM11" s="668"/>
      <c r="AN11" s="668"/>
      <c r="AO11" s="693"/>
      <c r="AP11" s="661" t="s">
        <v>250</v>
      </c>
      <c r="AQ11" s="662"/>
      <c r="AR11" s="662"/>
      <c r="AS11" s="662"/>
      <c r="AT11" s="662"/>
      <c r="AU11" s="662"/>
      <c r="AV11" s="662"/>
      <c r="AW11" s="662"/>
      <c r="AX11" s="662"/>
      <c r="AY11" s="662"/>
      <c r="AZ11" s="662"/>
      <c r="BA11" s="662"/>
      <c r="BB11" s="662"/>
      <c r="BC11" s="662"/>
      <c r="BD11" s="662"/>
      <c r="BE11" s="662"/>
      <c r="BF11" s="663"/>
      <c r="BG11" s="664">
        <v>10501</v>
      </c>
      <c r="BH11" s="665"/>
      <c r="BI11" s="665"/>
      <c r="BJ11" s="665"/>
      <c r="BK11" s="665"/>
      <c r="BL11" s="665"/>
      <c r="BM11" s="665"/>
      <c r="BN11" s="666"/>
      <c r="BO11" s="691">
        <v>2.5</v>
      </c>
      <c r="BP11" s="691"/>
      <c r="BQ11" s="691"/>
      <c r="BR11" s="691"/>
      <c r="BS11" s="692" t="s">
        <v>230</v>
      </c>
      <c r="BT11" s="692"/>
      <c r="BU11" s="692"/>
      <c r="BV11" s="692"/>
      <c r="BW11" s="692"/>
      <c r="BX11" s="692"/>
      <c r="BY11" s="692"/>
      <c r="BZ11" s="692"/>
      <c r="CA11" s="692"/>
      <c r="CB11" s="750"/>
      <c r="CD11" s="698" t="s">
        <v>251</v>
      </c>
      <c r="CE11" s="699"/>
      <c r="CF11" s="699"/>
      <c r="CG11" s="699"/>
      <c r="CH11" s="699"/>
      <c r="CI11" s="699"/>
      <c r="CJ11" s="699"/>
      <c r="CK11" s="699"/>
      <c r="CL11" s="699"/>
      <c r="CM11" s="699"/>
      <c r="CN11" s="699"/>
      <c r="CO11" s="699"/>
      <c r="CP11" s="699"/>
      <c r="CQ11" s="700"/>
      <c r="CR11" s="664">
        <v>359453</v>
      </c>
      <c r="CS11" s="665"/>
      <c r="CT11" s="665"/>
      <c r="CU11" s="665"/>
      <c r="CV11" s="665"/>
      <c r="CW11" s="665"/>
      <c r="CX11" s="665"/>
      <c r="CY11" s="666"/>
      <c r="CZ11" s="691">
        <v>8.6</v>
      </c>
      <c r="DA11" s="691"/>
      <c r="DB11" s="691"/>
      <c r="DC11" s="691"/>
      <c r="DD11" s="670">
        <v>126793</v>
      </c>
      <c r="DE11" s="665"/>
      <c r="DF11" s="665"/>
      <c r="DG11" s="665"/>
      <c r="DH11" s="665"/>
      <c r="DI11" s="665"/>
      <c r="DJ11" s="665"/>
      <c r="DK11" s="665"/>
      <c r="DL11" s="665"/>
      <c r="DM11" s="665"/>
      <c r="DN11" s="665"/>
      <c r="DO11" s="665"/>
      <c r="DP11" s="666"/>
      <c r="DQ11" s="670">
        <v>204264</v>
      </c>
      <c r="DR11" s="665"/>
      <c r="DS11" s="665"/>
      <c r="DT11" s="665"/>
      <c r="DU11" s="665"/>
      <c r="DV11" s="665"/>
      <c r="DW11" s="665"/>
      <c r="DX11" s="665"/>
      <c r="DY11" s="665"/>
      <c r="DZ11" s="665"/>
      <c r="EA11" s="665"/>
      <c r="EB11" s="665"/>
      <c r="EC11" s="708"/>
    </row>
    <row r="12" spans="2:143" ht="11.25" customHeight="1" x14ac:dyDescent="0.2">
      <c r="B12" s="661" t="s">
        <v>252</v>
      </c>
      <c r="C12" s="662"/>
      <c r="D12" s="662"/>
      <c r="E12" s="662"/>
      <c r="F12" s="662"/>
      <c r="G12" s="662"/>
      <c r="H12" s="662"/>
      <c r="I12" s="662"/>
      <c r="J12" s="662"/>
      <c r="K12" s="662"/>
      <c r="L12" s="662"/>
      <c r="M12" s="662"/>
      <c r="N12" s="662"/>
      <c r="O12" s="662"/>
      <c r="P12" s="662"/>
      <c r="Q12" s="663"/>
      <c r="R12" s="664" t="s">
        <v>149</v>
      </c>
      <c r="S12" s="665"/>
      <c r="T12" s="665"/>
      <c r="U12" s="665"/>
      <c r="V12" s="665"/>
      <c r="W12" s="665"/>
      <c r="X12" s="665"/>
      <c r="Y12" s="666"/>
      <c r="Z12" s="691" t="s">
        <v>230</v>
      </c>
      <c r="AA12" s="691"/>
      <c r="AB12" s="691"/>
      <c r="AC12" s="691"/>
      <c r="AD12" s="692" t="s">
        <v>230</v>
      </c>
      <c r="AE12" s="692"/>
      <c r="AF12" s="692"/>
      <c r="AG12" s="692"/>
      <c r="AH12" s="692"/>
      <c r="AI12" s="692"/>
      <c r="AJ12" s="692"/>
      <c r="AK12" s="692"/>
      <c r="AL12" s="667" t="s">
        <v>149</v>
      </c>
      <c r="AM12" s="668"/>
      <c r="AN12" s="668"/>
      <c r="AO12" s="693"/>
      <c r="AP12" s="661" t="s">
        <v>253</v>
      </c>
      <c r="AQ12" s="662"/>
      <c r="AR12" s="662"/>
      <c r="AS12" s="662"/>
      <c r="AT12" s="662"/>
      <c r="AU12" s="662"/>
      <c r="AV12" s="662"/>
      <c r="AW12" s="662"/>
      <c r="AX12" s="662"/>
      <c r="AY12" s="662"/>
      <c r="AZ12" s="662"/>
      <c r="BA12" s="662"/>
      <c r="BB12" s="662"/>
      <c r="BC12" s="662"/>
      <c r="BD12" s="662"/>
      <c r="BE12" s="662"/>
      <c r="BF12" s="663"/>
      <c r="BG12" s="664">
        <v>272250</v>
      </c>
      <c r="BH12" s="665"/>
      <c r="BI12" s="665"/>
      <c r="BJ12" s="665"/>
      <c r="BK12" s="665"/>
      <c r="BL12" s="665"/>
      <c r="BM12" s="665"/>
      <c r="BN12" s="666"/>
      <c r="BO12" s="691">
        <v>65.2</v>
      </c>
      <c r="BP12" s="691"/>
      <c r="BQ12" s="691"/>
      <c r="BR12" s="691"/>
      <c r="BS12" s="692" t="s">
        <v>230</v>
      </c>
      <c r="BT12" s="692"/>
      <c r="BU12" s="692"/>
      <c r="BV12" s="692"/>
      <c r="BW12" s="692"/>
      <c r="BX12" s="692"/>
      <c r="BY12" s="692"/>
      <c r="BZ12" s="692"/>
      <c r="CA12" s="692"/>
      <c r="CB12" s="750"/>
      <c r="CD12" s="698" t="s">
        <v>254</v>
      </c>
      <c r="CE12" s="699"/>
      <c r="CF12" s="699"/>
      <c r="CG12" s="699"/>
      <c r="CH12" s="699"/>
      <c r="CI12" s="699"/>
      <c r="CJ12" s="699"/>
      <c r="CK12" s="699"/>
      <c r="CL12" s="699"/>
      <c r="CM12" s="699"/>
      <c r="CN12" s="699"/>
      <c r="CO12" s="699"/>
      <c r="CP12" s="699"/>
      <c r="CQ12" s="700"/>
      <c r="CR12" s="664">
        <v>239160</v>
      </c>
      <c r="CS12" s="665"/>
      <c r="CT12" s="665"/>
      <c r="CU12" s="665"/>
      <c r="CV12" s="665"/>
      <c r="CW12" s="665"/>
      <c r="CX12" s="665"/>
      <c r="CY12" s="666"/>
      <c r="CZ12" s="691">
        <v>5.7</v>
      </c>
      <c r="DA12" s="691"/>
      <c r="DB12" s="691"/>
      <c r="DC12" s="691"/>
      <c r="DD12" s="670">
        <v>22031</v>
      </c>
      <c r="DE12" s="665"/>
      <c r="DF12" s="665"/>
      <c r="DG12" s="665"/>
      <c r="DH12" s="665"/>
      <c r="DI12" s="665"/>
      <c r="DJ12" s="665"/>
      <c r="DK12" s="665"/>
      <c r="DL12" s="665"/>
      <c r="DM12" s="665"/>
      <c r="DN12" s="665"/>
      <c r="DO12" s="665"/>
      <c r="DP12" s="666"/>
      <c r="DQ12" s="670">
        <v>213300</v>
      </c>
      <c r="DR12" s="665"/>
      <c r="DS12" s="665"/>
      <c r="DT12" s="665"/>
      <c r="DU12" s="665"/>
      <c r="DV12" s="665"/>
      <c r="DW12" s="665"/>
      <c r="DX12" s="665"/>
      <c r="DY12" s="665"/>
      <c r="DZ12" s="665"/>
      <c r="EA12" s="665"/>
      <c r="EB12" s="665"/>
      <c r="EC12" s="708"/>
    </row>
    <row r="13" spans="2:143" ht="11.25" customHeight="1" x14ac:dyDescent="0.2">
      <c r="B13" s="661" t="s">
        <v>255</v>
      </c>
      <c r="C13" s="662"/>
      <c r="D13" s="662"/>
      <c r="E13" s="662"/>
      <c r="F13" s="662"/>
      <c r="G13" s="662"/>
      <c r="H13" s="662"/>
      <c r="I13" s="662"/>
      <c r="J13" s="662"/>
      <c r="K13" s="662"/>
      <c r="L13" s="662"/>
      <c r="M13" s="662"/>
      <c r="N13" s="662"/>
      <c r="O13" s="662"/>
      <c r="P13" s="662"/>
      <c r="Q13" s="663"/>
      <c r="R13" s="664" t="s">
        <v>230</v>
      </c>
      <c r="S13" s="665"/>
      <c r="T13" s="665"/>
      <c r="U13" s="665"/>
      <c r="V13" s="665"/>
      <c r="W13" s="665"/>
      <c r="X13" s="665"/>
      <c r="Y13" s="666"/>
      <c r="Z13" s="691" t="s">
        <v>230</v>
      </c>
      <c r="AA13" s="691"/>
      <c r="AB13" s="691"/>
      <c r="AC13" s="691"/>
      <c r="AD13" s="692" t="s">
        <v>149</v>
      </c>
      <c r="AE13" s="692"/>
      <c r="AF13" s="692"/>
      <c r="AG13" s="692"/>
      <c r="AH13" s="692"/>
      <c r="AI13" s="692"/>
      <c r="AJ13" s="692"/>
      <c r="AK13" s="692"/>
      <c r="AL13" s="667" t="s">
        <v>230</v>
      </c>
      <c r="AM13" s="668"/>
      <c r="AN13" s="668"/>
      <c r="AO13" s="693"/>
      <c r="AP13" s="661" t="s">
        <v>256</v>
      </c>
      <c r="AQ13" s="662"/>
      <c r="AR13" s="662"/>
      <c r="AS13" s="662"/>
      <c r="AT13" s="662"/>
      <c r="AU13" s="662"/>
      <c r="AV13" s="662"/>
      <c r="AW13" s="662"/>
      <c r="AX13" s="662"/>
      <c r="AY13" s="662"/>
      <c r="AZ13" s="662"/>
      <c r="BA13" s="662"/>
      <c r="BB13" s="662"/>
      <c r="BC13" s="662"/>
      <c r="BD13" s="662"/>
      <c r="BE13" s="662"/>
      <c r="BF13" s="663"/>
      <c r="BG13" s="664">
        <v>267293</v>
      </c>
      <c r="BH13" s="665"/>
      <c r="BI13" s="665"/>
      <c r="BJ13" s="665"/>
      <c r="BK13" s="665"/>
      <c r="BL13" s="665"/>
      <c r="BM13" s="665"/>
      <c r="BN13" s="666"/>
      <c r="BO13" s="691">
        <v>64</v>
      </c>
      <c r="BP13" s="691"/>
      <c r="BQ13" s="691"/>
      <c r="BR13" s="691"/>
      <c r="BS13" s="692" t="s">
        <v>230</v>
      </c>
      <c r="BT13" s="692"/>
      <c r="BU13" s="692"/>
      <c r="BV13" s="692"/>
      <c r="BW13" s="692"/>
      <c r="BX13" s="692"/>
      <c r="BY13" s="692"/>
      <c r="BZ13" s="692"/>
      <c r="CA13" s="692"/>
      <c r="CB13" s="750"/>
      <c r="CD13" s="698" t="s">
        <v>257</v>
      </c>
      <c r="CE13" s="699"/>
      <c r="CF13" s="699"/>
      <c r="CG13" s="699"/>
      <c r="CH13" s="699"/>
      <c r="CI13" s="699"/>
      <c r="CJ13" s="699"/>
      <c r="CK13" s="699"/>
      <c r="CL13" s="699"/>
      <c r="CM13" s="699"/>
      <c r="CN13" s="699"/>
      <c r="CO13" s="699"/>
      <c r="CP13" s="699"/>
      <c r="CQ13" s="700"/>
      <c r="CR13" s="664">
        <v>583725</v>
      </c>
      <c r="CS13" s="665"/>
      <c r="CT13" s="665"/>
      <c r="CU13" s="665"/>
      <c r="CV13" s="665"/>
      <c r="CW13" s="665"/>
      <c r="CX13" s="665"/>
      <c r="CY13" s="666"/>
      <c r="CZ13" s="691">
        <v>13.9</v>
      </c>
      <c r="DA13" s="691"/>
      <c r="DB13" s="691"/>
      <c r="DC13" s="691"/>
      <c r="DD13" s="670">
        <v>372895</v>
      </c>
      <c r="DE13" s="665"/>
      <c r="DF13" s="665"/>
      <c r="DG13" s="665"/>
      <c r="DH13" s="665"/>
      <c r="DI13" s="665"/>
      <c r="DJ13" s="665"/>
      <c r="DK13" s="665"/>
      <c r="DL13" s="665"/>
      <c r="DM13" s="665"/>
      <c r="DN13" s="665"/>
      <c r="DO13" s="665"/>
      <c r="DP13" s="666"/>
      <c r="DQ13" s="670">
        <v>310703</v>
      </c>
      <c r="DR13" s="665"/>
      <c r="DS13" s="665"/>
      <c r="DT13" s="665"/>
      <c r="DU13" s="665"/>
      <c r="DV13" s="665"/>
      <c r="DW13" s="665"/>
      <c r="DX13" s="665"/>
      <c r="DY13" s="665"/>
      <c r="DZ13" s="665"/>
      <c r="EA13" s="665"/>
      <c r="EB13" s="665"/>
      <c r="EC13" s="708"/>
    </row>
    <row r="14" spans="2:143" ht="11.25" customHeight="1" x14ac:dyDescent="0.2">
      <c r="B14" s="661" t="s">
        <v>258</v>
      </c>
      <c r="C14" s="662"/>
      <c r="D14" s="662"/>
      <c r="E14" s="662"/>
      <c r="F14" s="662"/>
      <c r="G14" s="662"/>
      <c r="H14" s="662"/>
      <c r="I14" s="662"/>
      <c r="J14" s="662"/>
      <c r="K14" s="662"/>
      <c r="L14" s="662"/>
      <c r="M14" s="662"/>
      <c r="N14" s="662"/>
      <c r="O14" s="662"/>
      <c r="P14" s="662"/>
      <c r="Q14" s="663"/>
      <c r="R14" s="664" t="s">
        <v>230</v>
      </c>
      <c r="S14" s="665"/>
      <c r="T14" s="665"/>
      <c r="U14" s="665"/>
      <c r="V14" s="665"/>
      <c r="W14" s="665"/>
      <c r="X14" s="665"/>
      <c r="Y14" s="666"/>
      <c r="Z14" s="691" t="s">
        <v>230</v>
      </c>
      <c r="AA14" s="691"/>
      <c r="AB14" s="691"/>
      <c r="AC14" s="691"/>
      <c r="AD14" s="692" t="s">
        <v>230</v>
      </c>
      <c r="AE14" s="692"/>
      <c r="AF14" s="692"/>
      <c r="AG14" s="692"/>
      <c r="AH14" s="692"/>
      <c r="AI14" s="692"/>
      <c r="AJ14" s="692"/>
      <c r="AK14" s="692"/>
      <c r="AL14" s="667" t="s">
        <v>230</v>
      </c>
      <c r="AM14" s="668"/>
      <c r="AN14" s="668"/>
      <c r="AO14" s="693"/>
      <c r="AP14" s="661" t="s">
        <v>259</v>
      </c>
      <c r="AQ14" s="662"/>
      <c r="AR14" s="662"/>
      <c r="AS14" s="662"/>
      <c r="AT14" s="662"/>
      <c r="AU14" s="662"/>
      <c r="AV14" s="662"/>
      <c r="AW14" s="662"/>
      <c r="AX14" s="662"/>
      <c r="AY14" s="662"/>
      <c r="AZ14" s="662"/>
      <c r="BA14" s="662"/>
      <c r="BB14" s="662"/>
      <c r="BC14" s="662"/>
      <c r="BD14" s="662"/>
      <c r="BE14" s="662"/>
      <c r="BF14" s="663"/>
      <c r="BG14" s="664">
        <v>12790</v>
      </c>
      <c r="BH14" s="665"/>
      <c r="BI14" s="665"/>
      <c r="BJ14" s="665"/>
      <c r="BK14" s="665"/>
      <c r="BL14" s="665"/>
      <c r="BM14" s="665"/>
      <c r="BN14" s="666"/>
      <c r="BO14" s="691">
        <v>3.1</v>
      </c>
      <c r="BP14" s="691"/>
      <c r="BQ14" s="691"/>
      <c r="BR14" s="691"/>
      <c r="BS14" s="692" t="s">
        <v>149</v>
      </c>
      <c r="BT14" s="692"/>
      <c r="BU14" s="692"/>
      <c r="BV14" s="692"/>
      <c r="BW14" s="692"/>
      <c r="BX14" s="692"/>
      <c r="BY14" s="692"/>
      <c r="BZ14" s="692"/>
      <c r="CA14" s="692"/>
      <c r="CB14" s="750"/>
      <c r="CD14" s="698" t="s">
        <v>260</v>
      </c>
      <c r="CE14" s="699"/>
      <c r="CF14" s="699"/>
      <c r="CG14" s="699"/>
      <c r="CH14" s="699"/>
      <c r="CI14" s="699"/>
      <c r="CJ14" s="699"/>
      <c r="CK14" s="699"/>
      <c r="CL14" s="699"/>
      <c r="CM14" s="699"/>
      <c r="CN14" s="699"/>
      <c r="CO14" s="699"/>
      <c r="CP14" s="699"/>
      <c r="CQ14" s="700"/>
      <c r="CR14" s="664">
        <v>155287</v>
      </c>
      <c r="CS14" s="665"/>
      <c r="CT14" s="665"/>
      <c r="CU14" s="665"/>
      <c r="CV14" s="665"/>
      <c r="CW14" s="665"/>
      <c r="CX14" s="665"/>
      <c r="CY14" s="666"/>
      <c r="CZ14" s="691">
        <v>3.7</v>
      </c>
      <c r="DA14" s="691"/>
      <c r="DB14" s="691"/>
      <c r="DC14" s="691"/>
      <c r="DD14" s="670">
        <v>20515</v>
      </c>
      <c r="DE14" s="665"/>
      <c r="DF14" s="665"/>
      <c r="DG14" s="665"/>
      <c r="DH14" s="665"/>
      <c r="DI14" s="665"/>
      <c r="DJ14" s="665"/>
      <c r="DK14" s="665"/>
      <c r="DL14" s="665"/>
      <c r="DM14" s="665"/>
      <c r="DN14" s="665"/>
      <c r="DO14" s="665"/>
      <c r="DP14" s="666"/>
      <c r="DQ14" s="670">
        <v>131546</v>
      </c>
      <c r="DR14" s="665"/>
      <c r="DS14" s="665"/>
      <c r="DT14" s="665"/>
      <c r="DU14" s="665"/>
      <c r="DV14" s="665"/>
      <c r="DW14" s="665"/>
      <c r="DX14" s="665"/>
      <c r="DY14" s="665"/>
      <c r="DZ14" s="665"/>
      <c r="EA14" s="665"/>
      <c r="EB14" s="665"/>
      <c r="EC14" s="708"/>
    </row>
    <row r="15" spans="2:143" ht="11.25" customHeight="1" x14ac:dyDescent="0.2">
      <c r="B15" s="661" t="s">
        <v>261</v>
      </c>
      <c r="C15" s="662"/>
      <c r="D15" s="662"/>
      <c r="E15" s="662"/>
      <c r="F15" s="662"/>
      <c r="G15" s="662"/>
      <c r="H15" s="662"/>
      <c r="I15" s="662"/>
      <c r="J15" s="662"/>
      <c r="K15" s="662"/>
      <c r="L15" s="662"/>
      <c r="M15" s="662"/>
      <c r="N15" s="662"/>
      <c r="O15" s="662"/>
      <c r="P15" s="662"/>
      <c r="Q15" s="663"/>
      <c r="R15" s="664" t="s">
        <v>230</v>
      </c>
      <c r="S15" s="665"/>
      <c r="T15" s="665"/>
      <c r="U15" s="665"/>
      <c r="V15" s="665"/>
      <c r="W15" s="665"/>
      <c r="X15" s="665"/>
      <c r="Y15" s="666"/>
      <c r="Z15" s="691" t="s">
        <v>230</v>
      </c>
      <c r="AA15" s="691"/>
      <c r="AB15" s="691"/>
      <c r="AC15" s="691"/>
      <c r="AD15" s="692" t="s">
        <v>230</v>
      </c>
      <c r="AE15" s="692"/>
      <c r="AF15" s="692"/>
      <c r="AG15" s="692"/>
      <c r="AH15" s="692"/>
      <c r="AI15" s="692"/>
      <c r="AJ15" s="692"/>
      <c r="AK15" s="692"/>
      <c r="AL15" s="667" t="s">
        <v>230</v>
      </c>
      <c r="AM15" s="668"/>
      <c r="AN15" s="668"/>
      <c r="AO15" s="693"/>
      <c r="AP15" s="661" t="s">
        <v>262</v>
      </c>
      <c r="AQ15" s="662"/>
      <c r="AR15" s="662"/>
      <c r="AS15" s="662"/>
      <c r="AT15" s="662"/>
      <c r="AU15" s="662"/>
      <c r="AV15" s="662"/>
      <c r="AW15" s="662"/>
      <c r="AX15" s="662"/>
      <c r="AY15" s="662"/>
      <c r="AZ15" s="662"/>
      <c r="BA15" s="662"/>
      <c r="BB15" s="662"/>
      <c r="BC15" s="662"/>
      <c r="BD15" s="662"/>
      <c r="BE15" s="662"/>
      <c r="BF15" s="663"/>
      <c r="BG15" s="664">
        <v>22034</v>
      </c>
      <c r="BH15" s="665"/>
      <c r="BI15" s="665"/>
      <c r="BJ15" s="665"/>
      <c r="BK15" s="665"/>
      <c r="BL15" s="665"/>
      <c r="BM15" s="665"/>
      <c r="BN15" s="666"/>
      <c r="BO15" s="691">
        <v>5.3</v>
      </c>
      <c r="BP15" s="691"/>
      <c r="BQ15" s="691"/>
      <c r="BR15" s="691"/>
      <c r="BS15" s="692" t="s">
        <v>230</v>
      </c>
      <c r="BT15" s="692"/>
      <c r="BU15" s="692"/>
      <c r="BV15" s="692"/>
      <c r="BW15" s="692"/>
      <c r="BX15" s="692"/>
      <c r="BY15" s="692"/>
      <c r="BZ15" s="692"/>
      <c r="CA15" s="692"/>
      <c r="CB15" s="750"/>
      <c r="CD15" s="698" t="s">
        <v>263</v>
      </c>
      <c r="CE15" s="699"/>
      <c r="CF15" s="699"/>
      <c r="CG15" s="699"/>
      <c r="CH15" s="699"/>
      <c r="CI15" s="699"/>
      <c r="CJ15" s="699"/>
      <c r="CK15" s="699"/>
      <c r="CL15" s="699"/>
      <c r="CM15" s="699"/>
      <c r="CN15" s="699"/>
      <c r="CO15" s="699"/>
      <c r="CP15" s="699"/>
      <c r="CQ15" s="700"/>
      <c r="CR15" s="664">
        <v>419986</v>
      </c>
      <c r="CS15" s="665"/>
      <c r="CT15" s="665"/>
      <c r="CU15" s="665"/>
      <c r="CV15" s="665"/>
      <c r="CW15" s="665"/>
      <c r="CX15" s="665"/>
      <c r="CY15" s="666"/>
      <c r="CZ15" s="691">
        <v>10</v>
      </c>
      <c r="DA15" s="691"/>
      <c r="DB15" s="691"/>
      <c r="DC15" s="691"/>
      <c r="DD15" s="670">
        <v>88178</v>
      </c>
      <c r="DE15" s="665"/>
      <c r="DF15" s="665"/>
      <c r="DG15" s="665"/>
      <c r="DH15" s="665"/>
      <c r="DI15" s="665"/>
      <c r="DJ15" s="665"/>
      <c r="DK15" s="665"/>
      <c r="DL15" s="665"/>
      <c r="DM15" s="665"/>
      <c r="DN15" s="665"/>
      <c r="DO15" s="665"/>
      <c r="DP15" s="666"/>
      <c r="DQ15" s="670">
        <v>333512</v>
      </c>
      <c r="DR15" s="665"/>
      <c r="DS15" s="665"/>
      <c r="DT15" s="665"/>
      <c r="DU15" s="665"/>
      <c r="DV15" s="665"/>
      <c r="DW15" s="665"/>
      <c r="DX15" s="665"/>
      <c r="DY15" s="665"/>
      <c r="DZ15" s="665"/>
      <c r="EA15" s="665"/>
      <c r="EB15" s="665"/>
      <c r="EC15" s="708"/>
    </row>
    <row r="16" spans="2:143" ht="11.25" customHeight="1" x14ac:dyDescent="0.2">
      <c r="B16" s="661" t="s">
        <v>264</v>
      </c>
      <c r="C16" s="662"/>
      <c r="D16" s="662"/>
      <c r="E16" s="662"/>
      <c r="F16" s="662"/>
      <c r="G16" s="662"/>
      <c r="H16" s="662"/>
      <c r="I16" s="662"/>
      <c r="J16" s="662"/>
      <c r="K16" s="662"/>
      <c r="L16" s="662"/>
      <c r="M16" s="662"/>
      <c r="N16" s="662"/>
      <c r="O16" s="662"/>
      <c r="P16" s="662"/>
      <c r="Q16" s="663"/>
      <c r="R16" s="664">
        <v>3608</v>
      </c>
      <c r="S16" s="665"/>
      <c r="T16" s="665"/>
      <c r="U16" s="665"/>
      <c r="V16" s="665"/>
      <c r="W16" s="665"/>
      <c r="X16" s="665"/>
      <c r="Y16" s="666"/>
      <c r="Z16" s="691">
        <v>0.1</v>
      </c>
      <c r="AA16" s="691"/>
      <c r="AB16" s="691"/>
      <c r="AC16" s="691"/>
      <c r="AD16" s="692">
        <v>3608</v>
      </c>
      <c r="AE16" s="692"/>
      <c r="AF16" s="692"/>
      <c r="AG16" s="692"/>
      <c r="AH16" s="692"/>
      <c r="AI16" s="692"/>
      <c r="AJ16" s="692"/>
      <c r="AK16" s="692"/>
      <c r="AL16" s="667">
        <v>0.1</v>
      </c>
      <c r="AM16" s="668"/>
      <c r="AN16" s="668"/>
      <c r="AO16" s="693"/>
      <c r="AP16" s="661" t="s">
        <v>265</v>
      </c>
      <c r="AQ16" s="662"/>
      <c r="AR16" s="662"/>
      <c r="AS16" s="662"/>
      <c r="AT16" s="662"/>
      <c r="AU16" s="662"/>
      <c r="AV16" s="662"/>
      <c r="AW16" s="662"/>
      <c r="AX16" s="662"/>
      <c r="AY16" s="662"/>
      <c r="AZ16" s="662"/>
      <c r="BA16" s="662"/>
      <c r="BB16" s="662"/>
      <c r="BC16" s="662"/>
      <c r="BD16" s="662"/>
      <c r="BE16" s="662"/>
      <c r="BF16" s="663"/>
      <c r="BG16" s="664" t="s">
        <v>230</v>
      </c>
      <c r="BH16" s="665"/>
      <c r="BI16" s="665"/>
      <c r="BJ16" s="665"/>
      <c r="BK16" s="665"/>
      <c r="BL16" s="665"/>
      <c r="BM16" s="665"/>
      <c r="BN16" s="666"/>
      <c r="BO16" s="691" t="s">
        <v>230</v>
      </c>
      <c r="BP16" s="691"/>
      <c r="BQ16" s="691"/>
      <c r="BR16" s="691"/>
      <c r="BS16" s="692" t="s">
        <v>230</v>
      </c>
      <c r="BT16" s="692"/>
      <c r="BU16" s="692"/>
      <c r="BV16" s="692"/>
      <c r="BW16" s="692"/>
      <c r="BX16" s="692"/>
      <c r="BY16" s="692"/>
      <c r="BZ16" s="692"/>
      <c r="CA16" s="692"/>
      <c r="CB16" s="750"/>
      <c r="CD16" s="698" t="s">
        <v>266</v>
      </c>
      <c r="CE16" s="699"/>
      <c r="CF16" s="699"/>
      <c r="CG16" s="699"/>
      <c r="CH16" s="699"/>
      <c r="CI16" s="699"/>
      <c r="CJ16" s="699"/>
      <c r="CK16" s="699"/>
      <c r="CL16" s="699"/>
      <c r="CM16" s="699"/>
      <c r="CN16" s="699"/>
      <c r="CO16" s="699"/>
      <c r="CP16" s="699"/>
      <c r="CQ16" s="700"/>
      <c r="CR16" s="664">
        <v>66629</v>
      </c>
      <c r="CS16" s="665"/>
      <c r="CT16" s="665"/>
      <c r="CU16" s="665"/>
      <c r="CV16" s="665"/>
      <c r="CW16" s="665"/>
      <c r="CX16" s="665"/>
      <c r="CY16" s="666"/>
      <c r="CZ16" s="691">
        <v>1.6</v>
      </c>
      <c r="DA16" s="691"/>
      <c r="DB16" s="691"/>
      <c r="DC16" s="691"/>
      <c r="DD16" s="670" t="s">
        <v>230</v>
      </c>
      <c r="DE16" s="665"/>
      <c r="DF16" s="665"/>
      <c r="DG16" s="665"/>
      <c r="DH16" s="665"/>
      <c r="DI16" s="665"/>
      <c r="DJ16" s="665"/>
      <c r="DK16" s="665"/>
      <c r="DL16" s="665"/>
      <c r="DM16" s="665"/>
      <c r="DN16" s="665"/>
      <c r="DO16" s="665"/>
      <c r="DP16" s="666"/>
      <c r="DQ16" s="670">
        <v>8334</v>
      </c>
      <c r="DR16" s="665"/>
      <c r="DS16" s="665"/>
      <c r="DT16" s="665"/>
      <c r="DU16" s="665"/>
      <c r="DV16" s="665"/>
      <c r="DW16" s="665"/>
      <c r="DX16" s="665"/>
      <c r="DY16" s="665"/>
      <c r="DZ16" s="665"/>
      <c r="EA16" s="665"/>
      <c r="EB16" s="665"/>
      <c r="EC16" s="708"/>
    </row>
    <row r="17" spans="2:133" ht="11.25" customHeight="1" x14ac:dyDescent="0.2">
      <c r="B17" s="661" t="s">
        <v>267</v>
      </c>
      <c r="C17" s="662"/>
      <c r="D17" s="662"/>
      <c r="E17" s="662"/>
      <c r="F17" s="662"/>
      <c r="G17" s="662"/>
      <c r="H17" s="662"/>
      <c r="I17" s="662"/>
      <c r="J17" s="662"/>
      <c r="K17" s="662"/>
      <c r="L17" s="662"/>
      <c r="M17" s="662"/>
      <c r="N17" s="662"/>
      <c r="O17" s="662"/>
      <c r="P17" s="662"/>
      <c r="Q17" s="663"/>
      <c r="R17" s="664">
        <v>4067</v>
      </c>
      <c r="S17" s="665"/>
      <c r="T17" s="665"/>
      <c r="U17" s="665"/>
      <c r="V17" s="665"/>
      <c r="W17" s="665"/>
      <c r="X17" s="665"/>
      <c r="Y17" s="666"/>
      <c r="Z17" s="691">
        <v>0.1</v>
      </c>
      <c r="AA17" s="691"/>
      <c r="AB17" s="691"/>
      <c r="AC17" s="691"/>
      <c r="AD17" s="692">
        <v>4067</v>
      </c>
      <c r="AE17" s="692"/>
      <c r="AF17" s="692"/>
      <c r="AG17" s="692"/>
      <c r="AH17" s="692"/>
      <c r="AI17" s="692"/>
      <c r="AJ17" s="692"/>
      <c r="AK17" s="692"/>
      <c r="AL17" s="667">
        <v>0.2</v>
      </c>
      <c r="AM17" s="668"/>
      <c r="AN17" s="668"/>
      <c r="AO17" s="693"/>
      <c r="AP17" s="661" t="s">
        <v>268</v>
      </c>
      <c r="AQ17" s="662"/>
      <c r="AR17" s="662"/>
      <c r="AS17" s="662"/>
      <c r="AT17" s="662"/>
      <c r="AU17" s="662"/>
      <c r="AV17" s="662"/>
      <c r="AW17" s="662"/>
      <c r="AX17" s="662"/>
      <c r="AY17" s="662"/>
      <c r="AZ17" s="662"/>
      <c r="BA17" s="662"/>
      <c r="BB17" s="662"/>
      <c r="BC17" s="662"/>
      <c r="BD17" s="662"/>
      <c r="BE17" s="662"/>
      <c r="BF17" s="663"/>
      <c r="BG17" s="664" t="s">
        <v>269</v>
      </c>
      <c r="BH17" s="665"/>
      <c r="BI17" s="665"/>
      <c r="BJ17" s="665"/>
      <c r="BK17" s="665"/>
      <c r="BL17" s="665"/>
      <c r="BM17" s="665"/>
      <c r="BN17" s="666"/>
      <c r="BO17" s="691" t="s">
        <v>230</v>
      </c>
      <c r="BP17" s="691"/>
      <c r="BQ17" s="691"/>
      <c r="BR17" s="691"/>
      <c r="BS17" s="692" t="s">
        <v>230</v>
      </c>
      <c r="BT17" s="692"/>
      <c r="BU17" s="692"/>
      <c r="BV17" s="692"/>
      <c r="BW17" s="692"/>
      <c r="BX17" s="692"/>
      <c r="BY17" s="692"/>
      <c r="BZ17" s="692"/>
      <c r="CA17" s="692"/>
      <c r="CB17" s="750"/>
      <c r="CD17" s="698" t="s">
        <v>270</v>
      </c>
      <c r="CE17" s="699"/>
      <c r="CF17" s="699"/>
      <c r="CG17" s="699"/>
      <c r="CH17" s="699"/>
      <c r="CI17" s="699"/>
      <c r="CJ17" s="699"/>
      <c r="CK17" s="699"/>
      <c r="CL17" s="699"/>
      <c r="CM17" s="699"/>
      <c r="CN17" s="699"/>
      <c r="CO17" s="699"/>
      <c r="CP17" s="699"/>
      <c r="CQ17" s="700"/>
      <c r="CR17" s="664">
        <v>578927</v>
      </c>
      <c r="CS17" s="665"/>
      <c r="CT17" s="665"/>
      <c r="CU17" s="665"/>
      <c r="CV17" s="665"/>
      <c r="CW17" s="665"/>
      <c r="CX17" s="665"/>
      <c r="CY17" s="666"/>
      <c r="CZ17" s="691">
        <v>13.8</v>
      </c>
      <c r="DA17" s="691"/>
      <c r="DB17" s="691"/>
      <c r="DC17" s="691"/>
      <c r="DD17" s="670" t="s">
        <v>230</v>
      </c>
      <c r="DE17" s="665"/>
      <c r="DF17" s="665"/>
      <c r="DG17" s="665"/>
      <c r="DH17" s="665"/>
      <c r="DI17" s="665"/>
      <c r="DJ17" s="665"/>
      <c r="DK17" s="665"/>
      <c r="DL17" s="665"/>
      <c r="DM17" s="665"/>
      <c r="DN17" s="665"/>
      <c r="DO17" s="665"/>
      <c r="DP17" s="666"/>
      <c r="DQ17" s="670">
        <v>558997</v>
      </c>
      <c r="DR17" s="665"/>
      <c r="DS17" s="665"/>
      <c r="DT17" s="665"/>
      <c r="DU17" s="665"/>
      <c r="DV17" s="665"/>
      <c r="DW17" s="665"/>
      <c r="DX17" s="665"/>
      <c r="DY17" s="665"/>
      <c r="DZ17" s="665"/>
      <c r="EA17" s="665"/>
      <c r="EB17" s="665"/>
      <c r="EC17" s="708"/>
    </row>
    <row r="18" spans="2:133" ht="11.25" customHeight="1" x14ac:dyDescent="0.2">
      <c r="B18" s="661" t="s">
        <v>271</v>
      </c>
      <c r="C18" s="662"/>
      <c r="D18" s="662"/>
      <c r="E18" s="662"/>
      <c r="F18" s="662"/>
      <c r="G18" s="662"/>
      <c r="H18" s="662"/>
      <c r="I18" s="662"/>
      <c r="J18" s="662"/>
      <c r="K18" s="662"/>
      <c r="L18" s="662"/>
      <c r="M18" s="662"/>
      <c r="N18" s="662"/>
      <c r="O18" s="662"/>
      <c r="P18" s="662"/>
      <c r="Q18" s="663"/>
      <c r="R18" s="664">
        <v>4458</v>
      </c>
      <c r="S18" s="665"/>
      <c r="T18" s="665"/>
      <c r="U18" s="665"/>
      <c r="V18" s="665"/>
      <c r="W18" s="665"/>
      <c r="X18" s="665"/>
      <c r="Y18" s="666"/>
      <c r="Z18" s="691">
        <v>0.1</v>
      </c>
      <c r="AA18" s="691"/>
      <c r="AB18" s="691"/>
      <c r="AC18" s="691"/>
      <c r="AD18" s="692">
        <v>4458</v>
      </c>
      <c r="AE18" s="692"/>
      <c r="AF18" s="692"/>
      <c r="AG18" s="692"/>
      <c r="AH18" s="692"/>
      <c r="AI18" s="692"/>
      <c r="AJ18" s="692"/>
      <c r="AK18" s="692"/>
      <c r="AL18" s="667">
        <v>0.2</v>
      </c>
      <c r="AM18" s="668"/>
      <c r="AN18" s="668"/>
      <c r="AO18" s="693"/>
      <c r="AP18" s="661" t="s">
        <v>272</v>
      </c>
      <c r="AQ18" s="662"/>
      <c r="AR18" s="662"/>
      <c r="AS18" s="662"/>
      <c r="AT18" s="662"/>
      <c r="AU18" s="662"/>
      <c r="AV18" s="662"/>
      <c r="AW18" s="662"/>
      <c r="AX18" s="662"/>
      <c r="AY18" s="662"/>
      <c r="AZ18" s="662"/>
      <c r="BA18" s="662"/>
      <c r="BB18" s="662"/>
      <c r="BC18" s="662"/>
      <c r="BD18" s="662"/>
      <c r="BE18" s="662"/>
      <c r="BF18" s="663"/>
      <c r="BG18" s="664" t="s">
        <v>230</v>
      </c>
      <c r="BH18" s="665"/>
      <c r="BI18" s="665"/>
      <c r="BJ18" s="665"/>
      <c r="BK18" s="665"/>
      <c r="BL18" s="665"/>
      <c r="BM18" s="665"/>
      <c r="BN18" s="666"/>
      <c r="BO18" s="691" t="s">
        <v>230</v>
      </c>
      <c r="BP18" s="691"/>
      <c r="BQ18" s="691"/>
      <c r="BR18" s="691"/>
      <c r="BS18" s="692" t="s">
        <v>230</v>
      </c>
      <c r="BT18" s="692"/>
      <c r="BU18" s="692"/>
      <c r="BV18" s="692"/>
      <c r="BW18" s="692"/>
      <c r="BX18" s="692"/>
      <c r="BY18" s="692"/>
      <c r="BZ18" s="692"/>
      <c r="CA18" s="692"/>
      <c r="CB18" s="750"/>
      <c r="CD18" s="698" t="s">
        <v>273</v>
      </c>
      <c r="CE18" s="699"/>
      <c r="CF18" s="699"/>
      <c r="CG18" s="699"/>
      <c r="CH18" s="699"/>
      <c r="CI18" s="699"/>
      <c r="CJ18" s="699"/>
      <c r="CK18" s="699"/>
      <c r="CL18" s="699"/>
      <c r="CM18" s="699"/>
      <c r="CN18" s="699"/>
      <c r="CO18" s="699"/>
      <c r="CP18" s="699"/>
      <c r="CQ18" s="700"/>
      <c r="CR18" s="664" t="s">
        <v>230</v>
      </c>
      <c r="CS18" s="665"/>
      <c r="CT18" s="665"/>
      <c r="CU18" s="665"/>
      <c r="CV18" s="665"/>
      <c r="CW18" s="665"/>
      <c r="CX18" s="665"/>
      <c r="CY18" s="666"/>
      <c r="CZ18" s="691" t="s">
        <v>230</v>
      </c>
      <c r="DA18" s="691"/>
      <c r="DB18" s="691"/>
      <c r="DC18" s="691"/>
      <c r="DD18" s="670" t="s">
        <v>230</v>
      </c>
      <c r="DE18" s="665"/>
      <c r="DF18" s="665"/>
      <c r="DG18" s="665"/>
      <c r="DH18" s="665"/>
      <c r="DI18" s="665"/>
      <c r="DJ18" s="665"/>
      <c r="DK18" s="665"/>
      <c r="DL18" s="665"/>
      <c r="DM18" s="665"/>
      <c r="DN18" s="665"/>
      <c r="DO18" s="665"/>
      <c r="DP18" s="666"/>
      <c r="DQ18" s="670" t="s">
        <v>230</v>
      </c>
      <c r="DR18" s="665"/>
      <c r="DS18" s="665"/>
      <c r="DT18" s="665"/>
      <c r="DU18" s="665"/>
      <c r="DV18" s="665"/>
      <c r="DW18" s="665"/>
      <c r="DX18" s="665"/>
      <c r="DY18" s="665"/>
      <c r="DZ18" s="665"/>
      <c r="EA18" s="665"/>
      <c r="EB18" s="665"/>
      <c r="EC18" s="708"/>
    </row>
    <row r="19" spans="2:133" ht="11.25" customHeight="1" x14ac:dyDescent="0.2">
      <c r="B19" s="661" t="s">
        <v>274</v>
      </c>
      <c r="C19" s="662"/>
      <c r="D19" s="662"/>
      <c r="E19" s="662"/>
      <c r="F19" s="662"/>
      <c r="G19" s="662"/>
      <c r="H19" s="662"/>
      <c r="I19" s="662"/>
      <c r="J19" s="662"/>
      <c r="K19" s="662"/>
      <c r="L19" s="662"/>
      <c r="M19" s="662"/>
      <c r="N19" s="662"/>
      <c r="O19" s="662"/>
      <c r="P19" s="662"/>
      <c r="Q19" s="663"/>
      <c r="R19" s="664">
        <v>859</v>
      </c>
      <c r="S19" s="665"/>
      <c r="T19" s="665"/>
      <c r="U19" s="665"/>
      <c r="V19" s="665"/>
      <c r="W19" s="665"/>
      <c r="X19" s="665"/>
      <c r="Y19" s="666"/>
      <c r="Z19" s="691">
        <v>0</v>
      </c>
      <c r="AA19" s="691"/>
      <c r="AB19" s="691"/>
      <c r="AC19" s="691"/>
      <c r="AD19" s="692">
        <v>859</v>
      </c>
      <c r="AE19" s="692"/>
      <c r="AF19" s="692"/>
      <c r="AG19" s="692"/>
      <c r="AH19" s="692"/>
      <c r="AI19" s="692"/>
      <c r="AJ19" s="692"/>
      <c r="AK19" s="692"/>
      <c r="AL19" s="667">
        <v>0</v>
      </c>
      <c r="AM19" s="668"/>
      <c r="AN19" s="668"/>
      <c r="AO19" s="693"/>
      <c r="AP19" s="661" t="s">
        <v>275</v>
      </c>
      <c r="AQ19" s="662"/>
      <c r="AR19" s="662"/>
      <c r="AS19" s="662"/>
      <c r="AT19" s="662"/>
      <c r="AU19" s="662"/>
      <c r="AV19" s="662"/>
      <c r="AW19" s="662"/>
      <c r="AX19" s="662"/>
      <c r="AY19" s="662"/>
      <c r="AZ19" s="662"/>
      <c r="BA19" s="662"/>
      <c r="BB19" s="662"/>
      <c r="BC19" s="662"/>
      <c r="BD19" s="662"/>
      <c r="BE19" s="662"/>
      <c r="BF19" s="663"/>
      <c r="BG19" s="664">
        <v>1811</v>
      </c>
      <c r="BH19" s="665"/>
      <c r="BI19" s="665"/>
      <c r="BJ19" s="665"/>
      <c r="BK19" s="665"/>
      <c r="BL19" s="665"/>
      <c r="BM19" s="665"/>
      <c r="BN19" s="666"/>
      <c r="BO19" s="691">
        <v>0.4</v>
      </c>
      <c r="BP19" s="691"/>
      <c r="BQ19" s="691"/>
      <c r="BR19" s="691"/>
      <c r="BS19" s="692" t="s">
        <v>230</v>
      </c>
      <c r="BT19" s="692"/>
      <c r="BU19" s="692"/>
      <c r="BV19" s="692"/>
      <c r="BW19" s="692"/>
      <c r="BX19" s="692"/>
      <c r="BY19" s="692"/>
      <c r="BZ19" s="692"/>
      <c r="CA19" s="692"/>
      <c r="CB19" s="750"/>
      <c r="CD19" s="698" t="s">
        <v>276</v>
      </c>
      <c r="CE19" s="699"/>
      <c r="CF19" s="699"/>
      <c r="CG19" s="699"/>
      <c r="CH19" s="699"/>
      <c r="CI19" s="699"/>
      <c r="CJ19" s="699"/>
      <c r="CK19" s="699"/>
      <c r="CL19" s="699"/>
      <c r="CM19" s="699"/>
      <c r="CN19" s="699"/>
      <c r="CO19" s="699"/>
      <c r="CP19" s="699"/>
      <c r="CQ19" s="700"/>
      <c r="CR19" s="664" t="s">
        <v>230</v>
      </c>
      <c r="CS19" s="665"/>
      <c r="CT19" s="665"/>
      <c r="CU19" s="665"/>
      <c r="CV19" s="665"/>
      <c r="CW19" s="665"/>
      <c r="CX19" s="665"/>
      <c r="CY19" s="666"/>
      <c r="CZ19" s="691" t="s">
        <v>230</v>
      </c>
      <c r="DA19" s="691"/>
      <c r="DB19" s="691"/>
      <c r="DC19" s="691"/>
      <c r="DD19" s="670" t="s">
        <v>230</v>
      </c>
      <c r="DE19" s="665"/>
      <c r="DF19" s="665"/>
      <c r="DG19" s="665"/>
      <c r="DH19" s="665"/>
      <c r="DI19" s="665"/>
      <c r="DJ19" s="665"/>
      <c r="DK19" s="665"/>
      <c r="DL19" s="665"/>
      <c r="DM19" s="665"/>
      <c r="DN19" s="665"/>
      <c r="DO19" s="665"/>
      <c r="DP19" s="666"/>
      <c r="DQ19" s="670" t="s">
        <v>230</v>
      </c>
      <c r="DR19" s="665"/>
      <c r="DS19" s="665"/>
      <c r="DT19" s="665"/>
      <c r="DU19" s="665"/>
      <c r="DV19" s="665"/>
      <c r="DW19" s="665"/>
      <c r="DX19" s="665"/>
      <c r="DY19" s="665"/>
      <c r="DZ19" s="665"/>
      <c r="EA19" s="665"/>
      <c r="EB19" s="665"/>
      <c r="EC19" s="708"/>
    </row>
    <row r="20" spans="2:133" ht="11.25" customHeight="1" x14ac:dyDescent="0.2">
      <c r="B20" s="661" t="s">
        <v>277</v>
      </c>
      <c r="C20" s="662"/>
      <c r="D20" s="662"/>
      <c r="E20" s="662"/>
      <c r="F20" s="662"/>
      <c r="G20" s="662"/>
      <c r="H20" s="662"/>
      <c r="I20" s="662"/>
      <c r="J20" s="662"/>
      <c r="K20" s="662"/>
      <c r="L20" s="662"/>
      <c r="M20" s="662"/>
      <c r="N20" s="662"/>
      <c r="O20" s="662"/>
      <c r="P20" s="662"/>
      <c r="Q20" s="663"/>
      <c r="R20" s="664">
        <v>1041</v>
      </c>
      <c r="S20" s="665"/>
      <c r="T20" s="665"/>
      <c r="U20" s="665"/>
      <c r="V20" s="665"/>
      <c r="W20" s="665"/>
      <c r="X20" s="665"/>
      <c r="Y20" s="666"/>
      <c r="Z20" s="691">
        <v>0</v>
      </c>
      <c r="AA20" s="691"/>
      <c r="AB20" s="691"/>
      <c r="AC20" s="691"/>
      <c r="AD20" s="692">
        <v>1041</v>
      </c>
      <c r="AE20" s="692"/>
      <c r="AF20" s="692"/>
      <c r="AG20" s="692"/>
      <c r="AH20" s="692"/>
      <c r="AI20" s="692"/>
      <c r="AJ20" s="692"/>
      <c r="AK20" s="692"/>
      <c r="AL20" s="667">
        <v>0</v>
      </c>
      <c r="AM20" s="668"/>
      <c r="AN20" s="668"/>
      <c r="AO20" s="693"/>
      <c r="AP20" s="661" t="s">
        <v>278</v>
      </c>
      <c r="AQ20" s="662"/>
      <c r="AR20" s="662"/>
      <c r="AS20" s="662"/>
      <c r="AT20" s="662"/>
      <c r="AU20" s="662"/>
      <c r="AV20" s="662"/>
      <c r="AW20" s="662"/>
      <c r="AX20" s="662"/>
      <c r="AY20" s="662"/>
      <c r="AZ20" s="662"/>
      <c r="BA20" s="662"/>
      <c r="BB20" s="662"/>
      <c r="BC20" s="662"/>
      <c r="BD20" s="662"/>
      <c r="BE20" s="662"/>
      <c r="BF20" s="663"/>
      <c r="BG20" s="664">
        <v>1811</v>
      </c>
      <c r="BH20" s="665"/>
      <c r="BI20" s="665"/>
      <c r="BJ20" s="665"/>
      <c r="BK20" s="665"/>
      <c r="BL20" s="665"/>
      <c r="BM20" s="665"/>
      <c r="BN20" s="666"/>
      <c r="BO20" s="691">
        <v>0.4</v>
      </c>
      <c r="BP20" s="691"/>
      <c r="BQ20" s="691"/>
      <c r="BR20" s="691"/>
      <c r="BS20" s="692" t="s">
        <v>230</v>
      </c>
      <c r="BT20" s="692"/>
      <c r="BU20" s="692"/>
      <c r="BV20" s="692"/>
      <c r="BW20" s="692"/>
      <c r="BX20" s="692"/>
      <c r="BY20" s="692"/>
      <c r="BZ20" s="692"/>
      <c r="CA20" s="692"/>
      <c r="CB20" s="750"/>
      <c r="CD20" s="698" t="s">
        <v>279</v>
      </c>
      <c r="CE20" s="699"/>
      <c r="CF20" s="699"/>
      <c r="CG20" s="699"/>
      <c r="CH20" s="699"/>
      <c r="CI20" s="699"/>
      <c r="CJ20" s="699"/>
      <c r="CK20" s="699"/>
      <c r="CL20" s="699"/>
      <c r="CM20" s="699"/>
      <c r="CN20" s="699"/>
      <c r="CO20" s="699"/>
      <c r="CP20" s="699"/>
      <c r="CQ20" s="700"/>
      <c r="CR20" s="664">
        <v>4197043</v>
      </c>
      <c r="CS20" s="665"/>
      <c r="CT20" s="665"/>
      <c r="CU20" s="665"/>
      <c r="CV20" s="665"/>
      <c r="CW20" s="665"/>
      <c r="CX20" s="665"/>
      <c r="CY20" s="666"/>
      <c r="CZ20" s="691">
        <v>100</v>
      </c>
      <c r="DA20" s="691"/>
      <c r="DB20" s="691"/>
      <c r="DC20" s="691"/>
      <c r="DD20" s="670">
        <v>922789</v>
      </c>
      <c r="DE20" s="665"/>
      <c r="DF20" s="665"/>
      <c r="DG20" s="665"/>
      <c r="DH20" s="665"/>
      <c r="DI20" s="665"/>
      <c r="DJ20" s="665"/>
      <c r="DK20" s="665"/>
      <c r="DL20" s="665"/>
      <c r="DM20" s="665"/>
      <c r="DN20" s="665"/>
      <c r="DO20" s="665"/>
      <c r="DP20" s="666"/>
      <c r="DQ20" s="670">
        <v>3010186</v>
      </c>
      <c r="DR20" s="665"/>
      <c r="DS20" s="665"/>
      <c r="DT20" s="665"/>
      <c r="DU20" s="665"/>
      <c r="DV20" s="665"/>
      <c r="DW20" s="665"/>
      <c r="DX20" s="665"/>
      <c r="DY20" s="665"/>
      <c r="DZ20" s="665"/>
      <c r="EA20" s="665"/>
      <c r="EB20" s="665"/>
      <c r="EC20" s="708"/>
    </row>
    <row r="21" spans="2:133" ht="11.25" customHeight="1" x14ac:dyDescent="0.2">
      <c r="B21" s="661" t="s">
        <v>280</v>
      </c>
      <c r="C21" s="662"/>
      <c r="D21" s="662"/>
      <c r="E21" s="662"/>
      <c r="F21" s="662"/>
      <c r="G21" s="662"/>
      <c r="H21" s="662"/>
      <c r="I21" s="662"/>
      <c r="J21" s="662"/>
      <c r="K21" s="662"/>
      <c r="L21" s="662"/>
      <c r="M21" s="662"/>
      <c r="N21" s="662"/>
      <c r="O21" s="662"/>
      <c r="P21" s="662"/>
      <c r="Q21" s="663"/>
      <c r="R21" s="664">
        <v>166</v>
      </c>
      <c r="S21" s="665"/>
      <c r="T21" s="665"/>
      <c r="U21" s="665"/>
      <c r="V21" s="665"/>
      <c r="W21" s="665"/>
      <c r="X21" s="665"/>
      <c r="Y21" s="666"/>
      <c r="Z21" s="691">
        <v>0</v>
      </c>
      <c r="AA21" s="691"/>
      <c r="AB21" s="691"/>
      <c r="AC21" s="691"/>
      <c r="AD21" s="692">
        <v>166</v>
      </c>
      <c r="AE21" s="692"/>
      <c r="AF21" s="692"/>
      <c r="AG21" s="692"/>
      <c r="AH21" s="692"/>
      <c r="AI21" s="692"/>
      <c r="AJ21" s="692"/>
      <c r="AK21" s="692"/>
      <c r="AL21" s="667">
        <v>0</v>
      </c>
      <c r="AM21" s="668"/>
      <c r="AN21" s="668"/>
      <c r="AO21" s="693"/>
      <c r="AP21" s="757" t="s">
        <v>281</v>
      </c>
      <c r="AQ21" s="764"/>
      <c r="AR21" s="764"/>
      <c r="AS21" s="764"/>
      <c r="AT21" s="764"/>
      <c r="AU21" s="764"/>
      <c r="AV21" s="764"/>
      <c r="AW21" s="764"/>
      <c r="AX21" s="764"/>
      <c r="AY21" s="764"/>
      <c r="AZ21" s="764"/>
      <c r="BA21" s="764"/>
      <c r="BB21" s="764"/>
      <c r="BC21" s="764"/>
      <c r="BD21" s="764"/>
      <c r="BE21" s="764"/>
      <c r="BF21" s="759"/>
      <c r="BG21" s="664">
        <v>1811</v>
      </c>
      <c r="BH21" s="665"/>
      <c r="BI21" s="665"/>
      <c r="BJ21" s="665"/>
      <c r="BK21" s="665"/>
      <c r="BL21" s="665"/>
      <c r="BM21" s="665"/>
      <c r="BN21" s="666"/>
      <c r="BO21" s="691">
        <v>0.4</v>
      </c>
      <c r="BP21" s="691"/>
      <c r="BQ21" s="691"/>
      <c r="BR21" s="691"/>
      <c r="BS21" s="692" t="s">
        <v>149</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282</v>
      </c>
      <c r="C22" s="728"/>
      <c r="D22" s="728"/>
      <c r="E22" s="728"/>
      <c r="F22" s="728"/>
      <c r="G22" s="728"/>
      <c r="H22" s="728"/>
      <c r="I22" s="728"/>
      <c r="J22" s="728"/>
      <c r="K22" s="728"/>
      <c r="L22" s="728"/>
      <c r="M22" s="728"/>
      <c r="N22" s="728"/>
      <c r="O22" s="728"/>
      <c r="P22" s="728"/>
      <c r="Q22" s="729"/>
      <c r="R22" s="664">
        <v>2392</v>
      </c>
      <c r="S22" s="665"/>
      <c r="T22" s="665"/>
      <c r="U22" s="665"/>
      <c r="V22" s="665"/>
      <c r="W22" s="665"/>
      <c r="X22" s="665"/>
      <c r="Y22" s="666"/>
      <c r="Z22" s="691">
        <v>0.1</v>
      </c>
      <c r="AA22" s="691"/>
      <c r="AB22" s="691"/>
      <c r="AC22" s="691"/>
      <c r="AD22" s="692" t="s">
        <v>230</v>
      </c>
      <c r="AE22" s="692"/>
      <c r="AF22" s="692"/>
      <c r="AG22" s="692"/>
      <c r="AH22" s="692"/>
      <c r="AI22" s="692"/>
      <c r="AJ22" s="692"/>
      <c r="AK22" s="692"/>
      <c r="AL22" s="667" t="s">
        <v>230</v>
      </c>
      <c r="AM22" s="668"/>
      <c r="AN22" s="668"/>
      <c r="AO22" s="693"/>
      <c r="AP22" s="757" t="s">
        <v>283</v>
      </c>
      <c r="AQ22" s="764"/>
      <c r="AR22" s="764"/>
      <c r="AS22" s="764"/>
      <c r="AT22" s="764"/>
      <c r="AU22" s="764"/>
      <c r="AV22" s="764"/>
      <c r="AW22" s="764"/>
      <c r="AX22" s="764"/>
      <c r="AY22" s="764"/>
      <c r="AZ22" s="764"/>
      <c r="BA22" s="764"/>
      <c r="BB22" s="764"/>
      <c r="BC22" s="764"/>
      <c r="BD22" s="764"/>
      <c r="BE22" s="764"/>
      <c r="BF22" s="759"/>
      <c r="BG22" s="664" t="s">
        <v>230</v>
      </c>
      <c r="BH22" s="665"/>
      <c r="BI22" s="665"/>
      <c r="BJ22" s="665"/>
      <c r="BK22" s="665"/>
      <c r="BL22" s="665"/>
      <c r="BM22" s="665"/>
      <c r="BN22" s="666"/>
      <c r="BO22" s="691" t="s">
        <v>230</v>
      </c>
      <c r="BP22" s="691"/>
      <c r="BQ22" s="691"/>
      <c r="BR22" s="691"/>
      <c r="BS22" s="692" t="s">
        <v>230</v>
      </c>
      <c r="BT22" s="692"/>
      <c r="BU22" s="692"/>
      <c r="BV22" s="692"/>
      <c r="BW22" s="692"/>
      <c r="BX22" s="692"/>
      <c r="BY22" s="692"/>
      <c r="BZ22" s="692"/>
      <c r="CA22" s="692"/>
      <c r="CB22" s="750"/>
      <c r="CD22" s="766" t="s">
        <v>284</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285</v>
      </c>
      <c r="C23" s="662"/>
      <c r="D23" s="662"/>
      <c r="E23" s="662"/>
      <c r="F23" s="662"/>
      <c r="G23" s="662"/>
      <c r="H23" s="662"/>
      <c r="I23" s="662"/>
      <c r="J23" s="662"/>
      <c r="K23" s="662"/>
      <c r="L23" s="662"/>
      <c r="M23" s="662"/>
      <c r="N23" s="662"/>
      <c r="O23" s="662"/>
      <c r="P23" s="662"/>
      <c r="Q23" s="663"/>
      <c r="R23" s="664">
        <v>2212049</v>
      </c>
      <c r="S23" s="665"/>
      <c r="T23" s="665"/>
      <c r="U23" s="665"/>
      <c r="V23" s="665"/>
      <c r="W23" s="665"/>
      <c r="X23" s="665"/>
      <c r="Y23" s="666"/>
      <c r="Z23" s="691">
        <v>50.1</v>
      </c>
      <c r="AA23" s="691"/>
      <c r="AB23" s="691"/>
      <c r="AC23" s="691"/>
      <c r="AD23" s="692">
        <v>2050889</v>
      </c>
      <c r="AE23" s="692"/>
      <c r="AF23" s="692"/>
      <c r="AG23" s="692"/>
      <c r="AH23" s="692"/>
      <c r="AI23" s="692"/>
      <c r="AJ23" s="692"/>
      <c r="AK23" s="692"/>
      <c r="AL23" s="667">
        <v>78</v>
      </c>
      <c r="AM23" s="668"/>
      <c r="AN23" s="668"/>
      <c r="AO23" s="693"/>
      <c r="AP23" s="757" t="s">
        <v>286</v>
      </c>
      <c r="AQ23" s="764"/>
      <c r="AR23" s="764"/>
      <c r="AS23" s="764"/>
      <c r="AT23" s="764"/>
      <c r="AU23" s="764"/>
      <c r="AV23" s="764"/>
      <c r="AW23" s="764"/>
      <c r="AX23" s="764"/>
      <c r="AY23" s="764"/>
      <c r="AZ23" s="764"/>
      <c r="BA23" s="764"/>
      <c r="BB23" s="764"/>
      <c r="BC23" s="764"/>
      <c r="BD23" s="764"/>
      <c r="BE23" s="764"/>
      <c r="BF23" s="759"/>
      <c r="BG23" s="664" t="s">
        <v>230</v>
      </c>
      <c r="BH23" s="665"/>
      <c r="BI23" s="665"/>
      <c r="BJ23" s="665"/>
      <c r="BK23" s="665"/>
      <c r="BL23" s="665"/>
      <c r="BM23" s="665"/>
      <c r="BN23" s="666"/>
      <c r="BO23" s="691" t="s">
        <v>149</v>
      </c>
      <c r="BP23" s="691"/>
      <c r="BQ23" s="691"/>
      <c r="BR23" s="691"/>
      <c r="BS23" s="692" t="s">
        <v>149</v>
      </c>
      <c r="BT23" s="692"/>
      <c r="BU23" s="692"/>
      <c r="BV23" s="692"/>
      <c r="BW23" s="692"/>
      <c r="BX23" s="692"/>
      <c r="BY23" s="692"/>
      <c r="BZ23" s="692"/>
      <c r="CA23" s="692"/>
      <c r="CB23" s="750"/>
      <c r="CD23" s="766" t="s">
        <v>224</v>
      </c>
      <c r="CE23" s="767"/>
      <c r="CF23" s="767"/>
      <c r="CG23" s="767"/>
      <c r="CH23" s="767"/>
      <c r="CI23" s="767"/>
      <c r="CJ23" s="767"/>
      <c r="CK23" s="767"/>
      <c r="CL23" s="767"/>
      <c r="CM23" s="767"/>
      <c r="CN23" s="767"/>
      <c r="CO23" s="767"/>
      <c r="CP23" s="767"/>
      <c r="CQ23" s="768"/>
      <c r="CR23" s="766" t="s">
        <v>287</v>
      </c>
      <c r="CS23" s="767"/>
      <c r="CT23" s="767"/>
      <c r="CU23" s="767"/>
      <c r="CV23" s="767"/>
      <c r="CW23" s="767"/>
      <c r="CX23" s="767"/>
      <c r="CY23" s="768"/>
      <c r="CZ23" s="766" t="s">
        <v>288</v>
      </c>
      <c r="DA23" s="767"/>
      <c r="DB23" s="767"/>
      <c r="DC23" s="768"/>
      <c r="DD23" s="766" t="s">
        <v>289</v>
      </c>
      <c r="DE23" s="767"/>
      <c r="DF23" s="767"/>
      <c r="DG23" s="767"/>
      <c r="DH23" s="767"/>
      <c r="DI23" s="767"/>
      <c r="DJ23" s="767"/>
      <c r="DK23" s="768"/>
      <c r="DL23" s="775" t="s">
        <v>290</v>
      </c>
      <c r="DM23" s="776"/>
      <c r="DN23" s="776"/>
      <c r="DO23" s="776"/>
      <c r="DP23" s="776"/>
      <c r="DQ23" s="776"/>
      <c r="DR23" s="776"/>
      <c r="DS23" s="776"/>
      <c r="DT23" s="776"/>
      <c r="DU23" s="776"/>
      <c r="DV23" s="777"/>
      <c r="DW23" s="766" t="s">
        <v>291</v>
      </c>
      <c r="DX23" s="767"/>
      <c r="DY23" s="767"/>
      <c r="DZ23" s="767"/>
      <c r="EA23" s="767"/>
      <c r="EB23" s="767"/>
      <c r="EC23" s="768"/>
    </row>
    <row r="24" spans="2:133" ht="11.25" customHeight="1" x14ac:dyDescent="0.2">
      <c r="B24" s="661" t="s">
        <v>292</v>
      </c>
      <c r="C24" s="662"/>
      <c r="D24" s="662"/>
      <c r="E24" s="662"/>
      <c r="F24" s="662"/>
      <c r="G24" s="662"/>
      <c r="H24" s="662"/>
      <c r="I24" s="662"/>
      <c r="J24" s="662"/>
      <c r="K24" s="662"/>
      <c r="L24" s="662"/>
      <c r="M24" s="662"/>
      <c r="N24" s="662"/>
      <c r="O24" s="662"/>
      <c r="P24" s="662"/>
      <c r="Q24" s="663"/>
      <c r="R24" s="664">
        <v>2050889</v>
      </c>
      <c r="S24" s="665"/>
      <c r="T24" s="665"/>
      <c r="U24" s="665"/>
      <c r="V24" s="665"/>
      <c r="W24" s="665"/>
      <c r="X24" s="665"/>
      <c r="Y24" s="666"/>
      <c r="Z24" s="691">
        <v>46.4</v>
      </c>
      <c r="AA24" s="691"/>
      <c r="AB24" s="691"/>
      <c r="AC24" s="691"/>
      <c r="AD24" s="692">
        <v>2050889</v>
      </c>
      <c r="AE24" s="692"/>
      <c r="AF24" s="692"/>
      <c r="AG24" s="692"/>
      <c r="AH24" s="692"/>
      <c r="AI24" s="692"/>
      <c r="AJ24" s="692"/>
      <c r="AK24" s="692"/>
      <c r="AL24" s="667">
        <v>78</v>
      </c>
      <c r="AM24" s="668"/>
      <c r="AN24" s="668"/>
      <c r="AO24" s="693"/>
      <c r="AP24" s="757" t="s">
        <v>293</v>
      </c>
      <c r="AQ24" s="764"/>
      <c r="AR24" s="764"/>
      <c r="AS24" s="764"/>
      <c r="AT24" s="764"/>
      <c r="AU24" s="764"/>
      <c r="AV24" s="764"/>
      <c r="AW24" s="764"/>
      <c r="AX24" s="764"/>
      <c r="AY24" s="764"/>
      <c r="AZ24" s="764"/>
      <c r="BA24" s="764"/>
      <c r="BB24" s="764"/>
      <c r="BC24" s="764"/>
      <c r="BD24" s="764"/>
      <c r="BE24" s="764"/>
      <c r="BF24" s="759"/>
      <c r="BG24" s="664" t="s">
        <v>230</v>
      </c>
      <c r="BH24" s="665"/>
      <c r="BI24" s="665"/>
      <c r="BJ24" s="665"/>
      <c r="BK24" s="665"/>
      <c r="BL24" s="665"/>
      <c r="BM24" s="665"/>
      <c r="BN24" s="666"/>
      <c r="BO24" s="691" t="s">
        <v>230</v>
      </c>
      <c r="BP24" s="691"/>
      <c r="BQ24" s="691"/>
      <c r="BR24" s="691"/>
      <c r="BS24" s="692" t="s">
        <v>230</v>
      </c>
      <c r="BT24" s="692"/>
      <c r="BU24" s="692"/>
      <c r="BV24" s="692"/>
      <c r="BW24" s="692"/>
      <c r="BX24" s="692"/>
      <c r="BY24" s="692"/>
      <c r="BZ24" s="692"/>
      <c r="CA24" s="692"/>
      <c r="CB24" s="750"/>
      <c r="CD24" s="720" t="s">
        <v>294</v>
      </c>
      <c r="CE24" s="721"/>
      <c r="CF24" s="721"/>
      <c r="CG24" s="721"/>
      <c r="CH24" s="721"/>
      <c r="CI24" s="721"/>
      <c r="CJ24" s="721"/>
      <c r="CK24" s="721"/>
      <c r="CL24" s="721"/>
      <c r="CM24" s="721"/>
      <c r="CN24" s="721"/>
      <c r="CO24" s="721"/>
      <c r="CP24" s="721"/>
      <c r="CQ24" s="722"/>
      <c r="CR24" s="717">
        <v>1491712</v>
      </c>
      <c r="CS24" s="718"/>
      <c r="CT24" s="718"/>
      <c r="CU24" s="718"/>
      <c r="CV24" s="718"/>
      <c r="CW24" s="718"/>
      <c r="CX24" s="718"/>
      <c r="CY24" s="761"/>
      <c r="CZ24" s="762">
        <v>35.5</v>
      </c>
      <c r="DA24" s="737"/>
      <c r="DB24" s="737"/>
      <c r="DC24" s="765"/>
      <c r="DD24" s="760">
        <v>1251832</v>
      </c>
      <c r="DE24" s="718"/>
      <c r="DF24" s="718"/>
      <c r="DG24" s="718"/>
      <c r="DH24" s="718"/>
      <c r="DI24" s="718"/>
      <c r="DJ24" s="718"/>
      <c r="DK24" s="761"/>
      <c r="DL24" s="760">
        <v>994561</v>
      </c>
      <c r="DM24" s="718"/>
      <c r="DN24" s="718"/>
      <c r="DO24" s="718"/>
      <c r="DP24" s="718"/>
      <c r="DQ24" s="718"/>
      <c r="DR24" s="718"/>
      <c r="DS24" s="718"/>
      <c r="DT24" s="718"/>
      <c r="DU24" s="718"/>
      <c r="DV24" s="761"/>
      <c r="DW24" s="762">
        <v>36.6</v>
      </c>
      <c r="DX24" s="737"/>
      <c r="DY24" s="737"/>
      <c r="DZ24" s="737"/>
      <c r="EA24" s="737"/>
      <c r="EB24" s="737"/>
      <c r="EC24" s="763"/>
    </row>
    <row r="25" spans="2:133" ht="11.25" customHeight="1" x14ac:dyDescent="0.2">
      <c r="B25" s="661" t="s">
        <v>295</v>
      </c>
      <c r="C25" s="662"/>
      <c r="D25" s="662"/>
      <c r="E25" s="662"/>
      <c r="F25" s="662"/>
      <c r="G25" s="662"/>
      <c r="H25" s="662"/>
      <c r="I25" s="662"/>
      <c r="J25" s="662"/>
      <c r="K25" s="662"/>
      <c r="L25" s="662"/>
      <c r="M25" s="662"/>
      <c r="N25" s="662"/>
      <c r="O25" s="662"/>
      <c r="P25" s="662"/>
      <c r="Q25" s="663"/>
      <c r="R25" s="664">
        <v>150042</v>
      </c>
      <c r="S25" s="665"/>
      <c r="T25" s="665"/>
      <c r="U25" s="665"/>
      <c r="V25" s="665"/>
      <c r="W25" s="665"/>
      <c r="X25" s="665"/>
      <c r="Y25" s="666"/>
      <c r="Z25" s="691">
        <v>3.4</v>
      </c>
      <c r="AA25" s="691"/>
      <c r="AB25" s="691"/>
      <c r="AC25" s="691"/>
      <c r="AD25" s="692" t="s">
        <v>230</v>
      </c>
      <c r="AE25" s="692"/>
      <c r="AF25" s="692"/>
      <c r="AG25" s="692"/>
      <c r="AH25" s="692"/>
      <c r="AI25" s="692"/>
      <c r="AJ25" s="692"/>
      <c r="AK25" s="692"/>
      <c r="AL25" s="667" t="s">
        <v>230</v>
      </c>
      <c r="AM25" s="668"/>
      <c r="AN25" s="668"/>
      <c r="AO25" s="693"/>
      <c r="AP25" s="757" t="s">
        <v>296</v>
      </c>
      <c r="AQ25" s="764"/>
      <c r="AR25" s="764"/>
      <c r="AS25" s="764"/>
      <c r="AT25" s="764"/>
      <c r="AU25" s="764"/>
      <c r="AV25" s="764"/>
      <c r="AW25" s="764"/>
      <c r="AX25" s="764"/>
      <c r="AY25" s="764"/>
      <c r="AZ25" s="764"/>
      <c r="BA25" s="764"/>
      <c r="BB25" s="764"/>
      <c r="BC25" s="764"/>
      <c r="BD25" s="764"/>
      <c r="BE25" s="764"/>
      <c r="BF25" s="759"/>
      <c r="BG25" s="664" t="s">
        <v>230</v>
      </c>
      <c r="BH25" s="665"/>
      <c r="BI25" s="665"/>
      <c r="BJ25" s="665"/>
      <c r="BK25" s="665"/>
      <c r="BL25" s="665"/>
      <c r="BM25" s="665"/>
      <c r="BN25" s="666"/>
      <c r="BO25" s="691" t="s">
        <v>269</v>
      </c>
      <c r="BP25" s="691"/>
      <c r="BQ25" s="691"/>
      <c r="BR25" s="691"/>
      <c r="BS25" s="692" t="s">
        <v>230</v>
      </c>
      <c r="BT25" s="692"/>
      <c r="BU25" s="692"/>
      <c r="BV25" s="692"/>
      <c r="BW25" s="692"/>
      <c r="BX25" s="692"/>
      <c r="BY25" s="692"/>
      <c r="BZ25" s="692"/>
      <c r="CA25" s="692"/>
      <c r="CB25" s="750"/>
      <c r="CD25" s="698" t="s">
        <v>297</v>
      </c>
      <c r="CE25" s="699"/>
      <c r="CF25" s="699"/>
      <c r="CG25" s="699"/>
      <c r="CH25" s="699"/>
      <c r="CI25" s="699"/>
      <c r="CJ25" s="699"/>
      <c r="CK25" s="699"/>
      <c r="CL25" s="699"/>
      <c r="CM25" s="699"/>
      <c r="CN25" s="699"/>
      <c r="CO25" s="699"/>
      <c r="CP25" s="699"/>
      <c r="CQ25" s="700"/>
      <c r="CR25" s="664">
        <v>716399</v>
      </c>
      <c r="CS25" s="675"/>
      <c r="CT25" s="675"/>
      <c r="CU25" s="675"/>
      <c r="CV25" s="675"/>
      <c r="CW25" s="675"/>
      <c r="CX25" s="675"/>
      <c r="CY25" s="676"/>
      <c r="CZ25" s="667">
        <v>17.100000000000001</v>
      </c>
      <c r="DA25" s="677"/>
      <c r="DB25" s="677"/>
      <c r="DC25" s="678"/>
      <c r="DD25" s="670">
        <v>655976</v>
      </c>
      <c r="DE25" s="675"/>
      <c r="DF25" s="675"/>
      <c r="DG25" s="675"/>
      <c r="DH25" s="675"/>
      <c r="DI25" s="675"/>
      <c r="DJ25" s="675"/>
      <c r="DK25" s="676"/>
      <c r="DL25" s="670">
        <v>554866</v>
      </c>
      <c r="DM25" s="675"/>
      <c r="DN25" s="675"/>
      <c r="DO25" s="675"/>
      <c r="DP25" s="675"/>
      <c r="DQ25" s="675"/>
      <c r="DR25" s="675"/>
      <c r="DS25" s="675"/>
      <c r="DT25" s="675"/>
      <c r="DU25" s="675"/>
      <c r="DV25" s="676"/>
      <c r="DW25" s="667">
        <v>20.399999999999999</v>
      </c>
      <c r="DX25" s="677"/>
      <c r="DY25" s="677"/>
      <c r="DZ25" s="677"/>
      <c r="EA25" s="677"/>
      <c r="EB25" s="677"/>
      <c r="EC25" s="709"/>
    </row>
    <row r="26" spans="2:133" ht="11.25" customHeight="1" x14ac:dyDescent="0.2">
      <c r="B26" s="661" t="s">
        <v>298</v>
      </c>
      <c r="C26" s="662"/>
      <c r="D26" s="662"/>
      <c r="E26" s="662"/>
      <c r="F26" s="662"/>
      <c r="G26" s="662"/>
      <c r="H26" s="662"/>
      <c r="I26" s="662"/>
      <c r="J26" s="662"/>
      <c r="K26" s="662"/>
      <c r="L26" s="662"/>
      <c r="M26" s="662"/>
      <c r="N26" s="662"/>
      <c r="O26" s="662"/>
      <c r="P26" s="662"/>
      <c r="Q26" s="663"/>
      <c r="R26" s="664">
        <v>11118</v>
      </c>
      <c r="S26" s="665"/>
      <c r="T26" s="665"/>
      <c r="U26" s="665"/>
      <c r="V26" s="665"/>
      <c r="W26" s="665"/>
      <c r="X26" s="665"/>
      <c r="Y26" s="666"/>
      <c r="Z26" s="691">
        <v>0.3</v>
      </c>
      <c r="AA26" s="691"/>
      <c r="AB26" s="691"/>
      <c r="AC26" s="691"/>
      <c r="AD26" s="692" t="s">
        <v>230</v>
      </c>
      <c r="AE26" s="692"/>
      <c r="AF26" s="692"/>
      <c r="AG26" s="692"/>
      <c r="AH26" s="692"/>
      <c r="AI26" s="692"/>
      <c r="AJ26" s="692"/>
      <c r="AK26" s="692"/>
      <c r="AL26" s="667" t="s">
        <v>230</v>
      </c>
      <c r="AM26" s="668"/>
      <c r="AN26" s="668"/>
      <c r="AO26" s="693"/>
      <c r="AP26" s="757" t="s">
        <v>299</v>
      </c>
      <c r="AQ26" s="758"/>
      <c r="AR26" s="758"/>
      <c r="AS26" s="758"/>
      <c r="AT26" s="758"/>
      <c r="AU26" s="758"/>
      <c r="AV26" s="758"/>
      <c r="AW26" s="758"/>
      <c r="AX26" s="758"/>
      <c r="AY26" s="758"/>
      <c r="AZ26" s="758"/>
      <c r="BA26" s="758"/>
      <c r="BB26" s="758"/>
      <c r="BC26" s="758"/>
      <c r="BD26" s="758"/>
      <c r="BE26" s="758"/>
      <c r="BF26" s="759"/>
      <c r="BG26" s="664" t="s">
        <v>230</v>
      </c>
      <c r="BH26" s="665"/>
      <c r="BI26" s="665"/>
      <c r="BJ26" s="665"/>
      <c r="BK26" s="665"/>
      <c r="BL26" s="665"/>
      <c r="BM26" s="665"/>
      <c r="BN26" s="666"/>
      <c r="BO26" s="691" t="s">
        <v>230</v>
      </c>
      <c r="BP26" s="691"/>
      <c r="BQ26" s="691"/>
      <c r="BR26" s="691"/>
      <c r="BS26" s="692" t="s">
        <v>230</v>
      </c>
      <c r="BT26" s="692"/>
      <c r="BU26" s="692"/>
      <c r="BV26" s="692"/>
      <c r="BW26" s="692"/>
      <c r="BX26" s="692"/>
      <c r="BY26" s="692"/>
      <c r="BZ26" s="692"/>
      <c r="CA26" s="692"/>
      <c r="CB26" s="750"/>
      <c r="CD26" s="698" t="s">
        <v>300</v>
      </c>
      <c r="CE26" s="699"/>
      <c r="CF26" s="699"/>
      <c r="CG26" s="699"/>
      <c r="CH26" s="699"/>
      <c r="CI26" s="699"/>
      <c r="CJ26" s="699"/>
      <c r="CK26" s="699"/>
      <c r="CL26" s="699"/>
      <c r="CM26" s="699"/>
      <c r="CN26" s="699"/>
      <c r="CO26" s="699"/>
      <c r="CP26" s="699"/>
      <c r="CQ26" s="700"/>
      <c r="CR26" s="664">
        <v>361692</v>
      </c>
      <c r="CS26" s="665"/>
      <c r="CT26" s="665"/>
      <c r="CU26" s="665"/>
      <c r="CV26" s="665"/>
      <c r="CW26" s="665"/>
      <c r="CX26" s="665"/>
      <c r="CY26" s="666"/>
      <c r="CZ26" s="667">
        <v>8.6</v>
      </c>
      <c r="DA26" s="677"/>
      <c r="DB26" s="677"/>
      <c r="DC26" s="678"/>
      <c r="DD26" s="670">
        <v>322264</v>
      </c>
      <c r="DE26" s="665"/>
      <c r="DF26" s="665"/>
      <c r="DG26" s="665"/>
      <c r="DH26" s="665"/>
      <c r="DI26" s="665"/>
      <c r="DJ26" s="665"/>
      <c r="DK26" s="666"/>
      <c r="DL26" s="670" t="s">
        <v>230</v>
      </c>
      <c r="DM26" s="665"/>
      <c r="DN26" s="665"/>
      <c r="DO26" s="665"/>
      <c r="DP26" s="665"/>
      <c r="DQ26" s="665"/>
      <c r="DR26" s="665"/>
      <c r="DS26" s="665"/>
      <c r="DT26" s="665"/>
      <c r="DU26" s="665"/>
      <c r="DV26" s="666"/>
      <c r="DW26" s="667" t="s">
        <v>149</v>
      </c>
      <c r="DX26" s="677"/>
      <c r="DY26" s="677"/>
      <c r="DZ26" s="677"/>
      <c r="EA26" s="677"/>
      <c r="EB26" s="677"/>
      <c r="EC26" s="709"/>
    </row>
    <row r="27" spans="2:133" ht="11.25" customHeight="1" x14ac:dyDescent="0.2">
      <c r="B27" s="661" t="s">
        <v>301</v>
      </c>
      <c r="C27" s="662"/>
      <c r="D27" s="662"/>
      <c r="E27" s="662"/>
      <c r="F27" s="662"/>
      <c r="G27" s="662"/>
      <c r="H27" s="662"/>
      <c r="I27" s="662"/>
      <c r="J27" s="662"/>
      <c r="K27" s="662"/>
      <c r="L27" s="662"/>
      <c r="M27" s="662"/>
      <c r="N27" s="662"/>
      <c r="O27" s="662"/>
      <c r="P27" s="662"/>
      <c r="Q27" s="663"/>
      <c r="R27" s="664">
        <v>2790605</v>
      </c>
      <c r="S27" s="665"/>
      <c r="T27" s="665"/>
      <c r="U27" s="665"/>
      <c r="V27" s="665"/>
      <c r="W27" s="665"/>
      <c r="X27" s="665"/>
      <c r="Y27" s="666"/>
      <c r="Z27" s="691">
        <v>63.1</v>
      </c>
      <c r="AA27" s="691"/>
      <c r="AB27" s="691"/>
      <c r="AC27" s="691"/>
      <c r="AD27" s="692">
        <v>2629445</v>
      </c>
      <c r="AE27" s="692"/>
      <c r="AF27" s="692"/>
      <c r="AG27" s="692"/>
      <c r="AH27" s="692"/>
      <c r="AI27" s="692"/>
      <c r="AJ27" s="692"/>
      <c r="AK27" s="692"/>
      <c r="AL27" s="667">
        <v>100</v>
      </c>
      <c r="AM27" s="668"/>
      <c r="AN27" s="668"/>
      <c r="AO27" s="693"/>
      <c r="AP27" s="661" t="s">
        <v>302</v>
      </c>
      <c r="AQ27" s="662"/>
      <c r="AR27" s="662"/>
      <c r="AS27" s="662"/>
      <c r="AT27" s="662"/>
      <c r="AU27" s="662"/>
      <c r="AV27" s="662"/>
      <c r="AW27" s="662"/>
      <c r="AX27" s="662"/>
      <c r="AY27" s="662"/>
      <c r="AZ27" s="662"/>
      <c r="BA27" s="662"/>
      <c r="BB27" s="662"/>
      <c r="BC27" s="662"/>
      <c r="BD27" s="662"/>
      <c r="BE27" s="662"/>
      <c r="BF27" s="663"/>
      <c r="BG27" s="664">
        <v>417464</v>
      </c>
      <c r="BH27" s="665"/>
      <c r="BI27" s="665"/>
      <c r="BJ27" s="665"/>
      <c r="BK27" s="665"/>
      <c r="BL27" s="665"/>
      <c r="BM27" s="665"/>
      <c r="BN27" s="666"/>
      <c r="BO27" s="691">
        <v>100</v>
      </c>
      <c r="BP27" s="691"/>
      <c r="BQ27" s="691"/>
      <c r="BR27" s="691"/>
      <c r="BS27" s="692" t="s">
        <v>230</v>
      </c>
      <c r="BT27" s="692"/>
      <c r="BU27" s="692"/>
      <c r="BV27" s="692"/>
      <c r="BW27" s="692"/>
      <c r="BX27" s="692"/>
      <c r="BY27" s="692"/>
      <c r="BZ27" s="692"/>
      <c r="CA27" s="692"/>
      <c r="CB27" s="750"/>
      <c r="CD27" s="698" t="s">
        <v>303</v>
      </c>
      <c r="CE27" s="699"/>
      <c r="CF27" s="699"/>
      <c r="CG27" s="699"/>
      <c r="CH27" s="699"/>
      <c r="CI27" s="699"/>
      <c r="CJ27" s="699"/>
      <c r="CK27" s="699"/>
      <c r="CL27" s="699"/>
      <c r="CM27" s="699"/>
      <c r="CN27" s="699"/>
      <c r="CO27" s="699"/>
      <c r="CP27" s="699"/>
      <c r="CQ27" s="700"/>
      <c r="CR27" s="664">
        <v>196386</v>
      </c>
      <c r="CS27" s="675"/>
      <c r="CT27" s="675"/>
      <c r="CU27" s="675"/>
      <c r="CV27" s="675"/>
      <c r="CW27" s="675"/>
      <c r="CX27" s="675"/>
      <c r="CY27" s="676"/>
      <c r="CZ27" s="667">
        <v>4.7</v>
      </c>
      <c r="DA27" s="677"/>
      <c r="DB27" s="677"/>
      <c r="DC27" s="678"/>
      <c r="DD27" s="670">
        <v>36859</v>
      </c>
      <c r="DE27" s="675"/>
      <c r="DF27" s="675"/>
      <c r="DG27" s="675"/>
      <c r="DH27" s="675"/>
      <c r="DI27" s="675"/>
      <c r="DJ27" s="675"/>
      <c r="DK27" s="676"/>
      <c r="DL27" s="670">
        <v>34542</v>
      </c>
      <c r="DM27" s="675"/>
      <c r="DN27" s="675"/>
      <c r="DO27" s="675"/>
      <c r="DP27" s="675"/>
      <c r="DQ27" s="675"/>
      <c r="DR27" s="675"/>
      <c r="DS27" s="675"/>
      <c r="DT27" s="675"/>
      <c r="DU27" s="675"/>
      <c r="DV27" s="676"/>
      <c r="DW27" s="667">
        <v>1.3</v>
      </c>
      <c r="DX27" s="677"/>
      <c r="DY27" s="677"/>
      <c r="DZ27" s="677"/>
      <c r="EA27" s="677"/>
      <c r="EB27" s="677"/>
      <c r="EC27" s="709"/>
    </row>
    <row r="28" spans="2:133" ht="11.25" customHeight="1" x14ac:dyDescent="0.2">
      <c r="B28" s="661" t="s">
        <v>304</v>
      </c>
      <c r="C28" s="662"/>
      <c r="D28" s="662"/>
      <c r="E28" s="662"/>
      <c r="F28" s="662"/>
      <c r="G28" s="662"/>
      <c r="H28" s="662"/>
      <c r="I28" s="662"/>
      <c r="J28" s="662"/>
      <c r="K28" s="662"/>
      <c r="L28" s="662"/>
      <c r="M28" s="662"/>
      <c r="N28" s="662"/>
      <c r="O28" s="662"/>
      <c r="P28" s="662"/>
      <c r="Q28" s="663"/>
      <c r="R28" s="664">
        <v>548</v>
      </c>
      <c r="S28" s="665"/>
      <c r="T28" s="665"/>
      <c r="U28" s="665"/>
      <c r="V28" s="665"/>
      <c r="W28" s="665"/>
      <c r="X28" s="665"/>
      <c r="Y28" s="666"/>
      <c r="Z28" s="691">
        <v>0</v>
      </c>
      <c r="AA28" s="691"/>
      <c r="AB28" s="691"/>
      <c r="AC28" s="691"/>
      <c r="AD28" s="692">
        <v>548</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8"/>
      <c r="CD28" s="698" t="s">
        <v>305</v>
      </c>
      <c r="CE28" s="699"/>
      <c r="CF28" s="699"/>
      <c r="CG28" s="699"/>
      <c r="CH28" s="699"/>
      <c r="CI28" s="699"/>
      <c r="CJ28" s="699"/>
      <c r="CK28" s="699"/>
      <c r="CL28" s="699"/>
      <c r="CM28" s="699"/>
      <c r="CN28" s="699"/>
      <c r="CO28" s="699"/>
      <c r="CP28" s="699"/>
      <c r="CQ28" s="700"/>
      <c r="CR28" s="664">
        <v>578927</v>
      </c>
      <c r="CS28" s="665"/>
      <c r="CT28" s="665"/>
      <c r="CU28" s="665"/>
      <c r="CV28" s="665"/>
      <c r="CW28" s="665"/>
      <c r="CX28" s="665"/>
      <c r="CY28" s="666"/>
      <c r="CZ28" s="667">
        <v>13.8</v>
      </c>
      <c r="DA28" s="677"/>
      <c r="DB28" s="677"/>
      <c r="DC28" s="678"/>
      <c r="DD28" s="670">
        <v>558997</v>
      </c>
      <c r="DE28" s="665"/>
      <c r="DF28" s="665"/>
      <c r="DG28" s="665"/>
      <c r="DH28" s="665"/>
      <c r="DI28" s="665"/>
      <c r="DJ28" s="665"/>
      <c r="DK28" s="666"/>
      <c r="DL28" s="670">
        <v>405153</v>
      </c>
      <c r="DM28" s="665"/>
      <c r="DN28" s="665"/>
      <c r="DO28" s="665"/>
      <c r="DP28" s="665"/>
      <c r="DQ28" s="665"/>
      <c r="DR28" s="665"/>
      <c r="DS28" s="665"/>
      <c r="DT28" s="665"/>
      <c r="DU28" s="665"/>
      <c r="DV28" s="666"/>
      <c r="DW28" s="667">
        <v>14.9</v>
      </c>
      <c r="DX28" s="677"/>
      <c r="DY28" s="677"/>
      <c r="DZ28" s="677"/>
      <c r="EA28" s="677"/>
      <c r="EB28" s="677"/>
      <c r="EC28" s="709"/>
    </row>
    <row r="29" spans="2:133" ht="11.25" customHeight="1" x14ac:dyDescent="0.2">
      <c r="B29" s="661" t="s">
        <v>306</v>
      </c>
      <c r="C29" s="662"/>
      <c r="D29" s="662"/>
      <c r="E29" s="662"/>
      <c r="F29" s="662"/>
      <c r="G29" s="662"/>
      <c r="H29" s="662"/>
      <c r="I29" s="662"/>
      <c r="J29" s="662"/>
      <c r="K29" s="662"/>
      <c r="L29" s="662"/>
      <c r="M29" s="662"/>
      <c r="N29" s="662"/>
      <c r="O29" s="662"/>
      <c r="P29" s="662"/>
      <c r="Q29" s="663"/>
      <c r="R29" s="664">
        <v>20736</v>
      </c>
      <c r="S29" s="665"/>
      <c r="T29" s="665"/>
      <c r="U29" s="665"/>
      <c r="V29" s="665"/>
      <c r="W29" s="665"/>
      <c r="X29" s="665"/>
      <c r="Y29" s="666"/>
      <c r="Z29" s="691">
        <v>0.5</v>
      </c>
      <c r="AA29" s="691"/>
      <c r="AB29" s="691"/>
      <c r="AC29" s="691"/>
      <c r="AD29" s="692" t="s">
        <v>230</v>
      </c>
      <c r="AE29" s="692"/>
      <c r="AF29" s="692"/>
      <c r="AG29" s="692"/>
      <c r="AH29" s="692"/>
      <c r="AI29" s="692"/>
      <c r="AJ29" s="692"/>
      <c r="AK29" s="692"/>
      <c r="AL29" s="667" t="s">
        <v>230</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307</v>
      </c>
      <c r="CE29" s="752"/>
      <c r="CF29" s="698" t="s">
        <v>72</v>
      </c>
      <c r="CG29" s="699"/>
      <c r="CH29" s="699"/>
      <c r="CI29" s="699"/>
      <c r="CJ29" s="699"/>
      <c r="CK29" s="699"/>
      <c r="CL29" s="699"/>
      <c r="CM29" s="699"/>
      <c r="CN29" s="699"/>
      <c r="CO29" s="699"/>
      <c r="CP29" s="699"/>
      <c r="CQ29" s="700"/>
      <c r="CR29" s="664">
        <v>578927</v>
      </c>
      <c r="CS29" s="675"/>
      <c r="CT29" s="675"/>
      <c r="CU29" s="675"/>
      <c r="CV29" s="675"/>
      <c r="CW29" s="675"/>
      <c r="CX29" s="675"/>
      <c r="CY29" s="676"/>
      <c r="CZ29" s="667">
        <v>13.8</v>
      </c>
      <c r="DA29" s="677"/>
      <c r="DB29" s="677"/>
      <c r="DC29" s="678"/>
      <c r="DD29" s="670">
        <v>558997</v>
      </c>
      <c r="DE29" s="675"/>
      <c r="DF29" s="675"/>
      <c r="DG29" s="675"/>
      <c r="DH29" s="675"/>
      <c r="DI29" s="675"/>
      <c r="DJ29" s="675"/>
      <c r="DK29" s="676"/>
      <c r="DL29" s="670">
        <v>405153</v>
      </c>
      <c r="DM29" s="675"/>
      <c r="DN29" s="675"/>
      <c r="DO29" s="675"/>
      <c r="DP29" s="675"/>
      <c r="DQ29" s="675"/>
      <c r="DR29" s="675"/>
      <c r="DS29" s="675"/>
      <c r="DT29" s="675"/>
      <c r="DU29" s="675"/>
      <c r="DV29" s="676"/>
      <c r="DW29" s="667">
        <v>14.9</v>
      </c>
      <c r="DX29" s="677"/>
      <c r="DY29" s="677"/>
      <c r="DZ29" s="677"/>
      <c r="EA29" s="677"/>
      <c r="EB29" s="677"/>
      <c r="EC29" s="709"/>
    </row>
    <row r="30" spans="2:133" ht="11.25" customHeight="1" x14ac:dyDescent="0.2">
      <c r="B30" s="661" t="s">
        <v>308</v>
      </c>
      <c r="C30" s="662"/>
      <c r="D30" s="662"/>
      <c r="E30" s="662"/>
      <c r="F30" s="662"/>
      <c r="G30" s="662"/>
      <c r="H30" s="662"/>
      <c r="I30" s="662"/>
      <c r="J30" s="662"/>
      <c r="K30" s="662"/>
      <c r="L30" s="662"/>
      <c r="M30" s="662"/>
      <c r="N30" s="662"/>
      <c r="O30" s="662"/>
      <c r="P30" s="662"/>
      <c r="Q30" s="663"/>
      <c r="R30" s="664">
        <v>45284</v>
      </c>
      <c r="S30" s="665"/>
      <c r="T30" s="665"/>
      <c r="U30" s="665"/>
      <c r="V30" s="665"/>
      <c r="W30" s="665"/>
      <c r="X30" s="665"/>
      <c r="Y30" s="666"/>
      <c r="Z30" s="691">
        <v>1</v>
      </c>
      <c r="AA30" s="691"/>
      <c r="AB30" s="691"/>
      <c r="AC30" s="691"/>
      <c r="AD30" s="692" t="s">
        <v>230</v>
      </c>
      <c r="AE30" s="692"/>
      <c r="AF30" s="692"/>
      <c r="AG30" s="692"/>
      <c r="AH30" s="692"/>
      <c r="AI30" s="692"/>
      <c r="AJ30" s="692"/>
      <c r="AK30" s="692"/>
      <c r="AL30" s="667" t="s">
        <v>269</v>
      </c>
      <c r="AM30" s="668"/>
      <c r="AN30" s="668"/>
      <c r="AO30" s="693"/>
      <c r="AP30" s="723" t="s">
        <v>224</v>
      </c>
      <c r="AQ30" s="724"/>
      <c r="AR30" s="724"/>
      <c r="AS30" s="724"/>
      <c r="AT30" s="724"/>
      <c r="AU30" s="724"/>
      <c r="AV30" s="724"/>
      <c r="AW30" s="724"/>
      <c r="AX30" s="724"/>
      <c r="AY30" s="724"/>
      <c r="AZ30" s="724"/>
      <c r="BA30" s="724"/>
      <c r="BB30" s="724"/>
      <c r="BC30" s="724"/>
      <c r="BD30" s="724"/>
      <c r="BE30" s="724"/>
      <c r="BF30" s="725"/>
      <c r="BG30" s="723" t="s">
        <v>309</v>
      </c>
      <c r="BH30" s="748"/>
      <c r="BI30" s="748"/>
      <c r="BJ30" s="748"/>
      <c r="BK30" s="748"/>
      <c r="BL30" s="748"/>
      <c r="BM30" s="748"/>
      <c r="BN30" s="748"/>
      <c r="BO30" s="748"/>
      <c r="BP30" s="748"/>
      <c r="BQ30" s="749"/>
      <c r="BR30" s="723" t="s">
        <v>310</v>
      </c>
      <c r="BS30" s="748"/>
      <c r="BT30" s="748"/>
      <c r="BU30" s="748"/>
      <c r="BV30" s="748"/>
      <c r="BW30" s="748"/>
      <c r="BX30" s="748"/>
      <c r="BY30" s="748"/>
      <c r="BZ30" s="748"/>
      <c r="CA30" s="748"/>
      <c r="CB30" s="749"/>
      <c r="CD30" s="753"/>
      <c r="CE30" s="754"/>
      <c r="CF30" s="698" t="s">
        <v>311</v>
      </c>
      <c r="CG30" s="699"/>
      <c r="CH30" s="699"/>
      <c r="CI30" s="699"/>
      <c r="CJ30" s="699"/>
      <c r="CK30" s="699"/>
      <c r="CL30" s="699"/>
      <c r="CM30" s="699"/>
      <c r="CN30" s="699"/>
      <c r="CO30" s="699"/>
      <c r="CP30" s="699"/>
      <c r="CQ30" s="700"/>
      <c r="CR30" s="664">
        <v>575507</v>
      </c>
      <c r="CS30" s="665"/>
      <c r="CT30" s="665"/>
      <c r="CU30" s="665"/>
      <c r="CV30" s="665"/>
      <c r="CW30" s="665"/>
      <c r="CX30" s="665"/>
      <c r="CY30" s="666"/>
      <c r="CZ30" s="667">
        <v>13.7</v>
      </c>
      <c r="DA30" s="677"/>
      <c r="DB30" s="677"/>
      <c r="DC30" s="678"/>
      <c r="DD30" s="670">
        <v>555577</v>
      </c>
      <c r="DE30" s="665"/>
      <c r="DF30" s="665"/>
      <c r="DG30" s="665"/>
      <c r="DH30" s="665"/>
      <c r="DI30" s="665"/>
      <c r="DJ30" s="665"/>
      <c r="DK30" s="666"/>
      <c r="DL30" s="670">
        <v>401734</v>
      </c>
      <c r="DM30" s="665"/>
      <c r="DN30" s="665"/>
      <c r="DO30" s="665"/>
      <c r="DP30" s="665"/>
      <c r="DQ30" s="665"/>
      <c r="DR30" s="665"/>
      <c r="DS30" s="665"/>
      <c r="DT30" s="665"/>
      <c r="DU30" s="665"/>
      <c r="DV30" s="666"/>
      <c r="DW30" s="667">
        <v>14.8</v>
      </c>
      <c r="DX30" s="677"/>
      <c r="DY30" s="677"/>
      <c r="DZ30" s="677"/>
      <c r="EA30" s="677"/>
      <c r="EB30" s="677"/>
      <c r="EC30" s="709"/>
    </row>
    <row r="31" spans="2:133" ht="11.25" customHeight="1" x14ac:dyDescent="0.2">
      <c r="B31" s="661" t="s">
        <v>312</v>
      </c>
      <c r="C31" s="662"/>
      <c r="D31" s="662"/>
      <c r="E31" s="662"/>
      <c r="F31" s="662"/>
      <c r="G31" s="662"/>
      <c r="H31" s="662"/>
      <c r="I31" s="662"/>
      <c r="J31" s="662"/>
      <c r="K31" s="662"/>
      <c r="L31" s="662"/>
      <c r="M31" s="662"/>
      <c r="N31" s="662"/>
      <c r="O31" s="662"/>
      <c r="P31" s="662"/>
      <c r="Q31" s="663"/>
      <c r="R31" s="664">
        <v>2107</v>
      </c>
      <c r="S31" s="665"/>
      <c r="T31" s="665"/>
      <c r="U31" s="665"/>
      <c r="V31" s="665"/>
      <c r="W31" s="665"/>
      <c r="X31" s="665"/>
      <c r="Y31" s="666"/>
      <c r="Z31" s="691">
        <v>0</v>
      </c>
      <c r="AA31" s="691"/>
      <c r="AB31" s="691"/>
      <c r="AC31" s="691"/>
      <c r="AD31" s="692" t="s">
        <v>230</v>
      </c>
      <c r="AE31" s="692"/>
      <c r="AF31" s="692"/>
      <c r="AG31" s="692"/>
      <c r="AH31" s="692"/>
      <c r="AI31" s="692"/>
      <c r="AJ31" s="692"/>
      <c r="AK31" s="692"/>
      <c r="AL31" s="667" t="s">
        <v>230</v>
      </c>
      <c r="AM31" s="668"/>
      <c r="AN31" s="668"/>
      <c r="AO31" s="693"/>
      <c r="AP31" s="739" t="s">
        <v>313</v>
      </c>
      <c r="AQ31" s="740"/>
      <c r="AR31" s="740"/>
      <c r="AS31" s="740"/>
      <c r="AT31" s="745" t="s">
        <v>314</v>
      </c>
      <c r="AU31" s="217"/>
      <c r="AV31" s="217"/>
      <c r="AW31" s="217"/>
      <c r="AX31" s="732" t="s">
        <v>190</v>
      </c>
      <c r="AY31" s="733"/>
      <c r="AZ31" s="733"/>
      <c r="BA31" s="733"/>
      <c r="BB31" s="733"/>
      <c r="BC31" s="733"/>
      <c r="BD31" s="733"/>
      <c r="BE31" s="733"/>
      <c r="BF31" s="734"/>
      <c r="BG31" s="735">
        <v>99.7</v>
      </c>
      <c r="BH31" s="736"/>
      <c r="BI31" s="736"/>
      <c r="BJ31" s="736"/>
      <c r="BK31" s="736"/>
      <c r="BL31" s="736"/>
      <c r="BM31" s="737">
        <v>98.9</v>
      </c>
      <c r="BN31" s="736"/>
      <c r="BO31" s="736"/>
      <c r="BP31" s="736"/>
      <c r="BQ31" s="738"/>
      <c r="BR31" s="735">
        <v>99.8</v>
      </c>
      <c r="BS31" s="736"/>
      <c r="BT31" s="736"/>
      <c r="BU31" s="736"/>
      <c r="BV31" s="736"/>
      <c r="BW31" s="736"/>
      <c r="BX31" s="737">
        <v>98.9</v>
      </c>
      <c r="BY31" s="736"/>
      <c r="BZ31" s="736"/>
      <c r="CA31" s="736"/>
      <c r="CB31" s="738"/>
      <c r="CD31" s="753"/>
      <c r="CE31" s="754"/>
      <c r="CF31" s="698" t="s">
        <v>315</v>
      </c>
      <c r="CG31" s="699"/>
      <c r="CH31" s="699"/>
      <c r="CI31" s="699"/>
      <c r="CJ31" s="699"/>
      <c r="CK31" s="699"/>
      <c r="CL31" s="699"/>
      <c r="CM31" s="699"/>
      <c r="CN31" s="699"/>
      <c r="CO31" s="699"/>
      <c r="CP31" s="699"/>
      <c r="CQ31" s="700"/>
      <c r="CR31" s="664">
        <v>3420</v>
      </c>
      <c r="CS31" s="675"/>
      <c r="CT31" s="675"/>
      <c r="CU31" s="675"/>
      <c r="CV31" s="675"/>
      <c r="CW31" s="675"/>
      <c r="CX31" s="675"/>
      <c r="CY31" s="676"/>
      <c r="CZ31" s="667">
        <v>0.1</v>
      </c>
      <c r="DA31" s="677"/>
      <c r="DB31" s="677"/>
      <c r="DC31" s="678"/>
      <c r="DD31" s="670">
        <v>3420</v>
      </c>
      <c r="DE31" s="675"/>
      <c r="DF31" s="675"/>
      <c r="DG31" s="675"/>
      <c r="DH31" s="675"/>
      <c r="DI31" s="675"/>
      <c r="DJ31" s="675"/>
      <c r="DK31" s="676"/>
      <c r="DL31" s="670">
        <v>3419</v>
      </c>
      <c r="DM31" s="675"/>
      <c r="DN31" s="675"/>
      <c r="DO31" s="675"/>
      <c r="DP31" s="675"/>
      <c r="DQ31" s="675"/>
      <c r="DR31" s="675"/>
      <c r="DS31" s="675"/>
      <c r="DT31" s="675"/>
      <c r="DU31" s="675"/>
      <c r="DV31" s="676"/>
      <c r="DW31" s="667">
        <v>0.1</v>
      </c>
      <c r="DX31" s="677"/>
      <c r="DY31" s="677"/>
      <c r="DZ31" s="677"/>
      <c r="EA31" s="677"/>
      <c r="EB31" s="677"/>
      <c r="EC31" s="709"/>
    </row>
    <row r="32" spans="2:133" ht="11.25" customHeight="1" x14ac:dyDescent="0.2">
      <c r="B32" s="661" t="s">
        <v>316</v>
      </c>
      <c r="C32" s="662"/>
      <c r="D32" s="662"/>
      <c r="E32" s="662"/>
      <c r="F32" s="662"/>
      <c r="G32" s="662"/>
      <c r="H32" s="662"/>
      <c r="I32" s="662"/>
      <c r="J32" s="662"/>
      <c r="K32" s="662"/>
      <c r="L32" s="662"/>
      <c r="M32" s="662"/>
      <c r="N32" s="662"/>
      <c r="O32" s="662"/>
      <c r="P32" s="662"/>
      <c r="Q32" s="663"/>
      <c r="R32" s="664">
        <v>393910</v>
      </c>
      <c r="S32" s="665"/>
      <c r="T32" s="665"/>
      <c r="U32" s="665"/>
      <c r="V32" s="665"/>
      <c r="W32" s="665"/>
      <c r="X32" s="665"/>
      <c r="Y32" s="666"/>
      <c r="Z32" s="691">
        <v>8.9</v>
      </c>
      <c r="AA32" s="691"/>
      <c r="AB32" s="691"/>
      <c r="AC32" s="691"/>
      <c r="AD32" s="692" t="s">
        <v>230</v>
      </c>
      <c r="AE32" s="692"/>
      <c r="AF32" s="692"/>
      <c r="AG32" s="692"/>
      <c r="AH32" s="692"/>
      <c r="AI32" s="692"/>
      <c r="AJ32" s="692"/>
      <c r="AK32" s="692"/>
      <c r="AL32" s="667" t="s">
        <v>230</v>
      </c>
      <c r="AM32" s="668"/>
      <c r="AN32" s="668"/>
      <c r="AO32" s="693"/>
      <c r="AP32" s="741"/>
      <c r="AQ32" s="742"/>
      <c r="AR32" s="742"/>
      <c r="AS32" s="742"/>
      <c r="AT32" s="746"/>
      <c r="AU32" s="216" t="s">
        <v>317</v>
      </c>
      <c r="AV32" s="216"/>
      <c r="AW32" s="216"/>
      <c r="AX32" s="661" t="s">
        <v>318</v>
      </c>
      <c r="AY32" s="662"/>
      <c r="AZ32" s="662"/>
      <c r="BA32" s="662"/>
      <c r="BB32" s="662"/>
      <c r="BC32" s="662"/>
      <c r="BD32" s="662"/>
      <c r="BE32" s="662"/>
      <c r="BF32" s="663"/>
      <c r="BG32" s="730">
        <v>99.7</v>
      </c>
      <c r="BH32" s="675"/>
      <c r="BI32" s="675"/>
      <c r="BJ32" s="675"/>
      <c r="BK32" s="675"/>
      <c r="BL32" s="675"/>
      <c r="BM32" s="668">
        <v>98.9</v>
      </c>
      <c r="BN32" s="731"/>
      <c r="BO32" s="731"/>
      <c r="BP32" s="731"/>
      <c r="BQ32" s="707"/>
      <c r="BR32" s="730">
        <v>99.8</v>
      </c>
      <c r="BS32" s="675"/>
      <c r="BT32" s="675"/>
      <c r="BU32" s="675"/>
      <c r="BV32" s="675"/>
      <c r="BW32" s="675"/>
      <c r="BX32" s="668">
        <v>98.8</v>
      </c>
      <c r="BY32" s="731"/>
      <c r="BZ32" s="731"/>
      <c r="CA32" s="731"/>
      <c r="CB32" s="707"/>
      <c r="CD32" s="755"/>
      <c r="CE32" s="756"/>
      <c r="CF32" s="698" t="s">
        <v>319</v>
      </c>
      <c r="CG32" s="699"/>
      <c r="CH32" s="699"/>
      <c r="CI32" s="699"/>
      <c r="CJ32" s="699"/>
      <c r="CK32" s="699"/>
      <c r="CL32" s="699"/>
      <c r="CM32" s="699"/>
      <c r="CN32" s="699"/>
      <c r="CO32" s="699"/>
      <c r="CP32" s="699"/>
      <c r="CQ32" s="700"/>
      <c r="CR32" s="664" t="s">
        <v>230</v>
      </c>
      <c r="CS32" s="665"/>
      <c r="CT32" s="665"/>
      <c r="CU32" s="665"/>
      <c r="CV32" s="665"/>
      <c r="CW32" s="665"/>
      <c r="CX32" s="665"/>
      <c r="CY32" s="666"/>
      <c r="CZ32" s="667" t="s">
        <v>149</v>
      </c>
      <c r="DA32" s="677"/>
      <c r="DB32" s="677"/>
      <c r="DC32" s="678"/>
      <c r="DD32" s="670" t="s">
        <v>230</v>
      </c>
      <c r="DE32" s="665"/>
      <c r="DF32" s="665"/>
      <c r="DG32" s="665"/>
      <c r="DH32" s="665"/>
      <c r="DI32" s="665"/>
      <c r="DJ32" s="665"/>
      <c r="DK32" s="666"/>
      <c r="DL32" s="670" t="s">
        <v>230</v>
      </c>
      <c r="DM32" s="665"/>
      <c r="DN32" s="665"/>
      <c r="DO32" s="665"/>
      <c r="DP32" s="665"/>
      <c r="DQ32" s="665"/>
      <c r="DR32" s="665"/>
      <c r="DS32" s="665"/>
      <c r="DT32" s="665"/>
      <c r="DU32" s="665"/>
      <c r="DV32" s="666"/>
      <c r="DW32" s="667" t="s">
        <v>230</v>
      </c>
      <c r="DX32" s="677"/>
      <c r="DY32" s="677"/>
      <c r="DZ32" s="677"/>
      <c r="EA32" s="677"/>
      <c r="EB32" s="677"/>
      <c r="EC32" s="709"/>
    </row>
    <row r="33" spans="2:133" ht="11.25" customHeight="1" x14ac:dyDescent="0.2">
      <c r="B33" s="727" t="s">
        <v>320</v>
      </c>
      <c r="C33" s="728"/>
      <c r="D33" s="728"/>
      <c r="E33" s="728"/>
      <c r="F33" s="728"/>
      <c r="G33" s="728"/>
      <c r="H33" s="728"/>
      <c r="I33" s="728"/>
      <c r="J33" s="728"/>
      <c r="K33" s="728"/>
      <c r="L33" s="728"/>
      <c r="M33" s="728"/>
      <c r="N33" s="728"/>
      <c r="O33" s="728"/>
      <c r="P33" s="728"/>
      <c r="Q33" s="729"/>
      <c r="R33" s="664" t="s">
        <v>230</v>
      </c>
      <c r="S33" s="665"/>
      <c r="T33" s="665"/>
      <c r="U33" s="665"/>
      <c r="V33" s="665"/>
      <c r="W33" s="665"/>
      <c r="X33" s="665"/>
      <c r="Y33" s="666"/>
      <c r="Z33" s="691" t="s">
        <v>230</v>
      </c>
      <c r="AA33" s="691"/>
      <c r="AB33" s="691"/>
      <c r="AC33" s="691"/>
      <c r="AD33" s="692" t="s">
        <v>230</v>
      </c>
      <c r="AE33" s="692"/>
      <c r="AF33" s="692"/>
      <c r="AG33" s="692"/>
      <c r="AH33" s="692"/>
      <c r="AI33" s="692"/>
      <c r="AJ33" s="692"/>
      <c r="AK33" s="692"/>
      <c r="AL33" s="667" t="s">
        <v>230</v>
      </c>
      <c r="AM33" s="668"/>
      <c r="AN33" s="668"/>
      <c r="AO33" s="693"/>
      <c r="AP33" s="743"/>
      <c r="AQ33" s="744"/>
      <c r="AR33" s="744"/>
      <c r="AS33" s="744"/>
      <c r="AT33" s="747"/>
      <c r="AU33" s="218"/>
      <c r="AV33" s="218"/>
      <c r="AW33" s="218"/>
      <c r="AX33" s="641" t="s">
        <v>321</v>
      </c>
      <c r="AY33" s="642"/>
      <c r="AZ33" s="642"/>
      <c r="BA33" s="642"/>
      <c r="BB33" s="642"/>
      <c r="BC33" s="642"/>
      <c r="BD33" s="642"/>
      <c r="BE33" s="642"/>
      <c r="BF33" s="643"/>
      <c r="BG33" s="726">
        <v>99.8</v>
      </c>
      <c r="BH33" s="645"/>
      <c r="BI33" s="645"/>
      <c r="BJ33" s="645"/>
      <c r="BK33" s="645"/>
      <c r="BL33" s="645"/>
      <c r="BM33" s="683">
        <v>98.8</v>
      </c>
      <c r="BN33" s="645"/>
      <c r="BO33" s="645"/>
      <c r="BP33" s="645"/>
      <c r="BQ33" s="694"/>
      <c r="BR33" s="726">
        <v>99.8</v>
      </c>
      <c r="BS33" s="645"/>
      <c r="BT33" s="645"/>
      <c r="BU33" s="645"/>
      <c r="BV33" s="645"/>
      <c r="BW33" s="645"/>
      <c r="BX33" s="683">
        <v>98.8</v>
      </c>
      <c r="BY33" s="645"/>
      <c r="BZ33" s="645"/>
      <c r="CA33" s="645"/>
      <c r="CB33" s="694"/>
      <c r="CD33" s="698" t="s">
        <v>322</v>
      </c>
      <c r="CE33" s="699"/>
      <c r="CF33" s="699"/>
      <c r="CG33" s="699"/>
      <c r="CH33" s="699"/>
      <c r="CI33" s="699"/>
      <c r="CJ33" s="699"/>
      <c r="CK33" s="699"/>
      <c r="CL33" s="699"/>
      <c r="CM33" s="699"/>
      <c r="CN33" s="699"/>
      <c r="CO33" s="699"/>
      <c r="CP33" s="699"/>
      <c r="CQ33" s="700"/>
      <c r="CR33" s="664">
        <v>1715913</v>
      </c>
      <c r="CS33" s="675"/>
      <c r="CT33" s="675"/>
      <c r="CU33" s="675"/>
      <c r="CV33" s="675"/>
      <c r="CW33" s="675"/>
      <c r="CX33" s="675"/>
      <c r="CY33" s="676"/>
      <c r="CZ33" s="667">
        <v>40.9</v>
      </c>
      <c r="DA33" s="677"/>
      <c r="DB33" s="677"/>
      <c r="DC33" s="678"/>
      <c r="DD33" s="670">
        <v>1380989</v>
      </c>
      <c r="DE33" s="675"/>
      <c r="DF33" s="675"/>
      <c r="DG33" s="675"/>
      <c r="DH33" s="675"/>
      <c r="DI33" s="675"/>
      <c r="DJ33" s="675"/>
      <c r="DK33" s="676"/>
      <c r="DL33" s="670">
        <v>1190115</v>
      </c>
      <c r="DM33" s="675"/>
      <c r="DN33" s="675"/>
      <c r="DO33" s="675"/>
      <c r="DP33" s="675"/>
      <c r="DQ33" s="675"/>
      <c r="DR33" s="675"/>
      <c r="DS33" s="675"/>
      <c r="DT33" s="675"/>
      <c r="DU33" s="675"/>
      <c r="DV33" s="676"/>
      <c r="DW33" s="667">
        <v>43.8</v>
      </c>
      <c r="DX33" s="677"/>
      <c r="DY33" s="677"/>
      <c r="DZ33" s="677"/>
      <c r="EA33" s="677"/>
      <c r="EB33" s="677"/>
      <c r="EC33" s="709"/>
    </row>
    <row r="34" spans="2:133" ht="11.25" customHeight="1" x14ac:dyDescent="0.2">
      <c r="B34" s="661" t="s">
        <v>323</v>
      </c>
      <c r="C34" s="662"/>
      <c r="D34" s="662"/>
      <c r="E34" s="662"/>
      <c r="F34" s="662"/>
      <c r="G34" s="662"/>
      <c r="H34" s="662"/>
      <c r="I34" s="662"/>
      <c r="J34" s="662"/>
      <c r="K34" s="662"/>
      <c r="L34" s="662"/>
      <c r="M34" s="662"/>
      <c r="N34" s="662"/>
      <c r="O34" s="662"/>
      <c r="P34" s="662"/>
      <c r="Q34" s="663"/>
      <c r="R34" s="664">
        <v>241893</v>
      </c>
      <c r="S34" s="665"/>
      <c r="T34" s="665"/>
      <c r="U34" s="665"/>
      <c r="V34" s="665"/>
      <c r="W34" s="665"/>
      <c r="X34" s="665"/>
      <c r="Y34" s="666"/>
      <c r="Z34" s="691">
        <v>5.5</v>
      </c>
      <c r="AA34" s="691"/>
      <c r="AB34" s="691"/>
      <c r="AC34" s="691"/>
      <c r="AD34" s="692" t="s">
        <v>230</v>
      </c>
      <c r="AE34" s="692"/>
      <c r="AF34" s="692"/>
      <c r="AG34" s="692"/>
      <c r="AH34" s="692"/>
      <c r="AI34" s="692"/>
      <c r="AJ34" s="692"/>
      <c r="AK34" s="692"/>
      <c r="AL34" s="667" t="s">
        <v>149</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98" t="s">
        <v>324</v>
      </c>
      <c r="CE34" s="699"/>
      <c r="CF34" s="699"/>
      <c r="CG34" s="699"/>
      <c r="CH34" s="699"/>
      <c r="CI34" s="699"/>
      <c r="CJ34" s="699"/>
      <c r="CK34" s="699"/>
      <c r="CL34" s="699"/>
      <c r="CM34" s="699"/>
      <c r="CN34" s="699"/>
      <c r="CO34" s="699"/>
      <c r="CP34" s="699"/>
      <c r="CQ34" s="700"/>
      <c r="CR34" s="664">
        <v>537693</v>
      </c>
      <c r="CS34" s="665"/>
      <c r="CT34" s="665"/>
      <c r="CU34" s="665"/>
      <c r="CV34" s="665"/>
      <c r="CW34" s="665"/>
      <c r="CX34" s="665"/>
      <c r="CY34" s="666"/>
      <c r="CZ34" s="667">
        <v>12.8</v>
      </c>
      <c r="DA34" s="677"/>
      <c r="DB34" s="677"/>
      <c r="DC34" s="678"/>
      <c r="DD34" s="670">
        <v>367719</v>
      </c>
      <c r="DE34" s="665"/>
      <c r="DF34" s="665"/>
      <c r="DG34" s="665"/>
      <c r="DH34" s="665"/>
      <c r="DI34" s="665"/>
      <c r="DJ34" s="665"/>
      <c r="DK34" s="666"/>
      <c r="DL34" s="670">
        <v>329954</v>
      </c>
      <c r="DM34" s="665"/>
      <c r="DN34" s="665"/>
      <c r="DO34" s="665"/>
      <c r="DP34" s="665"/>
      <c r="DQ34" s="665"/>
      <c r="DR34" s="665"/>
      <c r="DS34" s="665"/>
      <c r="DT34" s="665"/>
      <c r="DU34" s="665"/>
      <c r="DV34" s="666"/>
      <c r="DW34" s="667">
        <v>12.2</v>
      </c>
      <c r="DX34" s="677"/>
      <c r="DY34" s="677"/>
      <c r="DZ34" s="677"/>
      <c r="EA34" s="677"/>
      <c r="EB34" s="677"/>
      <c r="EC34" s="709"/>
    </row>
    <row r="35" spans="2:133" ht="11.25" customHeight="1" x14ac:dyDescent="0.2">
      <c r="B35" s="661" t="s">
        <v>325</v>
      </c>
      <c r="C35" s="662"/>
      <c r="D35" s="662"/>
      <c r="E35" s="662"/>
      <c r="F35" s="662"/>
      <c r="G35" s="662"/>
      <c r="H35" s="662"/>
      <c r="I35" s="662"/>
      <c r="J35" s="662"/>
      <c r="K35" s="662"/>
      <c r="L35" s="662"/>
      <c r="M35" s="662"/>
      <c r="N35" s="662"/>
      <c r="O35" s="662"/>
      <c r="P35" s="662"/>
      <c r="Q35" s="663"/>
      <c r="R35" s="664">
        <v>6835</v>
      </c>
      <c r="S35" s="665"/>
      <c r="T35" s="665"/>
      <c r="U35" s="665"/>
      <c r="V35" s="665"/>
      <c r="W35" s="665"/>
      <c r="X35" s="665"/>
      <c r="Y35" s="666"/>
      <c r="Z35" s="691">
        <v>0.2</v>
      </c>
      <c r="AA35" s="691"/>
      <c r="AB35" s="691"/>
      <c r="AC35" s="691"/>
      <c r="AD35" s="692" t="s">
        <v>230</v>
      </c>
      <c r="AE35" s="692"/>
      <c r="AF35" s="692"/>
      <c r="AG35" s="692"/>
      <c r="AH35" s="692"/>
      <c r="AI35" s="692"/>
      <c r="AJ35" s="692"/>
      <c r="AK35" s="692"/>
      <c r="AL35" s="667" t="s">
        <v>230</v>
      </c>
      <c r="AM35" s="668"/>
      <c r="AN35" s="668"/>
      <c r="AO35" s="693"/>
      <c r="AP35" s="221"/>
      <c r="AQ35" s="723" t="s">
        <v>326</v>
      </c>
      <c r="AR35" s="724"/>
      <c r="AS35" s="724"/>
      <c r="AT35" s="724"/>
      <c r="AU35" s="724"/>
      <c r="AV35" s="724"/>
      <c r="AW35" s="724"/>
      <c r="AX35" s="724"/>
      <c r="AY35" s="724"/>
      <c r="AZ35" s="724"/>
      <c r="BA35" s="724"/>
      <c r="BB35" s="724"/>
      <c r="BC35" s="724"/>
      <c r="BD35" s="724"/>
      <c r="BE35" s="724"/>
      <c r="BF35" s="725"/>
      <c r="BG35" s="723" t="s">
        <v>327</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698" t="s">
        <v>328</v>
      </c>
      <c r="CE35" s="699"/>
      <c r="CF35" s="699"/>
      <c r="CG35" s="699"/>
      <c r="CH35" s="699"/>
      <c r="CI35" s="699"/>
      <c r="CJ35" s="699"/>
      <c r="CK35" s="699"/>
      <c r="CL35" s="699"/>
      <c r="CM35" s="699"/>
      <c r="CN35" s="699"/>
      <c r="CO35" s="699"/>
      <c r="CP35" s="699"/>
      <c r="CQ35" s="700"/>
      <c r="CR35" s="664">
        <v>194522</v>
      </c>
      <c r="CS35" s="675"/>
      <c r="CT35" s="675"/>
      <c r="CU35" s="675"/>
      <c r="CV35" s="675"/>
      <c r="CW35" s="675"/>
      <c r="CX35" s="675"/>
      <c r="CY35" s="676"/>
      <c r="CZ35" s="667">
        <v>4.5999999999999996</v>
      </c>
      <c r="DA35" s="677"/>
      <c r="DB35" s="677"/>
      <c r="DC35" s="678"/>
      <c r="DD35" s="670">
        <v>153493</v>
      </c>
      <c r="DE35" s="675"/>
      <c r="DF35" s="675"/>
      <c r="DG35" s="675"/>
      <c r="DH35" s="675"/>
      <c r="DI35" s="675"/>
      <c r="DJ35" s="675"/>
      <c r="DK35" s="676"/>
      <c r="DL35" s="670">
        <v>116195</v>
      </c>
      <c r="DM35" s="675"/>
      <c r="DN35" s="675"/>
      <c r="DO35" s="675"/>
      <c r="DP35" s="675"/>
      <c r="DQ35" s="675"/>
      <c r="DR35" s="675"/>
      <c r="DS35" s="675"/>
      <c r="DT35" s="675"/>
      <c r="DU35" s="675"/>
      <c r="DV35" s="676"/>
      <c r="DW35" s="667">
        <v>4.3</v>
      </c>
      <c r="DX35" s="677"/>
      <c r="DY35" s="677"/>
      <c r="DZ35" s="677"/>
      <c r="EA35" s="677"/>
      <c r="EB35" s="677"/>
      <c r="EC35" s="709"/>
    </row>
    <row r="36" spans="2:133" ht="11.25" customHeight="1" x14ac:dyDescent="0.2">
      <c r="B36" s="661" t="s">
        <v>329</v>
      </c>
      <c r="C36" s="662"/>
      <c r="D36" s="662"/>
      <c r="E36" s="662"/>
      <c r="F36" s="662"/>
      <c r="G36" s="662"/>
      <c r="H36" s="662"/>
      <c r="I36" s="662"/>
      <c r="J36" s="662"/>
      <c r="K36" s="662"/>
      <c r="L36" s="662"/>
      <c r="M36" s="662"/>
      <c r="N36" s="662"/>
      <c r="O36" s="662"/>
      <c r="P36" s="662"/>
      <c r="Q36" s="663"/>
      <c r="R36" s="664">
        <v>10797</v>
      </c>
      <c r="S36" s="665"/>
      <c r="T36" s="665"/>
      <c r="U36" s="665"/>
      <c r="V36" s="665"/>
      <c r="W36" s="665"/>
      <c r="X36" s="665"/>
      <c r="Y36" s="666"/>
      <c r="Z36" s="691">
        <v>0.2</v>
      </c>
      <c r="AA36" s="691"/>
      <c r="AB36" s="691"/>
      <c r="AC36" s="691"/>
      <c r="AD36" s="692" t="s">
        <v>230</v>
      </c>
      <c r="AE36" s="692"/>
      <c r="AF36" s="692"/>
      <c r="AG36" s="692"/>
      <c r="AH36" s="692"/>
      <c r="AI36" s="692"/>
      <c r="AJ36" s="692"/>
      <c r="AK36" s="692"/>
      <c r="AL36" s="667" t="s">
        <v>230</v>
      </c>
      <c r="AM36" s="668"/>
      <c r="AN36" s="668"/>
      <c r="AO36" s="693"/>
      <c r="AP36" s="221"/>
      <c r="AQ36" s="714" t="s">
        <v>330</v>
      </c>
      <c r="AR36" s="715"/>
      <c r="AS36" s="715"/>
      <c r="AT36" s="715"/>
      <c r="AU36" s="715"/>
      <c r="AV36" s="715"/>
      <c r="AW36" s="715"/>
      <c r="AX36" s="715"/>
      <c r="AY36" s="716"/>
      <c r="AZ36" s="717">
        <v>406739</v>
      </c>
      <c r="BA36" s="718"/>
      <c r="BB36" s="718"/>
      <c r="BC36" s="718"/>
      <c r="BD36" s="718"/>
      <c r="BE36" s="718"/>
      <c r="BF36" s="719"/>
      <c r="BG36" s="720" t="s">
        <v>331</v>
      </c>
      <c r="BH36" s="721"/>
      <c r="BI36" s="721"/>
      <c r="BJ36" s="721"/>
      <c r="BK36" s="721"/>
      <c r="BL36" s="721"/>
      <c r="BM36" s="721"/>
      <c r="BN36" s="721"/>
      <c r="BO36" s="721"/>
      <c r="BP36" s="721"/>
      <c r="BQ36" s="721"/>
      <c r="BR36" s="721"/>
      <c r="BS36" s="721"/>
      <c r="BT36" s="721"/>
      <c r="BU36" s="722"/>
      <c r="BV36" s="717">
        <v>14237</v>
      </c>
      <c r="BW36" s="718"/>
      <c r="BX36" s="718"/>
      <c r="BY36" s="718"/>
      <c r="BZ36" s="718"/>
      <c r="CA36" s="718"/>
      <c r="CB36" s="719"/>
      <c r="CD36" s="698" t="s">
        <v>332</v>
      </c>
      <c r="CE36" s="699"/>
      <c r="CF36" s="699"/>
      <c r="CG36" s="699"/>
      <c r="CH36" s="699"/>
      <c r="CI36" s="699"/>
      <c r="CJ36" s="699"/>
      <c r="CK36" s="699"/>
      <c r="CL36" s="699"/>
      <c r="CM36" s="699"/>
      <c r="CN36" s="699"/>
      <c r="CO36" s="699"/>
      <c r="CP36" s="699"/>
      <c r="CQ36" s="700"/>
      <c r="CR36" s="664">
        <v>467310</v>
      </c>
      <c r="CS36" s="665"/>
      <c r="CT36" s="665"/>
      <c r="CU36" s="665"/>
      <c r="CV36" s="665"/>
      <c r="CW36" s="665"/>
      <c r="CX36" s="665"/>
      <c r="CY36" s="666"/>
      <c r="CZ36" s="667">
        <v>11.1</v>
      </c>
      <c r="DA36" s="677"/>
      <c r="DB36" s="677"/>
      <c r="DC36" s="678"/>
      <c r="DD36" s="670">
        <v>394287</v>
      </c>
      <c r="DE36" s="665"/>
      <c r="DF36" s="665"/>
      <c r="DG36" s="665"/>
      <c r="DH36" s="665"/>
      <c r="DI36" s="665"/>
      <c r="DJ36" s="665"/>
      <c r="DK36" s="666"/>
      <c r="DL36" s="670">
        <v>371499</v>
      </c>
      <c r="DM36" s="665"/>
      <c r="DN36" s="665"/>
      <c r="DO36" s="665"/>
      <c r="DP36" s="665"/>
      <c r="DQ36" s="665"/>
      <c r="DR36" s="665"/>
      <c r="DS36" s="665"/>
      <c r="DT36" s="665"/>
      <c r="DU36" s="665"/>
      <c r="DV36" s="666"/>
      <c r="DW36" s="667">
        <v>13.7</v>
      </c>
      <c r="DX36" s="677"/>
      <c r="DY36" s="677"/>
      <c r="DZ36" s="677"/>
      <c r="EA36" s="677"/>
      <c r="EB36" s="677"/>
      <c r="EC36" s="709"/>
    </row>
    <row r="37" spans="2:133" ht="11.25" customHeight="1" x14ac:dyDescent="0.2">
      <c r="B37" s="661" t="s">
        <v>333</v>
      </c>
      <c r="C37" s="662"/>
      <c r="D37" s="662"/>
      <c r="E37" s="662"/>
      <c r="F37" s="662"/>
      <c r="G37" s="662"/>
      <c r="H37" s="662"/>
      <c r="I37" s="662"/>
      <c r="J37" s="662"/>
      <c r="K37" s="662"/>
      <c r="L37" s="662"/>
      <c r="M37" s="662"/>
      <c r="N37" s="662"/>
      <c r="O37" s="662"/>
      <c r="P37" s="662"/>
      <c r="Q37" s="663"/>
      <c r="R37" s="664">
        <v>23825</v>
      </c>
      <c r="S37" s="665"/>
      <c r="T37" s="665"/>
      <c r="U37" s="665"/>
      <c r="V37" s="665"/>
      <c r="W37" s="665"/>
      <c r="X37" s="665"/>
      <c r="Y37" s="666"/>
      <c r="Z37" s="691">
        <v>0.5</v>
      </c>
      <c r="AA37" s="691"/>
      <c r="AB37" s="691"/>
      <c r="AC37" s="691"/>
      <c r="AD37" s="692" t="s">
        <v>230</v>
      </c>
      <c r="AE37" s="692"/>
      <c r="AF37" s="692"/>
      <c r="AG37" s="692"/>
      <c r="AH37" s="692"/>
      <c r="AI37" s="692"/>
      <c r="AJ37" s="692"/>
      <c r="AK37" s="692"/>
      <c r="AL37" s="667" t="s">
        <v>230</v>
      </c>
      <c r="AM37" s="668"/>
      <c r="AN37" s="668"/>
      <c r="AO37" s="693"/>
      <c r="AQ37" s="704" t="s">
        <v>334</v>
      </c>
      <c r="AR37" s="705"/>
      <c r="AS37" s="705"/>
      <c r="AT37" s="705"/>
      <c r="AU37" s="705"/>
      <c r="AV37" s="705"/>
      <c r="AW37" s="705"/>
      <c r="AX37" s="705"/>
      <c r="AY37" s="706"/>
      <c r="AZ37" s="664">
        <v>132714</v>
      </c>
      <c r="BA37" s="665"/>
      <c r="BB37" s="665"/>
      <c r="BC37" s="665"/>
      <c r="BD37" s="675"/>
      <c r="BE37" s="675"/>
      <c r="BF37" s="707"/>
      <c r="BG37" s="698" t="s">
        <v>335</v>
      </c>
      <c r="BH37" s="699"/>
      <c r="BI37" s="699"/>
      <c r="BJ37" s="699"/>
      <c r="BK37" s="699"/>
      <c r="BL37" s="699"/>
      <c r="BM37" s="699"/>
      <c r="BN37" s="699"/>
      <c r="BO37" s="699"/>
      <c r="BP37" s="699"/>
      <c r="BQ37" s="699"/>
      <c r="BR37" s="699"/>
      <c r="BS37" s="699"/>
      <c r="BT37" s="699"/>
      <c r="BU37" s="700"/>
      <c r="BV37" s="664">
        <v>15762</v>
      </c>
      <c r="BW37" s="665"/>
      <c r="BX37" s="665"/>
      <c r="BY37" s="665"/>
      <c r="BZ37" s="665"/>
      <c r="CA37" s="665"/>
      <c r="CB37" s="708"/>
      <c r="CD37" s="698" t="s">
        <v>336</v>
      </c>
      <c r="CE37" s="699"/>
      <c r="CF37" s="699"/>
      <c r="CG37" s="699"/>
      <c r="CH37" s="699"/>
      <c r="CI37" s="699"/>
      <c r="CJ37" s="699"/>
      <c r="CK37" s="699"/>
      <c r="CL37" s="699"/>
      <c r="CM37" s="699"/>
      <c r="CN37" s="699"/>
      <c r="CO37" s="699"/>
      <c r="CP37" s="699"/>
      <c r="CQ37" s="700"/>
      <c r="CR37" s="664">
        <v>205116</v>
      </c>
      <c r="CS37" s="675"/>
      <c r="CT37" s="675"/>
      <c r="CU37" s="675"/>
      <c r="CV37" s="675"/>
      <c r="CW37" s="675"/>
      <c r="CX37" s="675"/>
      <c r="CY37" s="676"/>
      <c r="CZ37" s="667">
        <v>4.9000000000000004</v>
      </c>
      <c r="DA37" s="677"/>
      <c r="DB37" s="677"/>
      <c r="DC37" s="678"/>
      <c r="DD37" s="670">
        <v>195016</v>
      </c>
      <c r="DE37" s="675"/>
      <c r="DF37" s="675"/>
      <c r="DG37" s="675"/>
      <c r="DH37" s="675"/>
      <c r="DI37" s="675"/>
      <c r="DJ37" s="675"/>
      <c r="DK37" s="676"/>
      <c r="DL37" s="670">
        <v>195016</v>
      </c>
      <c r="DM37" s="675"/>
      <c r="DN37" s="675"/>
      <c r="DO37" s="675"/>
      <c r="DP37" s="675"/>
      <c r="DQ37" s="675"/>
      <c r="DR37" s="675"/>
      <c r="DS37" s="675"/>
      <c r="DT37" s="675"/>
      <c r="DU37" s="675"/>
      <c r="DV37" s="676"/>
      <c r="DW37" s="667">
        <v>7.2</v>
      </c>
      <c r="DX37" s="677"/>
      <c r="DY37" s="677"/>
      <c r="DZ37" s="677"/>
      <c r="EA37" s="677"/>
      <c r="EB37" s="677"/>
      <c r="EC37" s="709"/>
    </row>
    <row r="38" spans="2:133" ht="11.25" customHeight="1" x14ac:dyDescent="0.2">
      <c r="B38" s="661" t="s">
        <v>337</v>
      </c>
      <c r="C38" s="662"/>
      <c r="D38" s="662"/>
      <c r="E38" s="662"/>
      <c r="F38" s="662"/>
      <c r="G38" s="662"/>
      <c r="H38" s="662"/>
      <c r="I38" s="662"/>
      <c r="J38" s="662"/>
      <c r="K38" s="662"/>
      <c r="L38" s="662"/>
      <c r="M38" s="662"/>
      <c r="N38" s="662"/>
      <c r="O38" s="662"/>
      <c r="P38" s="662"/>
      <c r="Q38" s="663"/>
      <c r="R38" s="664">
        <v>224566</v>
      </c>
      <c r="S38" s="665"/>
      <c r="T38" s="665"/>
      <c r="U38" s="665"/>
      <c r="V38" s="665"/>
      <c r="W38" s="665"/>
      <c r="X38" s="665"/>
      <c r="Y38" s="666"/>
      <c r="Z38" s="691">
        <v>5.0999999999999996</v>
      </c>
      <c r="AA38" s="691"/>
      <c r="AB38" s="691"/>
      <c r="AC38" s="691"/>
      <c r="AD38" s="692" t="s">
        <v>230</v>
      </c>
      <c r="AE38" s="692"/>
      <c r="AF38" s="692"/>
      <c r="AG38" s="692"/>
      <c r="AH38" s="692"/>
      <c r="AI38" s="692"/>
      <c r="AJ38" s="692"/>
      <c r="AK38" s="692"/>
      <c r="AL38" s="667" t="s">
        <v>230</v>
      </c>
      <c r="AM38" s="668"/>
      <c r="AN38" s="668"/>
      <c r="AO38" s="693"/>
      <c r="AQ38" s="704" t="s">
        <v>338</v>
      </c>
      <c r="AR38" s="705"/>
      <c r="AS38" s="705"/>
      <c r="AT38" s="705"/>
      <c r="AU38" s="705"/>
      <c r="AV38" s="705"/>
      <c r="AW38" s="705"/>
      <c r="AX38" s="705"/>
      <c r="AY38" s="706"/>
      <c r="AZ38" s="664">
        <v>99481</v>
      </c>
      <c r="BA38" s="665"/>
      <c r="BB38" s="665"/>
      <c r="BC38" s="665"/>
      <c r="BD38" s="675"/>
      <c r="BE38" s="675"/>
      <c r="BF38" s="707"/>
      <c r="BG38" s="698" t="s">
        <v>339</v>
      </c>
      <c r="BH38" s="699"/>
      <c r="BI38" s="699"/>
      <c r="BJ38" s="699"/>
      <c r="BK38" s="699"/>
      <c r="BL38" s="699"/>
      <c r="BM38" s="699"/>
      <c r="BN38" s="699"/>
      <c r="BO38" s="699"/>
      <c r="BP38" s="699"/>
      <c r="BQ38" s="699"/>
      <c r="BR38" s="699"/>
      <c r="BS38" s="699"/>
      <c r="BT38" s="699"/>
      <c r="BU38" s="700"/>
      <c r="BV38" s="664">
        <v>517</v>
      </c>
      <c r="BW38" s="665"/>
      <c r="BX38" s="665"/>
      <c r="BY38" s="665"/>
      <c r="BZ38" s="665"/>
      <c r="CA38" s="665"/>
      <c r="CB38" s="708"/>
      <c r="CD38" s="698" t="s">
        <v>340</v>
      </c>
      <c r="CE38" s="699"/>
      <c r="CF38" s="699"/>
      <c r="CG38" s="699"/>
      <c r="CH38" s="699"/>
      <c r="CI38" s="699"/>
      <c r="CJ38" s="699"/>
      <c r="CK38" s="699"/>
      <c r="CL38" s="699"/>
      <c r="CM38" s="699"/>
      <c r="CN38" s="699"/>
      <c r="CO38" s="699"/>
      <c r="CP38" s="699"/>
      <c r="CQ38" s="700"/>
      <c r="CR38" s="664">
        <v>406739</v>
      </c>
      <c r="CS38" s="665"/>
      <c r="CT38" s="665"/>
      <c r="CU38" s="665"/>
      <c r="CV38" s="665"/>
      <c r="CW38" s="665"/>
      <c r="CX38" s="665"/>
      <c r="CY38" s="666"/>
      <c r="CZ38" s="667">
        <v>9.6999999999999993</v>
      </c>
      <c r="DA38" s="677"/>
      <c r="DB38" s="677"/>
      <c r="DC38" s="678"/>
      <c r="DD38" s="670">
        <v>372467</v>
      </c>
      <c r="DE38" s="665"/>
      <c r="DF38" s="665"/>
      <c r="DG38" s="665"/>
      <c r="DH38" s="665"/>
      <c r="DI38" s="665"/>
      <c r="DJ38" s="665"/>
      <c r="DK38" s="666"/>
      <c r="DL38" s="670">
        <v>372467</v>
      </c>
      <c r="DM38" s="665"/>
      <c r="DN38" s="665"/>
      <c r="DO38" s="665"/>
      <c r="DP38" s="665"/>
      <c r="DQ38" s="665"/>
      <c r="DR38" s="665"/>
      <c r="DS38" s="665"/>
      <c r="DT38" s="665"/>
      <c r="DU38" s="665"/>
      <c r="DV38" s="666"/>
      <c r="DW38" s="667">
        <v>13.7</v>
      </c>
      <c r="DX38" s="677"/>
      <c r="DY38" s="677"/>
      <c r="DZ38" s="677"/>
      <c r="EA38" s="677"/>
      <c r="EB38" s="677"/>
      <c r="EC38" s="709"/>
    </row>
    <row r="39" spans="2:133" ht="11.25" customHeight="1" x14ac:dyDescent="0.2">
      <c r="B39" s="661" t="s">
        <v>341</v>
      </c>
      <c r="C39" s="662"/>
      <c r="D39" s="662"/>
      <c r="E39" s="662"/>
      <c r="F39" s="662"/>
      <c r="G39" s="662"/>
      <c r="H39" s="662"/>
      <c r="I39" s="662"/>
      <c r="J39" s="662"/>
      <c r="K39" s="662"/>
      <c r="L39" s="662"/>
      <c r="M39" s="662"/>
      <c r="N39" s="662"/>
      <c r="O39" s="662"/>
      <c r="P39" s="662"/>
      <c r="Q39" s="663"/>
      <c r="R39" s="664">
        <v>84813</v>
      </c>
      <c r="S39" s="665"/>
      <c r="T39" s="665"/>
      <c r="U39" s="665"/>
      <c r="V39" s="665"/>
      <c r="W39" s="665"/>
      <c r="X39" s="665"/>
      <c r="Y39" s="666"/>
      <c r="Z39" s="691">
        <v>1.9</v>
      </c>
      <c r="AA39" s="691"/>
      <c r="AB39" s="691"/>
      <c r="AC39" s="691"/>
      <c r="AD39" s="692">
        <v>9</v>
      </c>
      <c r="AE39" s="692"/>
      <c r="AF39" s="692"/>
      <c r="AG39" s="692"/>
      <c r="AH39" s="692"/>
      <c r="AI39" s="692"/>
      <c r="AJ39" s="692"/>
      <c r="AK39" s="692"/>
      <c r="AL39" s="667">
        <v>0</v>
      </c>
      <c r="AM39" s="668"/>
      <c r="AN39" s="668"/>
      <c r="AO39" s="693"/>
      <c r="AQ39" s="704" t="s">
        <v>342</v>
      </c>
      <c r="AR39" s="705"/>
      <c r="AS39" s="705"/>
      <c r="AT39" s="705"/>
      <c r="AU39" s="705"/>
      <c r="AV39" s="705"/>
      <c r="AW39" s="705"/>
      <c r="AX39" s="705"/>
      <c r="AY39" s="706"/>
      <c r="AZ39" s="664">
        <v>2036</v>
      </c>
      <c r="BA39" s="665"/>
      <c r="BB39" s="665"/>
      <c r="BC39" s="665"/>
      <c r="BD39" s="675"/>
      <c r="BE39" s="675"/>
      <c r="BF39" s="707"/>
      <c r="BG39" s="698" t="s">
        <v>343</v>
      </c>
      <c r="BH39" s="699"/>
      <c r="BI39" s="699"/>
      <c r="BJ39" s="699"/>
      <c r="BK39" s="699"/>
      <c r="BL39" s="699"/>
      <c r="BM39" s="699"/>
      <c r="BN39" s="699"/>
      <c r="BO39" s="699"/>
      <c r="BP39" s="699"/>
      <c r="BQ39" s="699"/>
      <c r="BR39" s="699"/>
      <c r="BS39" s="699"/>
      <c r="BT39" s="699"/>
      <c r="BU39" s="700"/>
      <c r="BV39" s="664">
        <v>815</v>
      </c>
      <c r="BW39" s="665"/>
      <c r="BX39" s="665"/>
      <c r="BY39" s="665"/>
      <c r="BZ39" s="665"/>
      <c r="CA39" s="665"/>
      <c r="CB39" s="708"/>
      <c r="CD39" s="698" t="s">
        <v>344</v>
      </c>
      <c r="CE39" s="699"/>
      <c r="CF39" s="699"/>
      <c r="CG39" s="699"/>
      <c r="CH39" s="699"/>
      <c r="CI39" s="699"/>
      <c r="CJ39" s="699"/>
      <c r="CK39" s="699"/>
      <c r="CL39" s="699"/>
      <c r="CM39" s="699"/>
      <c r="CN39" s="699"/>
      <c r="CO39" s="699"/>
      <c r="CP39" s="699"/>
      <c r="CQ39" s="700"/>
      <c r="CR39" s="664">
        <v>63649</v>
      </c>
      <c r="CS39" s="675"/>
      <c r="CT39" s="675"/>
      <c r="CU39" s="675"/>
      <c r="CV39" s="675"/>
      <c r="CW39" s="675"/>
      <c r="CX39" s="675"/>
      <c r="CY39" s="676"/>
      <c r="CZ39" s="667">
        <v>1.5</v>
      </c>
      <c r="DA39" s="677"/>
      <c r="DB39" s="677"/>
      <c r="DC39" s="678"/>
      <c r="DD39" s="670">
        <v>60023</v>
      </c>
      <c r="DE39" s="675"/>
      <c r="DF39" s="675"/>
      <c r="DG39" s="675"/>
      <c r="DH39" s="675"/>
      <c r="DI39" s="675"/>
      <c r="DJ39" s="675"/>
      <c r="DK39" s="676"/>
      <c r="DL39" s="670" t="s">
        <v>230</v>
      </c>
      <c r="DM39" s="675"/>
      <c r="DN39" s="675"/>
      <c r="DO39" s="675"/>
      <c r="DP39" s="675"/>
      <c r="DQ39" s="675"/>
      <c r="DR39" s="675"/>
      <c r="DS39" s="675"/>
      <c r="DT39" s="675"/>
      <c r="DU39" s="675"/>
      <c r="DV39" s="676"/>
      <c r="DW39" s="667" t="s">
        <v>230</v>
      </c>
      <c r="DX39" s="677"/>
      <c r="DY39" s="677"/>
      <c r="DZ39" s="677"/>
      <c r="EA39" s="677"/>
      <c r="EB39" s="677"/>
      <c r="EC39" s="709"/>
    </row>
    <row r="40" spans="2:133" ht="11.25" customHeight="1" x14ac:dyDescent="0.2">
      <c r="B40" s="661" t="s">
        <v>345</v>
      </c>
      <c r="C40" s="662"/>
      <c r="D40" s="662"/>
      <c r="E40" s="662"/>
      <c r="F40" s="662"/>
      <c r="G40" s="662"/>
      <c r="H40" s="662"/>
      <c r="I40" s="662"/>
      <c r="J40" s="662"/>
      <c r="K40" s="662"/>
      <c r="L40" s="662"/>
      <c r="M40" s="662"/>
      <c r="N40" s="662"/>
      <c r="O40" s="662"/>
      <c r="P40" s="662"/>
      <c r="Q40" s="663"/>
      <c r="R40" s="664">
        <v>573200</v>
      </c>
      <c r="S40" s="665"/>
      <c r="T40" s="665"/>
      <c r="U40" s="665"/>
      <c r="V40" s="665"/>
      <c r="W40" s="665"/>
      <c r="X40" s="665"/>
      <c r="Y40" s="666"/>
      <c r="Z40" s="691">
        <v>13</v>
      </c>
      <c r="AA40" s="691"/>
      <c r="AB40" s="691"/>
      <c r="AC40" s="691"/>
      <c r="AD40" s="692" t="s">
        <v>230</v>
      </c>
      <c r="AE40" s="692"/>
      <c r="AF40" s="692"/>
      <c r="AG40" s="692"/>
      <c r="AH40" s="692"/>
      <c r="AI40" s="692"/>
      <c r="AJ40" s="692"/>
      <c r="AK40" s="692"/>
      <c r="AL40" s="667" t="s">
        <v>230</v>
      </c>
      <c r="AM40" s="668"/>
      <c r="AN40" s="668"/>
      <c r="AO40" s="693"/>
      <c r="AQ40" s="704" t="s">
        <v>346</v>
      </c>
      <c r="AR40" s="705"/>
      <c r="AS40" s="705"/>
      <c r="AT40" s="705"/>
      <c r="AU40" s="705"/>
      <c r="AV40" s="705"/>
      <c r="AW40" s="705"/>
      <c r="AX40" s="705"/>
      <c r="AY40" s="706"/>
      <c r="AZ40" s="664" t="s">
        <v>230</v>
      </c>
      <c r="BA40" s="665"/>
      <c r="BB40" s="665"/>
      <c r="BC40" s="665"/>
      <c r="BD40" s="675"/>
      <c r="BE40" s="675"/>
      <c r="BF40" s="707"/>
      <c r="BG40" s="710" t="s">
        <v>347</v>
      </c>
      <c r="BH40" s="711"/>
      <c r="BI40" s="711"/>
      <c r="BJ40" s="711"/>
      <c r="BK40" s="711"/>
      <c r="BL40" s="222"/>
      <c r="BM40" s="699" t="s">
        <v>348</v>
      </c>
      <c r="BN40" s="699"/>
      <c r="BO40" s="699"/>
      <c r="BP40" s="699"/>
      <c r="BQ40" s="699"/>
      <c r="BR40" s="699"/>
      <c r="BS40" s="699"/>
      <c r="BT40" s="699"/>
      <c r="BU40" s="700"/>
      <c r="BV40" s="664">
        <v>96</v>
      </c>
      <c r="BW40" s="665"/>
      <c r="BX40" s="665"/>
      <c r="BY40" s="665"/>
      <c r="BZ40" s="665"/>
      <c r="CA40" s="665"/>
      <c r="CB40" s="708"/>
      <c r="CD40" s="698" t="s">
        <v>349</v>
      </c>
      <c r="CE40" s="699"/>
      <c r="CF40" s="699"/>
      <c r="CG40" s="699"/>
      <c r="CH40" s="699"/>
      <c r="CI40" s="699"/>
      <c r="CJ40" s="699"/>
      <c r="CK40" s="699"/>
      <c r="CL40" s="699"/>
      <c r="CM40" s="699"/>
      <c r="CN40" s="699"/>
      <c r="CO40" s="699"/>
      <c r="CP40" s="699"/>
      <c r="CQ40" s="700"/>
      <c r="CR40" s="664">
        <v>46000</v>
      </c>
      <c r="CS40" s="665"/>
      <c r="CT40" s="665"/>
      <c r="CU40" s="665"/>
      <c r="CV40" s="665"/>
      <c r="CW40" s="665"/>
      <c r="CX40" s="665"/>
      <c r="CY40" s="666"/>
      <c r="CZ40" s="667">
        <v>1.1000000000000001</v>
      </c>
      <c r="DA40" s="677"/>
      <c r="DB40" s="677"/>
      <c r="DC40" s="678"/>
      <c r="DD40" s="670">
        <v>33000</v>
      </c>
      <c r="DE40" s="665"/>
      <c r="DF40" s="665"/>
      <c r="DG40" s="665"/>
      <c r="DH40" s="665"/>
      <c r="DI40" s="665"/>
      <c r="DJ40" s="665"/>
      <c r="DK40" s="666"/>
      <c r="DL40" s="670" t="s">
        <v>230</v>
      </c>
      <c r="DM40" s="665"/>
      <c r="DN40" s="665"/>
      <c r="DO40" s="665"/>
      <c r="DP40" s="665"/>
      <c r="DQ40" s="665"/>
      <c r="DR40" s="665"/>
      <c r="DS40" s="665"/>
      <c r="DT40" s="665"/>
      <c r="DU40" s="665"/>
      <c r="DV40" s="666"/>
      <c r="DW40" s="667" t="s">
        <v>230</v>
      </c>
      <c r="DX40" s="677"/>
      <c r="DY40" s="677"/>
      <c r="DZ40" s="677"/>
      <c r="EA40" s="677"/>
      <c r="EB40" s="677"/>
      <c r="EC40" s="709"/>
    </row>
    <row r="41" spans="2:133" ht="11.25" customHeight="1" x14ac:dyDescent="0.2">
      <c r="B41" s="661" t="s">
        <v>350</v>
      </c>
      <c r="C41" s="662"/>
      <c r="D41" s="662"/>
      <c r="E41" s="662"/>
      <c r="F41" s="662"/>
      <c r="G41" s="662"/>
      <c r="H41" s="662"/>
      <c r="I41" s="662"/>
      <c r="J41" s="662"/>
      <c r="K41" s="662"/>
      <c r="L41" s="662"/>
      <c r="M41" s="662"/>
      <c r="N41" s="662"/>
      <c r="O41" s="662"/>
      <c r="P41" s="662"/>
      <c r="Q41" s="663"/>
      <c r="R41" s="664" t="s">
        <v>230</v>
      </c>
      <c r="S41" s="665"/>
      <c r="T41" s="665"/>
      <c r="U41" s="665"/>
      <c r="V41" s="665"/>
      <c r="W41" s="665"/>
      <c r="X41" s="665"/>
      <c r="Y41" s="666"/>
      <c r="Z41" s="691" t="s">
        <v>230</v>
      </c>
      <c r="AA41" s="691"/>
      <c r="AB41" s="691"/>
      <c r="AC41" s="691"/>
      <c r="AD41" s="692" t="s">
        <v>230</v>
      </c>
      <c r="AE41" s="692"/>
      <c r="AF41" s="692"/>
      <c r="AG41" s="692"/>
      <c r="AH41" s="692"/>
      <c r="AI41" s="692"/>
      <c r="AJ41" s="692"/>
      <c r="AK41" s="692"/>
      <c r="AL41" s="667" t="s">
        <v>230</v>
      </c>
      <c r="AM41" s="668"/>
      <c r="AN41" s="668"/>
      <c r="AO41" s="693"/>
      <c r="AQ41" s="704" t="s">
        <v>351</v>
      </c>
      <c r="AR41" s="705"/>
      <c r="AS41" s="705"/>
      <c r="AT41" s="705"/>
      <c r="AU41" s="705"/>
      <c r="AV41" s="705"/>
      <c r="AW41" s="705"/>
      <c r="AX41" s="705"/>
      <c r="AY41" s="706"/>
      <c r="AZ41" s="664">
        <v>57608</v>
      </c>
      <c r="BA41" s="665"/>
      <c r="BB41" s="665"/>
      <c r="BC41" s="665"/>
      <c r="BD41" s="675"/>
      <c r="BE41" s="675"/>
      <c r="BF41" s="707"/>
      <c r="BG41" s="710"/>
      <c r="BH41" s="711"/>
      <c r="BI41" s="711"/>
      <c r="BJ41" s="711"/>
      <c r="BK41" s="711"/>
      <c r="BL41" s="222"/>
      <c r="BM41" s="699" t="s">
        <v>352</v>
      </c>
      <c r="BN41" s="699"/>
      <c r="BO41" s="699"/>
      <c r="BP41" s="699"/>
      <c r="BQ41" s="699"/>
      <c r="BR41" s="699"/>
      <c r="BS41" s="699"/>
      <c r="BT41" s="699"/>
      <c r="BU41" s="700"/>
      <c r="BV41" s="664" t="s">
        <v>230</v>
      </c>
      <c r="BW41" s="665"/>
      <c r="BX41" s="665"/>
      <c r="BY41" s="665"/>
      <c r="BZ41" s="665"/>
      <c r="CA41" s="665"/>
      <c r="CB41" s="708"/>
      <c r="CD41" s="698" t="s">
        <v>353</v>
      </c>
      <c r="CE41" s="699"/>
      <c r="CF41" s="699"/>
      <c r="CG41" s="699"/>
      <c r="CH41" s="699"/>
      <c r="CI41" s="699"/>
      <c r="CJ41" s="699"/>
      <c r="CK41" s="699"/>
      <c r="CL41" s="699"/>
      <c r="CM41" s="699"/>
      <c r="CN41" s="699"/>
      <c r="CO41" s="699"/>
      <c r="CP41" s="699"/>
      <c r="CQ41" s="700"/>
      <c r="CR41" s="664" t="s">
        <v>230</v>
      </c>
      <c r="CS41" s="675"/>
      <c r="CT41" s="675"/>
      <c r="CU41" s="675"/>
      <c r="CV41" s="675"/>
      <c r="CW41" s="675"/>
      <c r="CX41" s="675"/>
      <c r="CY41" s="676"/>
      <c r="CZ41" s="667" t="s">
        <v>230</v>
      </c>
      <c r="DA41" s="677"/>
      <c r="DB41" s="677"/>
      <c r="DC41" s="678"/>
      <c r="DD41" s="670" t="s">
        <v>230</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354</v>
      </c>
      <c r="C42" s="662"/>
      <c r="D42" s="662"/>
      <c r="E42" s="662"/>
      <c r="F42" s="662"/>
      <c r="G42" s="662"/>
      <c r="H42" s="662"/>
      <c r="I42" s="662"/>
      <c r="J42" s="662"/>
      <c r="K42" s="662"/>
      <c r="L42" s="662"/>
      <c r="M42" s="662"/>
      <c r="N42" s="662"/>
      <c r="O42" s="662"/>
      <c r="P42" s="662"/>
      <c r="Q42" s="663"/>
      <c r="R42" s="664" t="s">
        <v>230</v>
      </c>
      <c r="S42" s="665"/>
      <c r="T42" s="665"/>
      <c r="U42" s="665"/>
      <c r="V42" s="665"/>
      <c r="W42" s="665"/>
      <c r="X42" s="665"/>
      <c r="Y42" s="666"/>
      <c r="Z42" s="691" t="s">
        <v>149</v>
      </c>
      <c r="AA42" s="691"/>
      <c r="AB42" s="691"/>
      <c r="AC42" s="691"/>
      <c r="AD42" s="692" t="s">
        <v>230</v>
      </c>
      <c r="AE42" s="692"/>
      <c r="AF42" s="692"/>
      <c r="AG42" s="692"/>
      <c r="AH42" s="692"/>
      <c r="AI42" s="692"/>
      <c r="AJ42" s="692"/>
      <c r="AK42" s="692"/>
      <c r="AL42" s="667" t="s">
        <v>230</v>
      </c>
      <c r="AM42" s="668"/>
      <c r="AN42" s="668"/>
      <c r="AO42" s="693"/>
      <c r="AQ42" s="701" t="s">
        <v>355</v>
      </c>
      <c r="AR42" s="702"/>
      <c r="AS42" s="702"/>
      <c r="AT42" s="702"/>
      <c r="AU42" s="702"/>
      <c r="AV42" s="702"/>
      <c r="AW42" s="702"/>
      <c r="AX42" s="702"/>
      <c r="AY42" s="703"/>
      <c r="AZ42" s="644">
        <v>114900</v>
      </c>
      <c r="BA42" s="679"/>
      <c r="BB42" s="679"/>
      <c r="BC42" s="679"/>
      <c r="BD42" s="645"/>
      <c r="BE42" s="645"/>
      <c r="BF42" s="694"/>
      <c r="BG42" s="712"/>
      <c r="BH42" s="713"/>
      <c r="BI42" s="713"/>
      <c r="BJ42" s="713"/>
      <c r="BK42" s="713"/>
      <c r="BL42" s="223"/>
      <c r="BM42" s="695" t="s">
        <v>356</v>
      </c>
      <c r="BN42" s="695"/>
      <c r="BO42" s="695"/>
      <c r="BP42" s="695"/>
      <c r="BQ42" s="695"/>
      <c r="BR42" s="695"/>
      <c r="BS42" s="695"/>
      <c r="BT42" s="695"/>
      <c r="BU42" s="696"/>
      <c r="BV42" s="644">
        <v>384</v>
      </c>
      <c r="BW42" s="679"/>
      <c r="BX42" s="679"/>
      <c r="BY42" s="679"/>
      <c r="BZ42" s="679"/>
      <c r="CA42" s="679"/>
      <c r="CB42" s="697"/>
      <c r="CD42" s="661" t="s">
        <v>357</v>
      </c>
      <c r="CE42" s="662"/>
      <c r="CF42" s="662"/>
      <c r="CG42" s="662"/>
      <c r="CH42" s="662"/>
      <c r="CI42" s="662"/>
      <c r="CJ42" s="662"/>
      <c r="CK42" s="662"/>
      <c r="CL42" s="662"/>
      <c r="CM42" s="662"/>
      <c r="CN42" s="662"/>
      <c r="CO42" s="662"/>
      <c r="CP42" s="662"/>
      <c r="CQ42" s="663"/>
      <c r="CR42" s="664">
        <v>989418</v>
      </c>
      <c r="CS42" s="675"/>
      <c r="CT42" s="675"/>
      <c r="CU42" s="675"/>
      <c r="CV42" s="675"/>
      <c r="CW42" s="675"/>
      <c r="CX42" s="675"/>
      <c r="CY42" s="676"/>
      <c r="CZ42" s="667">
        <v>23.6</v>
      </c>
      <c r="DA42" s="677"/>
      <c r="DB42" s="677"/>
      <c r="DC42" s="678"/>
      <c r="DD42" s="670">
        <v>377365</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358</v>
      </c>
      <c r="C43" s="662"/>
      <c r="D43" s="662"/>
      <c r="E43" s="662"/>
      <c r="F43" s="662"/>
      <c r="G43" s="662"/>
      <c r="H43" s="662"/>
      <c r="I43" s="662"/>
      <c r="J43" s="662"/>
      <c r="K43" s="662"/>
      <c r="L43" s="662"/>
      <c r="M43" s="662"/>
      <c r="N43" s="662"/>
      <c r="O43" s="662"/>
      <c r="P43" s="662"/>
      <c r="Q43" s="663"/>
      <c r="R43" s="664">
        <v>85400</v>
      </c>
      <c r="S43" s="665"/>
      <c r="T43" s="665"/>
      <c r="U43" s="665"/>
      <c r="V43" s="665"/>
      <c r="W43" s="665"/>
      <c r="X43" s="665"/>
      <c r="Y43" s="666"/>
      <c r="Z43" s="691">
        <v>1.9</v>
      </c>
      <c r="AA43" s="691"/>
      <c r="AB43" s="691"/>
      <c r="AC43" s="691"/>
      <c r="AD43" s="692" t="s">
        <v>230</v>
      </c>
      <c r="AE43" s="692"/>
      <c r="AF43" s="692"/>
      <c r="AG43" s="692"/>
      <c r="AH43" s="692"/>
      <c r="AI43" s="692"/>
      <c r="AJ43" s="692"/>
      <c r="AK43" s="692"/>
      <c r="AL43" s="667" t="s">
        <v>230</v>
      </c>
      <c r="AM43" s="668"/>
      <c r="AN43" s="668"/>
      <c r="AO43" s="693"/>
      <c r="BV43" s="224"/>
      <c r="BW43" s="224"/>
      <c r="BX43" s="224"/>
      <c r="BY43" s="224"/>
      <c r="BZ43" s="224"/>
      <c r="CA43" s="224"/>
      <c r="CB43" s="224"/>
      <c r="CD43" s="661" t="s">
        <v>359</v>
      </c>
      <c r="CE43" s="662"/>
      <c r="CF43" s="662"/>
      <c r="CG43" s="662"/>
      <c r="CH43" s="662"/>
      <c r="CI43" s="662"/>
      <c r="CJ43" s="662"/>
      <c r="CK43" s="662"/>
      <c r="CL43" s="662"/>
      <c r="CM43" s="662"/>
      <c r="CN43" s="662"/>
      <c r="CO43" s="662"/>
      <c r="CP43" s="662"/>
      <c r="CQ43" s="663"/>
      <c r="CR43" s="664">
        <v>77770</v>
      </c>
      <c r="CS43" s="675"/>
      <c r="CT43" s="675"/>
      <c r="CU43" s="675"/>
      <c r="CV43" s="675"/>
      <c r="CW43" s="675"/>
      <c r="CX43" s="675"/>
      <c r="CY43" s="676"/>
      <c r="CZ43" s="667">
        <v>1.9</v>
      </c>
      <c r="DA43" s="677"/>
      <c r="DB43" s="677"/>
      <c r="DC43" s="678"/>
      <c r="DD43" s="670">
        <v>77770</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360</v>
      </c>
      <c r="C44" s="642"/>
      <c r="D44" s="642"/>
      <c r="E44" s="642"/>
      <c r="F44" s="642"/>
      <c r="G44" s="642"/>
      <c r="H44" s="642"/>
      <c r="I44" s="642"/>
      <c r="J44" s="642"/>
      <c r="K44" s="642"/>
      <c r="L44" s="642"/>
      <c r="M44" s="642"/>
      <c r="N44" s="642"/>
      <c r="O44" s="642"/>
      <c r="P44" s="642"/>
      <c r="Q44" s="643"/>
      <c r="R44" s="644">
        <v>4419119</v>
      </c>
      <c r="S44" s="679"/>
      <c r="T44" s="679"/>
      <c r="U44" s="679"/>
      <c r="V44" s="679"/>
      <c r="W44" s="679"/>
      <c r="X44" s="679"/>
      <c r="Y44" s="680"/>
      <c r="Z44" s="681">
        <v>100</v>
      </c>
      <c r="AA44" s="681"/>
      <c r="AB44" s="681"/>
      <c r="AC44" s="681"/>
      <c r="AD44" s="682">
        <v>2630002</v>
      </c>
      <c r="AE44" s="682"/>
      <c r="AF44" s="682"/>
      <c r="AG44" s="682"/>
      <c r="AH44" s="682"/>
      <c r="AI44" s="682"/>
      <c r="AJ44" s="682"/>
      <c r="AK44" s="682"/>
      <c r="AL44" s="647">
        <v>100</v>
      </c>
      <c r="AM44" s="683"/>
      <c r="AN44" s="683"/>
      <c r="AO44" s="684"/>
      <c r="CD44" s="685" t="s">
        <v>307</v>
      </c>
      <c r="CE44" s="686"/>
      <c r="CF44" s="661" t="s">
        <v>361</v>
      </c>
      <c r="CG44" s="662"/>
      <c r="CH44" s="662"/>
      <c r="CI44" s="662"/>
      <c r="CJ44" s="662"/>
      <c r="CK44" s="662"/>
      <c r="CL44" s="662"/>
      <c r="CM44" s="662"/>
      <c r="CN44" s="662"/>
      <c r="CO44" s="662"/>
      <c r="CP44" s="662"/>
      <c r="CQ44" s="663"/>
      <c r="CR44" s="664">
        <v>922789</v>
      </c>
      <c r="CS44" s="665"/>
      <c r="CT44" s="665"/>
      <c r="CU44" s="665"/>
      <c r="CV44" s="665"/>
      <c r="CW44" s="665"/>
      <c r="CX44" s="665"/>
      <c r="CY44" s="666"/>
      <c r="CZ44" s="667">
        <v>22</v>
      </c>
      <c r="DA44" s="668"/>
      <c r="DB44" s="668"/>
      <c r="DC44" s="669"/>
      <c r="DD44" s="670">
        <v>369031</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362</v>
      </c>
      <c r="CG45" s="662"/>
      <c r="CH45" s="662"/>
      <c r="CI45" s="662"/>
      <c r="CJ45" s="662"/>
      <c r="CK45" s="662"/>
      <c r="CL45" s="662"/>
      <c r="CM45" s="662"/>
      <c r="CN45" s="662"/>
      <c r="CO45" s="662"/>
      <c r="CP45" s="662"/>
      <c r="CQ45" s="663"/>
      <c r="CR45" s="664">
        <v>328173</v>
      </c>
      <c r="CS45" s="675"/>
      <c r="CT45" s="675"/>
      <c r="CU45" s="675"/>
      <c r="CV45" s="675"/>
      <c r="CW45" s="675"/>
      <c r="CX45" s="675"/>
      <c r="CY45" s="676"/>
      <c r="CZ45" s="667">
        <v>7.8</v>
      </c>
      <c r="DA45" s="677"/>
      <c r="DB45" s="677"/>
      <c r="DC45" s="678"/>
      <c r="DD45" s="670">
        <v>102920</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6" t="s">
        <v>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364</v>
      </c>
      <c r="CG46" s="662"/>
      <c r="CH46" s="662"/>
      <c r="CI46" s="662"/>
      <c r="CJ46" s="662"/>
      <c r="CK46" s="662"/>
      <c r="CL46" s="662"/>
      <c r="CM46" s="662"/>
      <c r="CN46" s="662"/>
      <c r="CO46" s="662"/>
      <c r="CP46" s="662"/>
      <c r="CQ46" s="663"/>
      <c r="CR46" s="664">
        <v>583306</v>
      </c>
      <c r="CS46" s="665"/>
      <c r="CT46" s="665"/>
      <c r="CU46" s="665"/>
      <c r="CV46" s="665"/>
      <c r="CW46" s="665"/>
      <c r="CX46" s="665"/>
      <c r="CY46" s="666"/>
      <c r="CZ46" s="667">
        <v>13.9</v>
      </c>
      <c r="DA46" s="668"/>
      <c r="DB46" s="668"/>
      <c r="DC46" s="669"/>
      <c r="DD46" s="670">
        <v>265951</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365</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366</v>
      </c>
      <c r="CG47" s="662"/>
      <c r="CH47" s="662"/>
      <c r="CI47" s="662"/>
      <c r="CJ47" s="662"/>
      <c r="CK47" s="662"/>
      <c r="CL47" s="662"/>
      <c r="CM47" s="662"/>
      <c r="CN47" s="662"/>
      <c r="CO47" s="662"/>
      <c r="CP47" s="662"/>
      <c r="CQ47" s="663"/>
      <c r="CR47" s="664">
        <v>66629</v>
      </c>
      <c r="CS47" s="675"/>
      <c r="CT47" s="675"/>
      <c r="CU47" s="675"/>
      <c r="CV47" s="675"/>
      <c r="CW47" s="675"/>
      <c r="CX47" s="675"/>
      <c r="CY47" s="676"/>
      <c r="CZ47" s="667">
        <v>1.6</v>
      </c>
      <c r="DA47" s="677"/>
      <c r="DB47" s="677"/>
      <c r="DC47" s="678"/>
      <c r="DD47" s="670">
        <v>8334</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0.8" x14ac:dyDescent="0.2">
      <c r="B48" s="660" t="s">
        <v>367</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368</v>
      </c>
      <c r="CG48" s="662"/>
      <c r="CH48" s="662"/>
      <c r="CI48" s="662"/>
      <c r="CJ48" s="662"/>
      <c r="CK48" s="662"/>
      <c r="CL48" s="662"/>
      <c r="CM48" s="662"/>
      <c r="CN48" s="662"/>
      <c r="CO48" s="662"/>
      <c r="CP48" s="662"/>
      <c r="CQ48" s="663"/>
      <c r="CR48" s="664" t="s">
        <v>269</v>
      </c>
      <c r="CS48" s="665"/>
      <c r="CT48" s="665"/>
      <c r="CU48" s="665"/>
      <c r="CV48" s="665"/>
      <c r="CW48" s="665"/>
      <c r="CX48" s="665"/>
      <c r="CY48" s="666"/>
      <c r="CZ48" s="667" t="s">
        <v>230</v>
      </c>
      <c r="DA48" s="668"/>
      <c r="DB48" s="668"/>
      <c r="DC48" s="669"/>
      <c r="DD48" s="670" t="s">
        <v>269</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369</v>
      </c>
      <c r="CE49" s="642"/>
      <c r="CF49" s="642"/>
      <c r="CG49" s="642"/>
      <c r="CH49" s="642"/>
      <c r="CI49" s="642"/>
      <c r="CJ49" s="642"/>
      <c r="CK49" s="642"/>
      <c r="CL49" s="642"/>
      <c r="CM49" s="642"/>
      <c r="CN49" s="642"/>
      <c r="CO49" s="642"/>
      <c r="CP49" s="642"/>
      <c r="CQ49" s="643"/>
      <c r="CR49" s="644">
        <v>4197043</v>
      </c>
      <c r="CS49" s="645"/>
      <c r="CT49" s="645"/>
      <c r="CU49" s="645"/>
      <c r="CV49" s="645"/>
      <c r="CW49" s="645"/>
      <c r="CX49" s="645"/>
      <c r="CY49" s="646"/>
      <c r="CZ49" s="647">
        <v>100</v>
      </c>
      <c r="DA49" s="648"/>
      <c r="DB49" s="648"/>
      <c r="DC49" s="649"/>
      <c r="DD49" s="650">
        <v>3010186</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qKm2B8QTlV9TIZkVJK8N0TEOyrbd9SVWgvgGSPmLN3fAjZi0qhnYuaUDUFAME3jGlyyNwBSOSmT6ykOJgY0/1w==" saltValue="G4i/cQjf2b9RqVcCL2utn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70" t="s">
        <v>370</v>
      </c>
      <c r="B2" s="1170"/>
      <c r="C2" s="1170"/>
      <c r="D2" s="1170"/>
      <c r="E2" s="1170"/>
      <c r="F2" s="1170"/>
      <c r="G2" s="1170"/>
      <c r="H2" s="1170"/>
      <c r="I2" s="1170"/>
      <c r="J2" s="1170"/>
      <c r="K2" s="1170"/>
      <c r="L2" s="1170"/>
      <c r="M2" s="1170"/>
      <c r="N2" s="1170"/>
      <c r="O2" s="1170"/>
      <c r="P2" s="1170"/>
      <c r="Q2" s="1170"/>
      <c r="R2" s="1170"/>
      <c r="S2" s="1170"/>
      <c r="T2" s="1170"/>
      <c r="U2" s="1170"/>
      <c r="V2" s="1170"/>
      <c r="W2" s="1170"/>
      <c r="X2" s="1170"/>
      <c r="Y2" s="1170"/>
      <c r="Z2" s="1170"/>
      <c r="AA2" s="1170"/>
      <c r="AB2" s="1170"/>
      <c r="AC2" s="1170"/>
      <c r="AD2" s="1170"/>
      <c r="AE2" s="1170"/>
      <c r="AF2" s="1170"/>
      <c r="AG2" s="1170"/>
      <c r="AH2" s="1170"/>
      <c r="AI2" s="1170"/>
      <c r="AJ2" s="1170"/>
      <c r="AK2" s="1170"/>
      <c r="AL2" s="1170"/>
      <c r="AM2" s="1170"/>
      <c r="AN2" s="1170"/>
      <c r="AO2" s="1170"/>
      <c r="AP2" s="1170"/>
      <c r="AQ2" s="1170"/>
      <c r="AR2" s="1170"/>
      <c r="AS2" s="1170"/>
      <c r="AT2" s="1170"/>
      <c r="AU2" s="1170"/>
      <c r="AV2" s="1170"/>
      <c r="AW2" s="1170"/>
      <c r="AX2" s="1170"/>
      <c r="AY2" s="1170"/>
      <c r="AZ2" s="1170"/>
      <c r="BA2" s="1170"/>
      <c r="BB2" s="1170"/>
      <c r="BC2" s="1170"/>
      <c r="BD2" s="1170"/>
      <c r="BE2" s="1170"/>
      <c r="BF2" s="1170"/>
      <c r="BG2" s="1170"/>
      <c r="BH2" s="1170"/>
      <c r="BI2" s="1170"/>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71" t="s">
        <v>371</v>
      </c>
      <c r="DK2" s="1172"/>
      <c r="DL2" s="1172"/>
      <c r="DM2" s="1172"/>
      <c r="DN2" s="1172"/>
      <c r="DO2" s="1173"/>
      <c r="DP2" s="231"/>
      <c r="DQ2" s="1171" t="s">
        <v>372</v>
      </c>
      <c r="DR2" s="1172"/>
      <c r="DS2" s="1172"/>
      <c r="DT2" s="1172"/>
      <c r="DU2" s="1172"/>
      <c r="DV2" s="1172"/>
      <c r="DW2" s="1172"/>
      <c r="DX2" s="1172"/>
      <c r="DY2" s="1172"/>
      <c r="DZ2" s="1173"/>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123" t="s">
        <v>373</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374</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2">
      <c r="A5" s="1059" t="s">
        <v>375</v>
      </c>
      <c r="B5" s="1060"/>
      <c r="C5" s="1060"/>
      <c r="D5" s="1060"/>
      <c r="E5" s="1060"/>
      <c r="F5" s="1060"/>
      <c r="G5" s="1060"/>
      <c r="H5" s="1060"/>
      <c r="I5" s="1060"/>
      <c r="J5" s="1060"/>
      <c r="K5" s="1060"/>
      <c r="L5" s="1060"/>
      <c r="M5" s="1060"/>
      <c r="N5" s="1060"/>
      <c r="O5" s="1060"/>
      <c r="P5" s="1061"/>
      <c r="Q5" s="1065" t="s">
        <v>376</v>
      </c>
      <c r="R5" s="1066"/>
      <c r="S5" s="1066"/>
      <c r="T5" s="1066"/>
      <c r="U5" s="1067"/>
      <c r="V5" s="1065" t="s">
        <v>377</v>
      </c>
      <c r="W5" s="1066"/>
      <c r="X5" s="1066"/>
      <c r="Y5" s="1066"/>
      <c r="Z5" s="1067"/>
      <c r="AA5" s="1065" t="s">
        <v>378</v>
      </c>
      <c r="AB5" s="1066"/>
      <c r="AC5" s="1066"/>
      <c r="AD5" s="1066"/>
      <c r="AE5" s="1066"/>
      <c r="AF5" s="1174" t="s">
        <v>379</v>
      </c>
      <c r="AG5" s="1066"/>
      <c r="AH5" s="1066"/>
      <c r="AI5" s="1066"/>
      <c r="AJ5" s="1079"/>
      <c r="AK5" s="1066" t="s">
        <v>380</v>
      </c>
      <c r="AL5" s="1066"/>
      <c r="AM5" s="1066"/>
      <c r="AN5" s="1066"/>
      <c r="AO5" s="1067"/>
      <c r="AP5" s="1065" t="s">
        <v>381</v>
      </c>
      <c r="AQ5" s="1066"/>
      <c r="AR5" s="1066"/>
      <c r="AS5" s="1066"/>
      <c r="AT5" s="1067"/>
      <c r="AU5" s="1065" t="s">
        <v>382</v>
      </c>
      <c r="AV5" s="1066"/>
      <c r="AW5" s="1066"/>
      <c r="AX5" s="1066"/>
      <c r="AY5" s="1079"/>
      <c r="AZ5" s="235"/>
      <c r="BA5" s="235"/>
      <c r="BB5" s="235"/>
      <c r="BC5" s="235"/>
      <c r="BD5" s="235"/>
      <c r="BE5" s="236"/>
      <c r="BF5" s="236"/>
      <c r="BG5" s="236"/>
      <c r="BH5" s="236"/>
      <c r="BI5" s="236"/>
      <c r="BJ5" s="236"/>
      <c r="BK5" s="236"/>
      <c r="BL5" s="236"/>
      <c r="BM5" s="236"/>
      <c r="BN5" s="236"/>
      <c r="BO5" s="236"/>
      <c r="BP5" s="236"/>
      <c r="BQ5" s="1059" t="s">
        <v>383</v>
      </c>
      <c r="BR5" s="1060"/>
      <c r="BS5" s="1060"/>
      <c r="BT5" s="1060"/>
      <c r="BU5" s="1060"/>
      <c r="BV5" s="1060"/>
      <c r="BW5" s="1060"/>
      <c r="BX5" s="1060"/>
      <c r="BY5" s="1060"/>
      <c r="BZ5" s="1060"/>
      <c r="CA5" s="1060"/>
      <c r="CB5" s="1060"/>
      <c r="CC5" s="1060"/>
      <c r="CD5" s="1060"/>
      <c r="CE5" s="1060"/>
      <c r="CF5" s="1060"/>
      <c r="CG5" s="1061"/>
      <c r="CH5" s="1065" t="s">
        <v>384</v>
      </c>
      <c r="CI5" s="1066"/>
      <c r="CJ5" s="1066"/>
      <c r="CK5" s="1066"/>
      <c r="CL5" s="1067"/>
      <c r="CM5" s="1065" t="s">
        <v>385</v>
      </c>
      <c r="CN5" s="1066"/>
      <c r="CO5" s="1066"/>
      <c r="CP5" s="1066"/>
      <c r="CQ5" s="1067"/>
      <c r="CR5" s="1065" t="s">
        <v>386</v>
      </c>
      <c r="CS5" s="1066"/>
      <c r="CT5" s="1066"/>
      <c r="CU5" s="1066"/>
      <c r="CV5" s="1067"/>
      <c r="CW5" s="1065" t="s">
        <v>387</v>
      </c>
      <c r="CX5" s="1066"/>
      <c r="CY5" s="1066"/>
      <c r="CZ5" s="1066"/>
      <c r="DA5" s="1067"/>
      <c r="DB5" s="1065" t="s">
        <v>388</v>
      </c>
      <c r="DC5" s="1066"/>
      <c r="DD5" s="1066"/>
      <c r="DE5" s="1066"/>
      <c r="DF5" s="1067"/>
      <c r="DG5" s="1164" t="s">
        <v>389</v>
      </c>
      <c r="DH5" s="1165"/>
      <c r="DI5" s="1165"/>
      <c r="DJ5" s="1165"/>
      <c r="DK5" s="1166"/>
      <c r="DL5" s="1164" t="s">
        <v>390</v>
      </c>
      <c r="DM5" s="1165"/>
      <c r="DN5" s="1165"/>
      <c r="DO5" s="1165"/>
      <c r="DP5" s="1166"/>
      <c r="DQ5" s="1065" t="s">
        <v>391</v>
      </c>
      <c r="DR5" s="1066"/>
      <c r="DS5" s="1066"/>
      <c r="DT5" s="1066"/>
      <c r="DU5" s="1067"/>
      <c r="DV5" s="1065" t="s">
        <v>382</v>
      </c>
      <c r="DW5" s="1066"/>
      <c r="DX5" s="1066"/>
      <c r="DY5" s="1066"/>
      <c r="DZ5" s="1079"/>
      <c r="EA5" s="237"/>
    </row>
    <row r="6" spans="1:131" s="238"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75"/>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67"/>
      <c r="DH6" s="1168"/>
      <c r="DI6" s="1168"/>
      <c r="DJ6" s="1168"/>
      <c r="DK6" s="1169"/>
      <c r="DL6" s="1167"/>
      <c r="DM6" s="1168"/>
      <c r="DN6" s="1168"/>
      <c r="DO6" s="1168"/>
      <c r="DP6" s="1169"/>
      <c r="DQ6" s="1068"/>
      <c r="DR6" s="1069"/>
      <c r="DS6" s="1069"/>
      <c r="DT6" s="1069"/>
      <c r="DU6" s="1070"/>
      <c r="DV6" s="1068"/>
      <c r="DW6" s="1069"/>
      <c r="DX6" s="1069"/>
      <c r="DY6" s="1069"/>
      <c r="DZ6" s="1080"/>
      <c r="EA6" s="237"/>
    </row>
    <row r="7" spans="1:131" s="238" customFormat="1" ht="26.25" customHeight="1" thickTop="1" x14ac:dyDescent="0.2">
      <c r="A7" s="239">
        <v>1</v>
      </c>
      <c r="B7" s="1111" t="s">
        <v>392</v>
      </c>
      <c r="C7" s="1112"/>
      <c r="D7" s="1112"/>
      <c r="E7" s="1112"/>
      <c r="F7" s="1112"/>
      <c r="G7" s="1112"/>
      <c r="H7" s="1112"/>
      <c r="I7" s="1112"/>
      <c r="J7" s="1112"/>
      <c r="K7" s="1112"/>
      <c r="L7" s="1112"/>
      <c r="M7" s="1112"/>
      <c r="N7" s="1112"/>
      <c r="O7" s="1112"/>
      <c r="P7" s="1113"/>
      <c r="Q7" s="1151"/>
      <c r="R7" s="1152"/>
      <c r="S7" s="1152"/>
      <c r="T7" s="1152"/>
      <c r="U7" s="1152"/>
      <c r="V7" s="1152"/>
      <c r="W7" s="1152"/>
      <c r="X7" s="1152"/>
      <c r="Y7" s="1152"/>
      <c r="Z7" s="1152"/>
      <c r="AA7" s="1152"/>
      <c r="AB7" s="1152"/>
      <c r="AC7" s="1152"/>
      <c r="AD7" s="1152"/>
      <c r="AE7" s="1153"/>
      <c r="AF7" s="1154">
        <v>193</v>
      </c>
      <c r="AG7" s="1155"/>
      <c r="AH7" s="1155"/>
      <c r="AI7" s="1155"/>
      <c r="AJ7" s="1156"/>
      <c r="AK7" s="1157"/>
      <c r="AL7" s="1158"/>
      <c r="AM7" s="1158"/>
      <c r="AN7" s="1158"/>
      <c r="AO7" s="1158"/>
      <c r="AP7" s="1158"/>
      <c r="AQ7" s="1158"/>
      <c r="AR7" s="1158"/>
      <c r="AS7" s="1158"/>
      <c r="AT7" s="1158"/>
      <c r="AU7" s="1159"/>
      <c r="AV7" s="1159"/>
      <c r="AW7" s="1159"/>
      <c r="AX7" s="1159"/>
      <c r="AY7" s="1160"/>
      <c r="AZ7" s="235"/>
      <c r="BA7" s="235"/>
      <c r="BB7" s="235"/>
      <c r="BC7" s="235"/>
      <c r="BD7" s="235"/>
      <c r="BE7" s="236"/>
      <c r="BF7" s="236"/>
      <c r="BG7" s="236"/>
      <c r="BH7" s="236"/>
      <c r="BI7" s="236"/>
      <c r="BJ7" s="236"/>
      <c r="BK7" s="236"/>
      <c r="BL7" s="236"/>
      <c r="BM7" s="236"/>
      <c r="BN7" s="236"/>
      <c r="BO7" s="236"/>
      <c r="BP7" s="236"/>
      <c r="BQ7" s="239">
        <v>1</v>
      </c>
      <c r="BR7" s="240"/>
      <c r="BS7" s="1161"/>
      <c r="BT7" s="1162"/>
      <c r="BU7" s="1162"/>
      <c r="BV7" s="1162"/>
      <c r="BW7" s="1162"/>
      <c r="BX7" s="1162"/>
      <c r="BY7" s="1162"/>
      <c r="BZ7" s="1162"/>
      <c r="CA7" s="1162"/>
      <c r="CB7" s="1162"/>
      <c r="CC7" s="1162"/>
      <c r="CD7" s="1162"/>
      <c r="CE7" s="1162"/>
      <c r="CF7" s="1162"/>
      <c r="CG7" s="1163"/>
      <c r="CH7" s="1148"/>
      <c r="CI7" s="1149"/>
      <c r="CJ7" s="1149"/>
      <c r="CK7" s="1149"/>
      <c r="CL7" s="1150"/>
      <c r="CM7" s="1148"/>
      <c r="CN7" s="1149"/>
      <c r="CO7" s="1149"/>
      <c r="CP7" s="1149"/>
      <c r="CQ7" s="1150"/>
      <c r="CR7" s="1148"/>
      <c r="CS7" s="1149"/>
      <c r="CT7" s="1149"/>
      <c r="CU7" s="1149"/>
      <c r="CV7" s="1150"/>
      <c r="CW7" s="1148"/>
      <c r="CX7" s="1149"/>
      <c r="CY7" s="1149"/>
      <c r="CZ7" s="1149"/>
      <c r="DA7" s="1150"/>
      <c r="DB7" s="1148"/>
      <c r="DC7" s="1149"/>
      <c r="DD7" s="1149"/>
      <c r="DE7" s="1149"/>
      <c r="DF7" s="1150"/>
      <c r="DG7" s="1148"/>
      <c r="DH7" s="1149"/>
      <c r="DI7" s="1149"/>
      <c r="DJ7" s="1149"/>
      <c r="DK7" s="1150"/>
      <c r="DL7" s="1148"/>
      <c r="DM7" s="1149"/>
      <c r="DN7" s="1149"/>
      <c r="DO7" s="1149"/>
      <c r="DP7" s="1150"/>
      <c r="DQ7" s="1148"/>
      <c r="DR7" s="1149"/>
      <c r="DS7" s="1149"/>
      <c r="DT7" s="1149"/>
      <c r="DU7" s="1150"/>
      <c r="DV7" s="1161"/>
      <c r="DW7" s="1162"/>
      <c r="DX7" s="1162"/>
      <c r="DY7" s="1162"/>
      <c r="DZ7" s="1176"/>
      <c r="EA7" s="237"/>
    </row>
    <row r="8" spans="1:131" s="238" customFormat="1" ht="26.25" customHeight="1" x14ac:dyDescent="0.2">
      <c r="A8" s="241">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7"/>
    </row>
    <row r="9" spans="1:131" s="238" customFormat="1" ht="26.25" customHeight="1" x14ac:dyDescent="0.2">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x14ac:dyDescent="0.2">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x14ac:dyDescent="0.2">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x14ac:dyDescent="0.2">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2">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2">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2">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2">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2">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2">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2">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2">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5">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2">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393</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5">
      <c r="A23" s="243" t="s">
        <v>394</v>
      </c>
      <c r="B23" s="1001" t="s">
        <v>395</v>
      </c>
      <c r="C23" s="1002"/>
      <c r="D23" s="1002"/>
      <c r="E23" s="1002"/>
      <c r="F23" s="1002"/>
      <c r="G23" s="1002"/>
      <c r="H23" s="1002"/>
      <c r="I23" s="1002"/>
      <c r="J23" s="1002"/>
      <c r="K23" s="1002"/>
      <c r="L23" s="1002"/>
      <c r="M23" s="1002"/>
      <c r="N23" s="1002"/>
      <c r="O23" s="1002"/>
      <c r="P23" s="1012"/>
      <c r="Q23" s="1131"/>
      <c r="R23" s="1125"/>
      <c r="S23" s="1125"/>
      <c r="T23" s="1125"/>
      <c r="U23" s="1125"/>
      <c r="V23" s="1125"/>
      <c r="W23" s="1125"/>
      <c r="X23" s="1125"/>
      <c r="Y23" s="1125"/>
      <c r="Z23" s="1125"/>
      <c r="AA23" s="1125"/>
      <c r="AB23" s="1125"/>
      <c r="AC23" s="1125"/>
      <c r="AD23" s="1125"/>
      <c r="AE23" s="1132"/>
      <c r="AF23" s="1133">
        <v>193</v>
      </c>
      <c r="AG23" s="1125"/>
      <c r="AH23" s="1125"/>
      <c r="AI23" s="1125"/>
      <c r="AJ23" s="1134"/>
      <c r="AK23" s="1135"/>
      <c r="AL23" s="1136"/>
      <c r="AM23" s="1136"/>
      <c r="AN23" s="1136"/>
      <c r="AO23" s="1136"/>
      <c r="AP23" s="1125"/>
      <c r="AQ23" s="1125"/>
      <c r="AR23" s="1125"/>
      <c r="AS23" s="1125"/>
      <c r="AT23" s="1125"/>
      <c r="AU23" s="1126"/>
      <c r="AV23" s="1126"/>
      <c r="AW23" s="1126"/>
      <c r="AX23" s="1126"/>
      <c r="AY23" s="1127"/>
      <c r="AZ23" s="1128" t="s">
        <v>396</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2">
      <c r="A24" s="1124" t="s">
        <v>397</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5">
      <c r="A25" s="1123" t="s">
        <v>398</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2">
      <c r="A26" s="1059" t="s">
        <v>375</v>
      </c>
      <c r="B26" s="1060"/>
      <c r="C26" s="1060"/>
      <c r="D26" s="1060"/>
      <c r="E26" s="1060"/>
      <c r="F26" s="1060"/>
      <c r="G26" s="1060"/>
      <c r="H26" s="1060"/>
      <c r="I26" s="1060"/>
      <c r="J26" s="1060"/>
      <c r="K26" s="1060"/>
      <c r="L26" s="1060"/>
      <c r="M26" s="1060"/>
      <c r="N26" s="1060"/>
      <c r="O26" s="1060"/>
      <c r="P26" s="1061"/>
      <c r="Q26" s="1065" t="s">
        <v>399</v>
      </c>
      <c r="R26" s="1066"/>
      <c r="S26" s="1066"/>
      <c r="T26" s="1066"/>
      <c r="U26" s="1067"/>
      <c r="V26" s="1065" t="s">
        <v>400</v>
      </c>
      <c r="W26" s="1066"/>
      <c r="X26" s="1066"/>
      <c r="Y26" s="1066"/>
      <c r="Z26" s="1067"/>
      <c r="AA26" s="1065" t="s">
        <v>401</v>
      </c>
      <c r="AB26" s="1066"/>
      <c r="AC26" s="1066"/>
      <c r="AD26" s="1066"/>
      <c r="AE26" s="1066"/>
      <c r="AF26" s="1119" t="s">
        <v>402</v>
      </c>
      <c r="AG26" s="1072"/>
      <c r="AH26" s="1072"/>
      <c r="AI26" s="1072"/>
      <c r="AJ26" s="1120"/>
      <c r="AK26" s="1066" t="s">
        <v>403</v>
      </c>
      <c r="AL26" s="1066"/>
      <c r="AM26" s="1066"/>
      <c r="AN26" s="1066"/>
      <c r="AO26" s="1067"/>
      <c r="AP26" s="1065" t="s">
        <v>404</v>
      </c>
      <c r="AQ26" s="1066"/>
      <c r="AR26" s="1066"/>
      <c r="AS26" s="1066"/>
      <c r="AT26" s="1067"/>
      <c r="AU26" s="1065" t="s">
        <v>405</v>
      </c>
      <c r="AV26" s="1066"/>
      <c r="AW26" s="1066"/>
      <c r="AX26" s="1066"/>
      <c r="AY26" s="1067"/>
      <c r="AZ26" s="1065" t="s">
        <v>406</v>
      </c>
      <c r="BA26" s="1066"/>
      <c r="BB26" s="1066"/>
      <c r="BC26" s="1066"/>
      <c r="BD26" s="1067"/>
      <c r="BE26" s="1065" t="s">
        <v>382</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2">
      <c r="A28" s="245">
        <v>1</v>
      </c>
      <c r="B28" s="1111" t="s">
        <v>407</v>
      </c>
      <c r="C28" s="1112"/>
      <c r="D28" s="1112"/>
      <c r="E28" s="1112"/>
      <c r="F28" s="1112"/>
      <c r="G28" s="1112"/>
      <c r="H28" s="1112"/>
      <c r="I28" s="1112"/>
      <c r="J28" s="1112"/>
      <c r="K28" s="1112"/>
      <c r="L28" s="1112"/>
      <c r="M28" s="1112"/>
      <c r="N28" s="1112"/>
      <c r="O28" s="1112"/>
      <c r="P28" s="1113"/>
      <c r="Q28" s="1114"/>
      <c r="R28" s="1115"/>
      <c r="S28" s="1115"/>
      <c r="T28" s="1115"/>
      <c r="U28" s="1115"/>
      <c r="V28" s="1115"/>
      <c r="W28" s="1115"/>
      <c r="X28" s="1115"/>
      <c r="Y28" s="1115"/>
      <c r="Z28" s="1115"/>
      <c r="AA28" s="1115"/>
      <c r="AB28" s="1115"/>
      <c r="AC28" s="1115"/>
      <c r="AD28" s="1115"/>
      <c r="AE28" s="1116"/>
      <c r="AF28" s="1117">
        <v>14</v>
      </c>
      <c r="AG28" s="1115"/>
      <c r="AH28" s="1115"/>
      <c r="AI28" s="1115"/>
      <c r="AJ28" s="1118"/>
      <c r="AK28" s="1106"/>
      <c r="AL28" s="1107"/>
      <c r="AM28" s="1107"/>
      <c r="AN28" s="1107"/>
      <c r="AO28" s="1107"/>
      <c r="AP28" s="1107"/>
      <c r="AQ28" s="1107"/>
      <c r="AR28" s="1107"/>
      <c r="AS28" s="1107"/>
      <c r="AT28" s="1107"/>
      <c r="AU28" s="1107"/>
      <c r="AV28" s="1107"/>
      <c r="AW28" s="1107"/>
      <c r="AX28" s="1107"/>
      <c r="AY28" s="1107"/>
      <c r="AZ28" s="1108"/>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2">
      <c r="A29" s="245">
        <v>2</v>
      </c>
      <c r="B29" s="1094" t="s">
        <v>408</v>
      </c>
      <c r="C29" s="1095"/>
      <c r="D29" s="1095"/>
      <c r="E29" s="1095"/>
      <c r="F29" s="1095"/>
      <c r="G29" s="1095"/>
      <c r="H29" s="1095"/>
      <c r="I29" s="1095"/>
      <c r="J29" s="1095"/>
      <c r="K29" s="1095"/>
      <c r="L29" s="1095"/>
      <c r="M29" s="1095"/>
      <c r="N29" s="1095"/>
      <c r="O29" s="1095"/>
      <c r="P29" s="1096"/>
      <c r="Q29" s="1102"/>
      <c r="R29" s="1103"/>
      <c r="S29" s="1103"/>
      <c r="T29" s="1103"/>
      <c r="U29" s="1103"/>
      <c r="V29" s="1103"/>
      <c r="W29" s="1103"/>
      <c r="X29" s="1103"/>
      <c r="Y29" s="1103"/>
      <c r="Z29" s="1103"/>
      <c r="AA29" s="1103"/>
      <c r="AB29" s="1103"/>
      <c r="AC29" s="1103"/>
      <c r="AD29" s="1103"/>
      <c r="AE29" s="1104"/>
      <c r="AF29" s="1099">
        <v>2</v>
      </c>
      <c r="AG29" s="1100"/>
      <c r="AH29" s="1100"/>
      <c r="AI29" s="1100"/>
      <c r="AJ29" s="1101"/>
      <c r="AK29" s="1044"/>
      <c r="AL29" s="1035"/>
      <c r="AM29" s="1035"/>
      <c r="AN29" s="1035"/>
      <c r="AO29" s="1035"/>
      <c r="AP29" s="1035"/>
      <c r="AQ29" s="1035"/>
      <c r="AR29" s="1035"/>
      <c r="AS29" s="1035"/>
      <c r="AT29" s="1035"/>
      <c r="AU29" s="1035"/>
      <c r="AV29" s="1035"/>
      <c r="AW29" s="1035"/>
      <c r="AX29" s="1035"/>
      <c r="AY29" s="1035"/>
      <c r="AZ29" s="1105"/>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2">
      <c r="A30" s="245">
        <v>3</v>
      </c>
      <c r="B30" s="1094" t="s">
        <v>409</v>
      </c>
      <c r="C30" s="1095"/>
      <c r="D30" s="1095"/>
      <c r="E30" s="1095"/>
      <c r="F30" s="1095"/>
      <c r="G30" s="1095"/>
      <c r="H30" s="1095"/>
      <c r="I30" s="1095"/>
      <c r="J30" s="1095"/>
      <c r="K30" s="1095"/>
      <c r="L30" s="1095"/>
      <c r="M30" s="1095"/>
      <c r="N30" s="1095"/>
      <c r="O30" s="1095"/>
      <c r="P30" s="1096"/>
      <c r="Q30" s="1102"/>
      <c r="R30" s="1103"/>
      <c r="S30" s="1103"/>
      <c r="T30" s="1103"/>
      <c r="U30" s="1103"/>
      <c r="V30" s="1103"/>
      <c r="W30" s="1103"/>
      <c r="X30" s="1103"/>
      <c r="Y30" s="1103"/>
      <c r="Z30" s="1103"/>
      <c r="AA30" s="1103"/>
      <c r="AB30" s="1103"/>
      <c r="AC30" s="1103"/>
      <c r="AD30" s="1103"/>
      <c r="AE30" s="1104"/>
      <c r="AF30" s="1099">
        <v>8</v>
      </c>
      <c r="AG30" s="1100"/>
      <c r="AH30" s="1100"/>
      <c r="AI30" s="1100"/>
      <c r="AJ30" s="1101"/>
      <c r="AK30" s="1044"/>
      <c r="AL30" s="1035"/>
      <c r="AM30" s="1035"/>
      <c r="AN30" s="1035"/>
      <c r="AO30" s="1035"/>
      <c r="AP30" s="1035"/>
      <c r="AQ30" s="1035"/>
      <c r="AR30" s="1035"/>
      <c r="AS30" s="1035"/>
      <c r="AT30" s="1035"/>
      <c r="AU30" s="1035"/>
      <c r="AV30" s="1035"/>
      <c r="AW30" s="1035"/>
      <c r="AX30" s="1035"/>
      <c r="AY30" s="1035"/>
      <c r="AZ30" s="1105"/>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2">
      <c r="A31" s="245">
        <v>4</v>
      </c>
      <c r="B31" s="1094" t="s">
        <v>410</v>
      </c>
      <c r="C31" s="1095"/>
      <c r="D31" s="1095"/>
      <c r="E31" s="1095"/>
      <c r="F31" s="1095"/>
      <c r="G31" s="1095"/>
      <c r="H31" s="1095"/>
      <c r="I31" s="1095"/>
      <c r="J31" s="1095"/>
      <c r="K31" s="1095"/>
      <c r="L31" s="1095"/>
      <c r="M31" s="1095"/>
      <c r="N31" s="1095"/>
      <c r="O31" s="1095"/>
      <c r="P31" s="1096"/>
      <c r="Q31" s="1102"/>
      <c r="R31" s="1103"/>
      <c r="S31" s="1103"/>
      <c r="T31" s="1103"/>
      <c r="U31" s="1103"/>
      <c r="V31" s="1103"/>
      <c r="W31" s="1103"/>
      <c r="X31" s="1103"/>
      <c r="Y31" s="1103"/>
      <c r="Z31" s="1103"/>
      <c r="AA31" s="1103"/>
      <c r="AB31" s="1103"/>
      <c r="AC31" s="1103"/>
      <c r="AD31" s="1103"/>
      <c r="AE31" s="1104"/>
      <c r="AF31" s="1099">
        <v>1</v>
      </c>
      <c r="AG31" s="1100"/>
      <c r="AH31" s="1100"/>
      <c r="AI31" s="1100"/>
      <c r="AJ31" s="1101"/>
      <c r="AK31" s="1044"/>
      <c r="AL31" s="1035"/>
      <c r="AM31" s="1035"/>
      <c r="AN31" s="1035"/>
      <c r="AO31" s="1035"/>
      <c r="AP31" s="1035"/>
      <c r="AQ31" s="1035"/>
      <c r="AR31" s="1035"/>
      <c r="AS31" s="1035"/>
      <c r="AT31" s="1035"/>
      <c r="AU31" s="1035"/>
      <c r="AV31" s="1035"/>
      <c r="AW31" s="1035"/>
      <c r="AX31" s="1035"/>
      <c r="AY31" s="1035"/>
      <c r="AZ31" s="1105"/>
      <c r="BA31" s="1105"/>
      <c r="BB31" s="1105"/>
      <c r="BC31" s="1105"/>
      <c r="BD31" s="1105"/>
      <c r="BE31" s="1036"/>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2">
      <c r="A32" s="245">
        <v>5</v>
      </c>
      <c r="B32" s="1094" t="s">
        <v>411</v>
      </c>
      <c r="C32" s="1095"/>
      <c r="D32" s="1095"/>
      <c r="E32" s="1095"/>
      <c r="F32" s="1095"/>
      <c r="G32" s="1095"/>
      <c r="H32" s="1095"/>
      <c r="I32" s="1095"/>
      <c r="J32" s="1095"/>
      <c r="K32" s="1095"/>
      <c r="L32" s="1095"/>
      <c r="M32" s="1095"/>
      <c r="N32" s="1095"/>
      <c r="O32" s="1095"/>
      <c r="P32" s="1096"/>
      <c r="Q32" s="1102"/>
      <c r="R32" s="1103"/>
      <c r="S32" s="1103"/>
      <c r="T32" s="1103"/>
      <c r="U32" s="1103"/>
      <c r="V32" s="1103"/>
      <c r="W32" s="1103"/>
      <c r="X32" s="1103"/>
      <c r="Y32" s="1103"/>
      <c r="Z32" s="1103"/>
      <c r="AA32" s="1103"/>
      <c r="AB32" s="1103"/>
      <c r="AC32" s="1103"/>
      <c r="AD32" s="1103"/>
      <c r="AE32" s="1104"/>
      <c r="AF32" s="1099">
        <v>4</v>
      </c>
      <c r="AG32" s="1100"/>
      <c r="AH32" s="1100"/>
      <c r="AI32" s="1100"/>
      <c r="AJ32" s="1101"/>
      <c r="AK32" s="1044"/>
      <c r="AL32" s="1035"/>
      <c r="AM32" s="1035"/>
      <c r="AN32" s="1035"/>
      <c r="AO32" s="1035"/>
      <c r="AP32" s="1035"/>
      <c r="AQ32" s="1035"/>
      <c r="AR32" s="1035"/>
      <c r="AS32" s="1035"/>
      <c r="AT32" s="1035"/>
      <c r="AU32" s="1035"/>
      <c r="AV32" s="1035"/>
      <c r="AW32" s="1035"/>
      <c r="AX32" s="1035"/>
      <c r="AY32" s="1035"/>
      <c r="AZ32" s="1105"/>
      <c r="BA32" s="1105"/>
      <c r="BB32" s="1105"/>
      <c r="BC32" s="1105"/>
      <c r="BD32" s="1105"/>
      <c r="BE32" s="1036" t="s">
        <v>412</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2">
      <c r="A33" s="245">
        <v>6</v>
      </c>
      <c r="B33" s="1094" t="s">
        <v>413</v>
      </c>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v>2</v>
      </c>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t="s">
        <v>414</v>
      </c>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2">
      <c r="A34" s="245">
        <v>7</v>
      </c>
      <c r="B34" s="1094" t="s">
        <v>415</v>
      </c>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v>1</v>
      </c>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t="s">
        <v>412</v>
      </c>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2">
      <c r="A35" s="245">
        <v>8</v>
      </c>
      <c r="B35" s="1094" t="s">
        <v>416</v>
      </c>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v>0</v>
      </c>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t="s">
        <v>412</v>
      </c>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2">
      <c r="A36" s="245">
        <v>9</v>
      </c>
      <c r="B36" s="1094" t="s">
        <v>417</v>
      </c>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v>0</v>
      </c>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t="s">
        <v>412</v>
      </c>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2">
      <c r="A37" s="245">
        <v>10</v>
      </c>
      <c r="B37" s="1094" t="s">
        <v>418</v>
      </c>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v>0</v>
      </c>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t="s">
        <v>414</v>
      </c>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2">
      <c r="A38" s="245">
        <v>11</v>
      </c>
      <c r="B38" s="1094" t="s">
        <v>419</v>
      </c>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v>0</v>
      </c>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t="s">
        <v>412</v>
      </c>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2">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2">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2">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2">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2">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2">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2">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2">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2">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2">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2">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2">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2">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2">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2">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2">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2">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2">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2">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2">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2">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2">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5">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2">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420</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5">
      <c r="A63" s="243" t="s">
        <v>394</v>
      </c>
      <c r="B63" s="1001" t="s">
        <v>421</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32</v>
      </c>
      <c r="AG63" s="1023"/>
      <c r="AH63" s="1023"/>
      <c r="AI63" s="1023"/>
      <c r="AJ63" s="1086"/>
      <c r="AK63" s="1087"/>
      <c r="AL63" s="1027"/>
      <c r="AM63" s="1027"/>
      <c r="AN63" s="1027"/>
      <c r="AO63" s="1027"/>
      <c r="AP63" s="1023"/>
      <c r="AQ63" s="1023"/>
      <c r="AR63" s="1023"/>
      <c r="AS63" s="1023"/>
      <c r="AT63" s="1023"/>
      <c r="AU63" s="1023"/>
      <c r="AV63" s="1023"/>
      <c r="AW63" s="1023"/>
      <c r="AX63" s="1023"/>
      <c r="AY63" s="1023"/>
      <c r="AZ63" s="1081"/>
      <c r="BA63" s="1081"/>
      <c r="BB63" s="1081"/>
      <c r="BC63" s="1081"/>
      <c r="BD63" s="1081"/>
      <c r="BE63" s="1024"/>
      <c r="BF63" s="1024"/>
      <c r="BG63" s="1024"/>
      <c r="BH63" s="1024"/>
      <c r="BI63" s="1025"/>
      <c r="BJ63" s="1082" t="s">
        <v>230</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5">
      <c r="A65" s="235" t="s">
        <v>422</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2">
      <c r="A66" s="1059" t="s">
        <v>423</v>
      </c>
      <c r="B66" s="1060"/>
      <c r="C66" s="1060"/>
      <c r="D66" s="1060"/>
      <c r="E66" s="1060"/>
      <c r="F66" s="1060"/>
      <c r="G66" s="1060"/>
      <c r="H66" s="1060"/>
      <c r="I66" s="1060"/>
      <c r="J66" s="1060"/>
      <c r="K66" s="1060"/>
      <c r="L66" s="1060"/>
      <c r="M66" s="1060"/>
      <c r="N66" s="1060"/>
      <c r="O66" s="1060"/>
      <c r="P66" s="1061"/>
      <c r="Q66" s="1065" t="s">
        <v>399</v>
      </c>
      <c r="R66" s="1066"/>
      <c r="S66" s="1066"/>
      <c r="T66" s="1066"/>
      <c r="U66" s="1067"/>
      <c r="V66" s="1065" t="s">
        <v>400</v>
      </c>
      <c r="W66" s="1066"/>
      <c r="X66" s="1066"/>
      <c r="Y66" s="1066"/>
      <c r="Z66" s="1067"/>
      <c r="AA66" s="1065" t="s">
        <v>401</v>
      </c>
      <c r="AB66" s="1066"/>
      <c r="AC66" s="1066"/>
      <c r="AD66" s="1066"/>
      <c r="AE66" s="1067"/>
      <c r="AF66" s="1071" t="s">
        <v>402</v>
      </c>
      <c r="AG66" s="1072"/>
      <c r="AH66" s="1072"/>
      <c r="AI66" s="1072"/>
      <c r="AJ66" s="1073"/>
      <c r="AK66" s="1065" t="s">
        <v>403</v>
      </c>
      <c r="AL66" s="1060"/>
      <c r="AM66" s="1060"/>
      <c r="AN66" s="1060"/>
      <c r="AO66" s="1061"/>
      <c r="AP66" s="1065" t="s">
        <v>424</v>
      </c>
      <c r="AQ66" s="1066"/>
      <c r="AR66" s="1066"/>
      <c r="AS66" s="1066"/>
      <c r="AT66" s="1067"/>
      <c r="AU66" s="1065" t="s">
        <v>425</v>
      </c>
      <c r="AV66" s="1066"/>
      <c r="AW66" s="1066"/>
      <c r="AX66" s="1066"/>
      <c r="AY66" s="1067"/>
      <c r="AZ66" s="1065" t="s">
        <v>382</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2">
      <c r="A68" s="239">
        <v>1</v>
      </c>
      <c r="B68" s="1049"/>
      <c r="C68" s="1050"/>
      <c r="D68" s="1050"/>
      <c r="E68" s="1050"/>
      <c r="F68" s="1050"/>
      <c r="G68" s="1050"/>
      <c r="H68" s="1050"/>
      <c r="I68" s="1050"/>
      <c r="J68" s="1050"/>
      <c r="K68" s="1050"/>
      <c r="L68" s="1050"/>
      <c r="M68" s="1050"/>
      <c r="N68" s="1050"/>
      <c r="O68" s="1050"/>
      <c r="P68" s="1051"/>
      <c r="Q68" s="1052"/>
      <c r="R68" s="1046"/>
      <c r="S68" s="1046"/>
      <c r="T68" s="1046"/>
      <c r="U68" s="1046"/>
      <c r="V68" s="1046"/>
      <c r="W68" s="1046"/>
      <c r="X68" s="1046"/>
      <c r="Y68" s="1046"/>
      <c r="Z68" s="1046"/>
      <c r="AA68" s="1046"/>
      <c r="AB68" s="1046"/>
      <c r="AC68" s="1046"/>
      <c r="AD68" s="1046"/>
      <c r="AE68" s="1046"/>
      <c r="AF68" s="1046"/>
      <c r="AG68" s="1046"/>
      <c r="AH68" s="1046"/>
      <c r="AI68" s="1046"/>
      <c r="AJ68" s="1046"/>
      <c r="AK68" s="1046"/>
      <c r="AL68" s="1046"/>
      <c r="AM68" s="1046"/>
      <c r="AN68" s="1046"/>
      <c r="AO68" s="1046"/>
      <c r="AP68" s="1046"/>
      <c r="AQ68" s="1046"/>
      <c r="AR68" s="1046"/>
      <c r="AS68" s="1046"/>
      <c r="AT68" s="1046"/>
      <c r="AU68" s="1046"/>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2">
      <c r="A69" s="241">
        <v>2</v>
      </c>
      <c r="B69" s="1038"/>
      <c r="C69" s="1039"/>
      <c r="D69" s="1039"/>
      <c r="E69" s="1039"/>
      <c r="F69" s="1039"/>
      <c r="G69" s="1039"/>
      <c r="H69" s="1039"/>
      <c r="I69" s="1039"/>
      <c r="J69" s="1039"/>
      <c r="K69" s="1039"/>
      <c r="L69" s="1039"/>
      <c r="M69" s="1039"/>
      <c r="N69" s="1039"/>
      <c r="O69" s="1039"/>
      <c r="P69" s="1040"/>
      <c r="Q69" s="1041"/>
      <c r="R69" s="1035"/>
      <c r="S69" s="1035"/>
      <c r="T69" s="1035"/>
      <c r="U69" s="1035"/>
      <c r="V69" s="1035"/>
      <c r="W69" s="1035"/>
      <c r="X69" s="1035"/>
      <c r="Y69" s="1035"/>
      <c r="Z69" s="1035"/>
      <c r="AA69" s="1035"/>
      <c r="AB69" s="1035"/>
      <c r="AC69" s="1035"/>
      <c r="AD69" s="1035"/>
      <c r="AE69" s="1035"/>
      <c r="AF69" s="1035"/>
      <c r="AG69" s="1035"/>
      <c r="AH69" s="1035"/>
      <c r="AI69" s="1035"/>
      <c r="AJ69" s="1035"/>
      <c r="AK69" s="1035"/>
      <c r="AL69" s="1035"/>
      <c r="AM69" s="1035"/>
      <c r="AN69" s="1035"/>
      <c r="AO69" s="1035"/>
      <c r="AP69" s="1035"/>
      <c r="AQ69" s="1035"/>
      <c r="AR69" s="1035"/>
      <c r="AS69" s="1035"/>
      <c r="AT69" s="1035"/>
      <c r="AU69" s="1035"/>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2">
      <c r="A70" s="241">
        <v>3</v>
      </c>
      <c r="B70" s="1038"/>
      <c r="C70" s="1039"/>
      <c r="D70" s="1039"/>
      <c r="E70" s="1039"/>
      <c r="F70" s="1039"/>
      <c r="G70" s="1039"/>
      <c r="H70" s="1039"/>
      <c r="I70" s="1039"/>
      <c r="J70" s="1039"/>
      <c r="K70" s="1039"/>
      <c r="L70" s="1039"/>
      <c r="M70" s="1039"/>
      <c r="N70" s="1039"/>
      <c r="O70" s="1039"/>
      <c r="P70" s="1040"/>
      <c r="Q70" s="1041"/>
      <c r="R70" s="1035"/>
      <c r="S70" s="1035"/>
      <c r="T70" s="1035"/>
      <c r="U70" s="1035"/>
      <c r="V70" s="1035"/>
      <c r="W70" s="1035"/>
      <c r="X70" s="1035"/>
      <c r="Y70" s="1035"/>
      <c r="Z70" s="1035"/>
      <c r="AA70" s="1035"/>
      <c r="AB70" s="1035"/>
      <c r="AC70" s="1035"/>
      <c r="AD70" s="1035"/>
      <c r="AE70" s="1035"/>
      <c r="AF70" s="1035"/>
      <c r="AG70" s="1035"/>
      <c r="AH70" s="1035"/>
      <c r="AI70" s="1035"/>
      <c r="AJ70" s="1035"/>
      <c r="AK70" s="1035"/>
      <c r="AL70" s="1035"/>
      <c r="AM70" s="1035"/>
      <c r="AN70" s="1035"/>
      <c r="AO70" s="1035"/>
      <c r="AP70" s="1035"/>
      <c r="AQ70" s="1035"/>
      <c r="AR70" s="1035"/>
      <c r="AS70" s="1035"/>
      <c r="AT70" s="1035"/>
      <c r="AU70" s="1035"/>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2">
      <c r="A71" s="241">
        <v>4</v>
      </c>
      <c r="B71" s="1038"/>
      <c r="C71" s="1039"/>
      <c r="D71" s="1039"/>
      <c r="E71" s="1039"/>
      <c r="F71" s="1039"/>
      <c r="G71" s="1039"/>
      <c r="H71" s="1039"/>
      <c r="I71" s="1039"/>
      <c r="J71" s="1039"/>
      <c r="K71" s="1039"/>
      <c r="L71" s="1039"/>
      <c r="M71" s="1039"/>
      <c r="N71" s="1039"/>
      <c r="O71" s="1039"/>
      <c r="P71" s="1040"/>
      <c r="Q71" s="1041"/>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2">
      <c r="A72" s="241">
        <v>5</v>
      </c>
      <c r="B72" s="1038"/>
      <c r="C72" s="1039"/>
      <c r="D72" s="1039"/>
      <c r="E72" s="1039"/>
      <c r="F72" s="1039"/>
      <c r="G72" s="1039"/>
      <c r="H72" s="1039"/>
      <c r="I72" s="1039"/>
      <c r="J72" s="1039"/>
      <c r="K72" s="1039"/>
      <c r="L72" s="1039"/>
      <c r="M72" s="1039"/>
      <c r="N72" s="1039"/>
      <c r="O72" s="1039"/>
      <c r="P72" s="1040"/>
      <c r="Q72" s="1041"/>
      <c r="R72" s="1035"/>
      <c r="S72" s="1035"/>
      <c r="T72" s="1035"/>
      <c r="U72" s="1035"/>
      <c r="V72" s="1035"/>
      <c r="W72" s="1035"/>
      <c r="X72" s="1035"/>
      <c r="Y72" s="1035"/>
      <c r="Z72" s="1035"/>
      <c r="AA72" s="1035"/>
      <c r="AB72" s="1035"/>
      <c r="AC72" s="1035"/>
      <c r="AD72" s="1035"/>
      <c r="AE72" s="1035"/>
      <c r="AF72" s="1035"/>
      <c r="AG72" s="1035"/>
      <c r="AH72" s="1035"/>
      <c r="AI72" s="1035"/>
      <c r="AJ72" s="1035"/>
      <c r="AK72" s="1035"/>
      <c r="AL72" s="1035"/>
      <c r="AM72" s="1035"/>
      <c r="AN72" s="1035"/>
      <c r="AO72" s="1035"/>
      <c r="AP72" s="1035"/>
      <c r="AQ72" s="1035"/>
      <c r="AR72" s="1035"/>
      <c r="AS72" s="1035"/>
      <c r="AT72" s="1035"/>
      <c r="AU72" s="1035"/>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2">
      <c r="A73" s="241">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2">
      <c r="A74" s="241">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2">
      <c r="A75" s="241">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2">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2">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2">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2">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2">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2">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2">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2">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2">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2">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2">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2">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5">
      <c r="A88" s="243" t="s">
        <v>394</v>
      </c>
      <c r="B88" s="1001" t="s">
        <v>426</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c r="AG88" s="1023"/>
      <c r="AH88" s="1023"/>
      <c r="AI88" s="1023"/>
      <c r="AJ88" s="1023"/>
      <c r="AK88" s="1027"/>
      <c r="AL88" s="1027"/>
      <c r="AM88" s="1027"/>
      <c r="AN88" s="1027"/>
      <c r="AO88" s="1027"/>
      <c r="AP88" s="1023"/>
      <c r="AQ88" s="1023"/>
      <c r="AR88" s="1023"/>
      <c r="AS88" s="1023"/>
      <c r="AT88" s="1023"/>
      <c r="AU88" s="1023"/>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394</v>
      </c>
      <c r="BR102" s="1001" t="s">
        <v>427</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428</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429</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430</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431</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1006" t="s">
        <v>432</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433</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2">
      <c r="A109" s="959" t="s">
        <v>434</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435</v>
      </c>
      <c r="AB109" s="960"/>
      <c r="AC109" s="960"/>
      <c r="AD109" s="960"/>
      <c r="AE109" s="961"/>
      <c r="AF109" s="962" t="s">
        <v>436</v>
      </c>
      <c r="AG109" s="960"/>
      <c r="AH109" s="960"/>
      <c r="AI109" s="960"/>
      <c r="AJ109" s="961"/>
      <c r="AK109" s="962" t="s">
        <v>309</v>
      </c>
      <c r="AL109" s="960"/>
      <c r="AM109" s="960"/>
      <c r="AN109" s="960"/>
      <c r="AO109" s="961"/>
      <c r="AP109" s="962" t="s">
        <v>437</v>
      </c>
      <c r="AQ109" s="960"/>
      <c r="AR109" s="960"/>
      <c r="AS109" s="960"/>
      <c r="AT109" s="993"/>
      <c r="AU109" s="959" t="s">
        <v>434</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435</v>
      </c>
      <c r="BR109" s="960"/>
      <c r="BS109" s="960"/>
      <c r="BT109" s="960"/>
      <c r="BU109" s="961"/>
      <c r="BV109" s="962" t="s">
        <v>436</v>
      </c>
      <c r="BW109" s="960"/>
      <c r="BX109" s="960"/>
      <c r="BY109" s="960"/>
      <c r="BZ109" s="961"/>
      <c r="CA109" s="962" t="s">
        <v>309</v>
      </c>
      <c r="CB109" s="960"/>
      <c r="CC109" s="960"/>
      <c r="CD109" s="960"/>
      <c r="CE109" s="961"/>
      <c r="CF109" s="1000" t="s">
        <v>437</v>
      </c>
      <c r="CG109" s="1000"/>
      <c r="CH109" s="1000"/>
      <c r="CI109" s="1000"/>
      <c r="CJ109" s="1000"/>
      <c r="CK109" s="962" t="s">
        <v>438</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435</v>
      </c>
      <c r="DH109" s="960"/>
      <c r="DI109" s="960"/>
      <c r="DJ109" s="960"/>
      <c r="DK109" s="961"/>
      <c r="DL109" s="962" t="s">
        <v>436</v>
      </c>
      <c r="DM109" s="960"/>
      <c r="DN109" s="960"/>
      <c r="DO109" s="960"/>
      <c r="DP109" s="961"/>
      <c r="DQ109" s="962" t="s">
        <v>309</v>
      </c>
      <c r="DR109" s="960"/>
      <c r="DS109" s="960"/>
      <c r="DT109" s="960"/>
      <c r="DU109" s="961"/>
      <c r="DV109" s="962" t="s">
        <v>437</v>
      </c>
      <c r="DW109" s="960"/>
      <c r="DX109" s="960"/>
      <c r="DY109" s="960"/>
      <c r="DZ109" s="993"/>
    </row>
    <row r="110" spans="1:131" s="233" customFormat="1" ht="26.25" customHeight="1" x14ac:dyDescent="0.2">
      <c r="A110" s="873" t="s">
        <v>439</v>
      </c>
      <c r="B110" s="874"/>
      <c r="C110" s="874"/>
      <c r="D110" s="874"/>
      <c r="E110" s="874"/>
      <c r="F110" s="874"/>
      <c r="G110" s="874"/>
      <c r="H110" s="874"/>
      <c r="I110" s="874"/>
      <c r="J110" s="874"/>
      <c r="K110" s="874"/>
      <c r="L110" s="874"/>
      <c r="M110" s="874"/>
      <c r="N110" s="874"/>
      <c r="O110" s="874"/>
      <c r="P110" s="874"/>
      <c r="Q110" s="874"/>
      <c r="R110" s="874"/>
      <c r="S110" s="874"/>
      <c r="T110" s="874"/>
      <c r="U110" s="874"/>
      <c r="V110" s="874"/>
      <c r="W110" s="874"/>
      <c r="X110" s="874"/>
      <c r="Y110" s="874"/>
      <c r="Z110" s="875"/>
      <c r="AA110" s="952">
        <v>389936</v>
      </c>
      <c r="AB110" s="953"/>
      <c r="AC110" s="953"/>
      <c r="AD110" s="953"/>
      <c r="AE110" s="954"/>
      <c r="AF110" s="955">
        <v>409057</v>
      </c>
      <c r="AG110" s="953"/>
      <c r="AH110" s="953"/>
      <c r="AI110" s="953"/>
      <c r="AJ110" s="954"/>
      <c r="AK110" s="955">
        <v>425083</v>
      </c>
      <c r="AL110" s="953"/>
      <c r="AM110" s="953"/>
      <c r="AN110" s="953"/>
      <c r="AO110" s="954"/>
      <c r="AP110" s="956">
        <v>18.899999999999999</v>
      </c>
      <c r="AQ110" s="957"/>
      <c r="AR110" s="957"/>
      <c r="AS110" s="957"/>
      <c r="AT110" s="958"/>
      <c r="AU110" s="994" t="s">
        <v>75</v>
      </c>
      <c r="AV110" s="995"/>
      <c r="AW110" s="995"/>
      <c r="AX110" s="995"/>
      <c r="AY110" s="995"/>
      <c r="AZ110" s="924" t="s">
        <v>440</v>
      </c>
      <c r="BA110" s="874"/>
      <c r="BB110" s="874"/>
      <c r="BC110" s="874"/>
      <c r="BD110" s="874"/>
      <c r="BE110" s="874"/>
      <c r="BF110" s="874"/>
      <c r="BG110" s="874"/>
      <c r="BH110" s="874"/>
      <c r="BI110" s="874"/>
      <c r="BJ110" s="874"/>
      <c r="BK110" s="874"/>
      <c r="BL110" s="874"/>
      <c r="BM110" s="874"/>
      <c r="BN110" s="874"/>
      <c r="BO110" s="874"/>
      <c r="BP110" s="875"/>
      <c r="BQ110" s="925">
        <v>3787985</v>
      </c>
      <c r="BR110" s="906"/>
      <c r="BS110" s="906"/>
      <c r="BT110" s="906"/>
      <c r="BU110" s="906"/>
      <c r="BV110" s="906">
        <v>4138063</v>
      </c>
      <c r="BW110" s="906"/>
      <c r="BX110" s="906"/>
      <c r="BY110" s="906"/>
      <c r="BZ110" s="906"/>
      <c r="CA110" s="906">
        <v>4135756</v>
      </c>
      <c r="CB110" s="906"/>
      <c r="CC110" s="906"/>
      <c r="CD110" s="906"/>
      <c r="CE110" s="906"/>
      <c r="CF110" s="930">
        <v>183.7</v>
      </c>
      <c r="CG110" s="931"/>
      <c r="CH110" s="931"/>
      <c r="CI110" s="931"/>
      <c r="CJ110" s="931"/>
      <c r="CK110" s="990" t="s">
        <v>441</v>
      </c>
      <c r="CL110" s="883"/>
      <c r="CM110" s="924" t="s">
        <v>442</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925" t="s">
        <v>443</v>
      </c>
      <c r="DH110" s="906"/>
      <c r="DI110" s="906"/>
      <c r="DJ110" s="906"/>
      <c r="DK110" s="906"/>
      <c r="DL110" s="906" t="s">
        <v>444</v>
      </c>
      <c r="DM110" s="906"/>
      <c r="DN110" s="906"/>
      <c r="DO110" s="906"/>
      <c r="DP110" s="906"/>
      <c r="DQ110" s="906" t="s">
        <v>443</v>
      </c>
      <c r="DR110" s="906"/>
      <c r="DS110" s="906"/>
      <c r="DT110" s="906"/>
      <c r="DU110" s="906"/>
      <c r="DV110" s="907" t="s">
        <v>444</v>
      </c>
      <c r="DW110" s="907"/>
      <c r="DX110" s="907"/>
      <c r="DY110" s="907"/>
      <c r="DZ110" s="908"/>
    </row>
    <row r="111" spans="1:131" s="233" customFormat="1" ht="26.25" customHeight="1" x14ac:dyDescent="0.2">
      <c r="A111" s="838" t="s">
        <v>445</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444</v>
      </c>
      <c r="AB111" s="983"/>
      <c r="AC111" s="983"/>
      <c r="AD111" s="983"/>
      <c r="AE111" s="984"/>
      <c r="AF111" s="985" t="s">
        <v>444</v>
      </c>
      <c r="AG111" s="983"/>
      <c r="AH111" s="983"/>
      <c r="AI111" s="983"/>
      <c r="AJ111" s="984"/>
      <c r="AK111" s="985" t="s">
        <v>230</v>
      </c>
      <c r="AL111" s="983"/>
      <c r="AM111" s="983"/>
      <c r="AN111" s="983"/>
      <c r="AO111" s="984"/>
      <c r="AP111" s="986" t="s">
        <v>446</v>
      </c>
      <c r="AQ111" s="987"/>
      <c r="AR111" s="987"/>
      <c r="AS111" s="987"/>
      <c r="AT111" s="988"/>
      <c r="AU111" s="996"/>
      <c r="AV111" s="997"/>
      <c r="AW111" s="997"/>
      <c r="AX111" s="997"/>
      <c r="AY111" s="997"/>
      <c r="AZ111" s="881" t="s">
        <v>447</v>
      </c>
      <c r="BA111" s="816"/>
      <c r="BB111" s="816"/>
      <c r="BC111" s="816"/>
      <c r="BD111" s="816"/>
      <c r="BE111" s="816"/>
      <c r="BF111" s="816"/>
      <c r="BG111" s="816"/>
      <c r="BH111" s="816"/>
      <c r="BI111" s="816"/>
      <c r="BJ111" s="816"/>
      <c r="BK111" s="816"/>
      <c r="BL111" s="816"/>
      <c r="BM111" s="816"/>
      <c r="BN111" s="816"/>
      <c r="BO111" s="816"/>
      <c r="BP111" s="817"/>
      <c r="BQ111" s="853">
        <v>405</v>
      </c>
      <c r="BR111" s="854"/>
      <c r="BS111" s="854"/>
      <c r="BT111" s="854"/>
      <c r="BU111" s="854"/>
      <c r="BV111" s="854">
        <v>157</v>
      </c>
      <c r="BW111" s="854"/>
      <c r="BX111" s="854"/>
      <c r="BY111" s="854"/>
      <c r="BZ111" s="854"/>
      <c r="CA111" s="854">
        <v>50</v>
      </c>
      <c r="CB111" s="854"/>
      <c r="CC111" s="854"/>
      <c r="CD111" s="854"/>
      <c r="CE111" s="854"/>
      <c r="CF111" s="939">
        <v>0</v>
      </c>
      <c r="CG111" s="940"/>
      <c r="CH111" s="940"/>
      <c r="CI111" s="940"/>
      <c r="CJ111" s="940"/>
      <c r="CK111" s="991"/>
      <c r="CL111" s="885"/>
      <c r="CM111" s="881" t="s">
        <v>448</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53" t="s">
        <v>443</v>
      </c>
      <c r="DH111" s="854"/>
      <c r="DI111" s="854"/>
      <c r="DJ111" s="854"/>
      <c r="DK111" s="854"/>
      <c r="DL111" s="854" t="s">
        <v>444</v>
      </c>
      <c r="DM111" s="854"/>
      <c r="DN111" s="854"/>
      <c r="DO111" s="854"/>
      <c r="DP111" s="854"/>
      <c r="DQ111" s="854" t="s">
        <v>230</v>
      </c>
      <c r="DR111" s="854"/>
      <c r="DS111" s="854"/>
      <c r="DT111" s="854"/>
      <c r="DU111" s="854"/>
      <c r="DV111" s="860" t="s">
        <v>230</v>
      </c>
      <c r="DW111" s="860"/>
      <c r="DX111" s="860"/>
      <c r="DY111" s="860"/>
      <c r="DZ111" s="861"/>
    </row>
    <row r="112" spans="1:131" s="233" customFormat="1" ht="26.25" customHeight="1" x14ac:dyDescent="0.2">
      <c r="A112" s="976" t="s">
        <v>449</v>
      </c>
      <c r="B112" s="977"/>
      <c r="C112" s="816" t="s">
        <v>450</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443</v>
      </c>
      <c r="AB112" s="844"/>
      <c r="AC112" s="844"/>
      <c r="AD112" s="844"/>
      <c r="AE112" s="845"/>
      <c r="AF112" s="846" t="s">
        <v>444</v>
      </c>
      <c r="AG112" s="844"/>
      <c r="AH112" s="844"/>
      <c r="AI112" s="844"/>
      <c r="AJ112" s="845"/>
      <c r="AK112" s="846" t="s">
        <v>230</v>
      </c>
      <c r="AL112" s="844"/>
      <c r="AM112" s="844"/>
      <c r="AN112" s="844"/>
      <c r="AO112" s="845"/>
      <c r="AP112" s="888" t="s">
        <v>444</v>
      </c>
      <c r="AQ112" s="889"/>
      <c r="AR112" s="889"/>
      <c r="AS112" s="889"/>
      <c r="AT112" s="890"/>
      <c r="AU112" s="996"/>
      <c r="AV112" s="997"/>
      <c r="AW112" s="997"/>
      <c r="AX112" s="997"/>
      <c r="AY112" s="997"/>
      <c r="AZ112" s="881" t="s">
        <v>451</v>
      </c>
      <c r="BA112" s="816"/>
      <c r="BB112" s="816"/>
      <c r="BC112" s="816"/>
      <c r="BD112" s="816"/>
      <c r="BE112" s="816"/>
      <c r="BF112" s="816"/>
      <c r="BG112" s="816"/>
      <c r="BH112" s="816"/>
      <c r="BI112" s="816"/>
      <c r="BJ112" s="816"/>
      <c r="BK112" s="816"/>
      <c r="BL112" s="816"/>
      <c r="BM112" s="816"/>
      <c r="BN112" s="816"/>
      <c r="BO112" s="816"/>
      <c r="BP112" s="817"/>
      <c r="BQ112" s="853">
        <v>1334232</v>
      </c>
      <c r="BR112" s="854"/>
      <c r="BS112" s="854"/>
      <c r="BT112" s="854"/>
      <c r="BU112" s="854"/>
      <c r="BV112" s="854">
        <v>1218834</v>
      </c>
      <c r="BW112" s="854"/>
      <c r="BX112" s="854"/>
      <c r="BY112" s="854"/>
      <c r="BZ112" s="854"/>
      <c r="CA112" s="854">
        <v>1107042</v>
      </c>
      <c r="CB112" s="854"/>
      <c r="CC112" s="854"/>
      <c r="CD112" s="854"/>
      <c r="CE112" s="854"/>
      <c r="CF112" s="939">
        <v>49.2</v>
      </c>
      <c r="CG112" s="940"/>
      <c r="CH112" s="940"/>
      <c r="CI112" s="940"/>
      <c r="CJ112" s="940"/>
      <c r="CK112" s="991"/>
      <c r="CL112" s="885"/>
      <c r="CM112" s="881" t="s">
        <v>452</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53" t="s">
        <v>230</v>
      </c>
      <c r="DH112" s="854"/>
      <c r="DI112" s="854"/>
      <c r="DJ112" s="854"/>
      <c r="DK112" s="854"/>
      <c r="DL112" s="854" t="s">
        <v>444</v>
      </c>
      <c r="DM112" s="854"/>
      <c r="DN112" s="854"/>
      <c r="DO112" s="854"/>
      <c r="DP112" s="854"/>
      <c r="DQ112" s="854" t="s">
        <v>230</v>
      </c>
      <c r="DR112" s="854"/>
      <c r="DS112" s="854"/>
      <c r="DT112" s="854"/>
      <c r="DU112" s="854"/>
      <c r="DV112" s="860" t="s">
        <v>443</v>
      </c>
      <c r="DW112" s="860"/>
      <c r="DX112" s="860"/>
      <c r="DY112" s="860"/>
      <c r="DZ112" s="861"/>
    </row>
    <row r="113" spans="1:130" s="233" customFormat="1" ht="26.25" customHeight="1" x14ac:dyDescent="0.2">
      <c r="A113" s="978"/>
      <c r="B113" s="979"/>
      <c r="C113" s="816" t="s">
        <v>453</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135640</v>
      </c>
      <c r="AB113" s="983"/>
      <c r="AC113" s="983"/>
      <c r="AD113" s="983"/>
      <c r="AE113" s="984"/>
      <c r="AF113" s="985">
        <v>145904</v>
      </c>
      <c r="AG113" s="983"/>
      <c r="AH113" s="983"/>
      <c r="AI113" s="983"/>
      <c r="AJ113" s="984"/>
      <c r="AK113" s="985">
        <v>146535</v>
      </c>
      <c r="AL113" s="983"/>
      <c r="AM113" s="983"/>
      <c r="AN113" s="983"/>
      <c r="AO113" s="984"/>
      <c r="AP113" s="986">
        <v>6.5</v>
      </c>
      <c r="AQ113" s="987"/>
      <c r="AR113" s="987"/>
      <c r="AS113" s="987"/>
      <c r="AT113" s="988"/>
      <c r="AU113" s="996"/>
      <c r="AV113" s="997"/>
      <c r="AW113" s="997"/>
      <c r="AX113" s="997"/>
      <c r="AY113" s="997"/>
      <c r="AZ113" s="881" t="s">
        <v>454</v>
      </c>
      <c r="BA113" s="816"/>
      <c r="BB113" s="816"/>
      <c r="BC113" s="816"/>
      <c r="BD113" s="816"/>
      <c r="BE113" s="816"/>
      <c r="BF113" s="816"/>
      <c r="BG113" s="816"/>
      <c r="BH113" s="816"/>
      <c r="BI113" s="816"/>
      <c r="BJ113" s="816"/>
      <c r="BK113" s="816"/>
      <c r="BL113" s="816"/>
      <c r="BM113" s="816"/>
      <c r="BN113" s="816"/>
      <c r="BO113" s="816"/>
      <c r="BP113" s="817"/>
      <c r="BQ113" s="853">
        <v>7573</v>
      </c>
      <c r="BR113" s="854"/>
      <c r="BS113" s="854"/>
      <c r="BT113" s="854"/>
      <c r="BU113" s="854"/>
      <c r="BV113" s="854">
        <v>7470</v>
      </c>
      <c r="BW113" s="854"/>
      <c r="BX113" s="854"/>
      <c r="BY113" s="854"/>
      <c r="BZ113" s="854"/>
      <c r="CA113" s="854">
        <v>10845</v>
      </c>
      <c r="CB113" s="854"/>
      <c r="CC113" s="854"/>
      <c r="CD113" s="854"/>
      <c r="CE113" s="854"/>
      <c r="CF113" s="939">
        <v>0.5</v>
      </c>
      <c r="CG113" s="940"/>
      <c r="CH113" s="940"/>
      <c r="CI113" s="940"/>
      <c r="CJ113" s="940"/>
      <c r="CK113" s="991"/>
      <c r="CL113" s="885"/>
      <c r="CM113" s="881" t="s">
        <v>455</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444</v>
      </c>
      <c r="DH113" s="844"/>
      <c r="DI113" s="844"/>
      <c r="DJ113" s="844"/>
      <c r="DK113" s="845"/>
      <c r="DL113" s="846" t="s">
        <v>444</v>
      </c>
      <c r="DM113" s="844"/>
      <c r="DN113" s="844"/>
      <c r="DO113" s="844"/>
      <c r="DP113" s="845"/>
      <c r="DQ113" s="846" t="s">
        <v>444</v>
      </c>
      <c r="DR113" s="844"/>
      <c r="DS113" s="844"/>
      <c r="DT113" s="844"/>
      <c r="DU113" s="845"/>
      <c r="DV113" s="888" t="s">
        <v>444</v>
      </c>
      <c r="DW113" s="889"/>
      <c r="DX113" s="889"/>
      <c r="DY113" s="889"/>
      <c r="DZ113" s="890"/>
    </row>
    <row r="114" spans="1:130" s="233" customFormat="1" ht="26.25" customHeight="1" x14ac:dyDescent="0.2">
      <c r="A114" s="978"/>
      <c r="B114" s="979"/>
      <c r="C114" s="816" t="s">
        <v>456</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2151</v>
      </c>
      <c r="AB114" s="844"/>
      <c r="AC114" s="844"/>
      <c r="AD114" s="844"/>
      <c r="AE114" s="845"/>
      <c r="AF114" s="846">
        <v>2073</v>
      </c>
      <c r="AG114" s="844"/>
      <c r="AH114" s="844"/>
      <c r="AI114" s="844"/>
      <c r="AJ114" s="845"/>
      <c r="AK114" s="846">
        <v>2239</v>
      </c>
      <c r="AL114" s="844"/>
      <c r="AM114" s="844"/>
      <c r="AN114" s="844"/>
      <c r="AO114" s="845"/>
      <c r="AP114" s="888">
        <v>0.1</v>
      </c>
      <c r="AQ114" s="889"/>
      <c r="AR114" s="889"/>
      <c r="AS114" s="889"/>
      <c r="AT114" s="890"/>
      <c r="AU114" s="996"/>
      <c r="AV114" s="997"/>
      <c r="AW114" s="997"/>
      <c r="AX114" s="997"/>
      <c r="AY114" s="997"/>
      <c r="AZ114" s="881" t="s">
        <v>457</v>
      </c>
      <c r="BA114" s="816"/>
      <c r="BB114" s="816"/>
      <c r="BC114" s="816"/>
      <c r="BD114" s="816"/>
      <c r="BE114" s="816"/>
      <c r="BF114" s="816"/>
      <c r="BG114" s="816"/>
      <c r="BH114" s="816"/>
      <c r="BI114" s="816"/>
      <c r="BJ114" s="816"/>
      <c r="BK114" s="816"/>
      <c r="BL114" s="816"/>
      <c r="BM114" s="816"/>
      <c r="BN114" s="816"/>
      <c r="BO114" s="816"/>
      <c r="BP114" s="817"/>
      <c r="BQ114" s="853">
        <v>491353</v>
      </c>
      <c r="BR114" s="854"/>
      <c r="BS114" s="854"/>
      <c r="BT114" s="854"/>
      <c r="BU114" s="854"/>
      <c r="BV114" s="854">
        <v>484071</v>
      </c>
      <c r="BW114" s="854"/>
      <c r="BX114" s="854"/>
      <c r="BY114" s="854"/>
      <c r="BZ114" s="854"/>
      <c r="CA114" s="854">
        <v>443559</v>
      </c>
      <c r="CB114" s="854"/>
      <c r="CC114" s="854"/>
      <c r="CD114" s="854"/>
      <c r="CE114" s="854"/>
      <c r="CF114" s="939">
        <v>19.7</v>
      </c>
      <c r="CG114" s="940"/>
      <c r="CH114" s="940"/>
      <c r="CI114" s="940"/>
      <c r="CJ114" s="940"/>
      <c r="CK114" s="991"/>
      <c r="CL114" s="885"/>
      <c r="CM114" s="881" t="s">
        <v>458</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230</v>
      </c>
      <c r="DH114" s="844"/>
      <c r="DI114" s="844"/>
      <c r="DJ114" s="844"/>
      <c r="DK114" s="845"/>
      <c r="DL114" s="846" t="s">
        <v>444</v>
      </c>
      <c r="DM114" s="844"/>
      <c r="DN114" s="844"/>
      <c r="DO114" s="844"/>
      <c r="DP114" s="845"/>
      <c r="DQ114" s="846" t="s">
        <v>444</v>
      </c>
      <c r="DR114" s="844"/>
      <c r="DS114" s="844"/>
      <c r="DT114" s="844"/>
      <c r="DU114" s="845"/>
      <c r="DV114" s="888" t="s">
        <v>230</v>
      </c>
      <c r="DW114" s="889"/>
      <c r="DX114" s="889"/>
      <c r="DY114" s="889"/>
      <c r="DZ114" s="890"/>
    </row>
    <row r="115" spans="1:130" s="233" customFormat="1" ht="26.25" customHeight="1" x14ac:dyDescent="0.2">
      <c r="A115" s="978"/>
      <c r="B115" s="979"/>
      <c r="C115" s="816" t="s">
        <v>459</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396</v>
      </c>
      <c r="AB115" s="983"/>
      <c r="AC115" s="983"/>
      <c r="AD115" s="983"/>
      <c r="AE115" s="984"/>
      <c r="AF115" s="985">
        <v>248</v>
      </c>
      <c r="AG115" s="983"/>
      <c r="AH115" s="983"/>
      <c r="AI115" s="983"/>
      <c r="AJ115" s="984"/>
      <c r="AK115" s="985">
        <v>107</v>
      </c>
      <c r="AL115" s="983"/>
      <c r="AM115" s="983"/>
      <c r="AN115" s="983"/>
      <c r="AO115" s="984"/>
      <c r="AP115" s="986">
        <v>0</v>
      </c>
      <c r="AQ115" s="987"/>
      <c r="AR115" s="987"/>
      <c r="AS115" s="987"/>
      <c r="AT115" s="988"/>
      <c r="AU115" s="996"/>
      <c r="AV115" s="997"/>
      <c r="AW115" s="997"/>
      <c r="AX115" s="997"/>
      <c r="AY115" s="997"/>
      <c r="AZ115" s="881" t="s">
        <v>460</v>
      </c>
      <c r="BA115" s="816"/>
      <c r="BB115" s="816"/>
      <c r="BC115" s="816"/>
      <c r="BD115" s="816"/>
      <c r="BE115" s="816"/>
      <c r="BF115" s="816"/>
      <c r="BG115" s="816"/>
      <c r="BH115" s="816"/>
      <c r="BI115" s="816"/>
      <c r="BJ115" s="816"/>
      <c r="BK115" s="816"/>
      <c r="BL115" s="816"/>
      <c r="BM115" s="816"/>
      <c r="BN115" s="816"/>
      <c r="BO115" s="816"/>
      <c r="BP115" s="817"/>
      <c r="BQ115" s="853" t="s">
        <v>443</v>
      </c>
      <c r="BR115" s="854"/>
      <c r="BS115" s="854"/>
      <c r="BT115" s="854"/>
      <c r="BU115" s="854"/>
      <c r="BV115" s="854" t="s">
        <v>230</v>
      </c>
      <c r="BW115" s="854"/>
      <c r="BX115" s="854"/>
      <c r="BY115" s="854"/>
      <c r="BZ115" s="854"/>
      <c r="CA115" s="854" t="s">
        <v>444</v>
      </c>
      <c r="CB115" s="854"/>
      <c r="CC115" s="854"/>
      <c r="CD115" s="854"/>
      <c r="CE115" s="854"/>
      <c r="CF115" s="939" t="s">
        <v>230</v>
      </c>
      <c r="CG115" s="940"/>
      <c r="CH115" s="940"/>
      <c r="CI115" s="940"/>
      <c r="CJ115" s="940"/>
      <c r="CK115" s="991"/>
      <c r="CL115" s="885"/>
      <c r="CM115" s="881" t="s">
        <v>461</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444</v>
      </c>
      <c r="DH115" s="844"/>
      <c r="DI115" s="844"/>
      <c r="DJ115" s="844"/>
      <c r="DK115" s="845"/>
      <c r="DL115" s="846" t="s">
        <v>444</v>
      </c>
      <c r="DM115" s="844"/>
      <c r="DN115" s="844"/>
      <c r="DO115" s="844"/>
      <c r="DP115" s="845"/>
      <c r="DQ115" s="846" t="s">
        <v>230</v>
      </c>
      <c r="DR115" s="844"/>
      <c r="DS115" s="844"/>
      <c r="DT115" s="844"/>
      <c r="DU115" s="845"/>
      <c r="DV115" s="888" t="s">
        <v>444</v>
      </c>
      <c r="DW115" s="889"/>
      <c r="DX115" s="889"/>
      <c r="DY115" s="889"/>
      <c r="DZ115" s="890"/>
    </row>
    <row r="116" spans="1:130" s="233" customFormat="1" ht="26.25" customHeight="1" x14ac:dyDescent="0.2">
      <c r="A116" s="980"/>
      <c r="B116" s="981"/>
      <c r="C116" s="903" t="s">
        <v>462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230</v>
      </c>
      <c r="AB116" s="844"/>
      <c r="AC116" s="844"/>
      <c r="AD116" s="844"/>
      <c r="AE116" s="845"/>
      <c r="AF116" s="846" t="s">
        <v>230</v>
      </c>
      <c r="AG116" s="844"/>
      <c r="AH116" s="844"/>
      <c r="AI116" s="844"/>
      <c r="AJ116" s="845"/>
      <c r="AK116" s="846" t="s">
        <v>444</v>
      </c>
      <c r="AL116" s="844"/>
      <c r="AM116" s="844"/>
      <c r="AN116" s="844"/>
      <c r="AO116" s="845"/>
      <c r="AP116" s="888" t="s">
        <v>230</v>
      </c>
      <c r="AQ116" s="889"/>
      <c r="AR116" s="889"/>
      <c r="AS116" s="889"/>
      <c r="AT116" s="890"/>
      <c r="AU116" s="996"/>
      <c r="AV116" s="997"/>
      <c r="AW116" s="997"/>
      <c r="AX116" s="997"/>
      <c r="AY116" s="997"/>
      <c r="AZ116" s="973" t="s">
        <v>463</v>
      </c>
      <c r="BA116" s="974"/>
      <c r="BB116" s="974"/>
      <c r="BC116" s="974"/>
      <c r="BD116" s="974"/>
      <c r="BE116" s="974"/>
      <c r="BF116" s="974"/>
      <c r="BG116" s="974"/>
      <c r="BH116" s="974"/>
      <c r="BI116" s="974"/>
      <c r="BJ116" s="974"/>
      <c r="BK116" s="974"/>
      <c r="BL116" s="974"/>
      <c r="BM116" s="974"/>
      <c r="BN116" s="974"/>
      <c r="BO116" s="974"/>
      <c r="BP116" s="975"/>
      <c r="BQ116" s="853" t="s">
        <v>444</v>
      </c>
      <c r="BR116" s="854"/>
      <c r="BS116" s="854"/>
      <c r="BT116" s="854"/>
      <c r="BU116" s="854"/>
      <c r="BV116" s="854" t="s">
        <v>230</v>
      </c>
      <c r="BW116" s="854"/>
      <c r="BX116" s="854"/>
      <c r="BY116" s="854"/>
      <c r="BZ116" s="854"/>
      <c r="CA116" s="854" t="s">
        <v>444</v>
      </c>
      <c r="CB116" s="854"/>
      <c r="CC116" s="854"/>
      <c r="CD116" s="854"/>
      <c r="CE116" s="854"/>
      <c r="CF116" s="939" t="s">
        <v>230</v>
      </c>
      <c r="CG116" s="940"/>
      <c r="CH116" s="940"/>
      <c r="CI116" s="940"/>
      <c r="CJ116" s="940"/>
      <c r="CK116" s="991"/>
      <c r="CL116" s="885"/>
      <c r="CM116" s="881" t="s">
        <v>464</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444</v>
      </c>
      <c r="DH116" s="844"/>
      <c r="DI116" s="844"/>
      <c r="DJ116" s="844"/>
      <c r="DK116" s="845"/>
      <c r="DL116" s="846" t="s">
        <v>443</v>
      </c>
      <c r="DM116" s="844"/>
      <c r="DN116" s="844"/>
      <c r="DO116" s="844"/>
      <c r="DP116" s="845"/>
      <c r="DQ116" s="846" t="s">
        <v>444</v>
      </c>
      <c r="DR116" s="844"/>
      <c r="DS116" s="844"/>
      <c r="DT116" s="844"/>
      <c r="DU116" s="845"/>
      <c r="DV116" s="888" t="s">
        <v>230</v>
      </c>
      <c r="DW116" s="889"/>
      <c r="DX116" s="889"/>
      <c r="DY116" s="889"/>
      <c r="DZ116" s="890"/>
    </row>
    <row r="117" spans="1:130" s="233" customFormat="1" ht="26.25" customHeight="1" x14ac:dyDescent="0.2">
      <c r="A117" s="959" t="s">
        <v>190</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465</v>
      </c>
      <c r="Z117" s="961"/>
      <c r="AA117" s="966">
        <v>528123</v>
      </c>
      <c r="AB117" s="967"/>
      <c r="AC117" s="967"/>
      <c r="AD117" s="967"/>
      <c r="AE117" s="968"/>
      <c r="AF117" s="969">
        <v>557282</v>
      </c>
      <c r="AG117" s="967"/>
      <c r="AH117" s="967"/>
      <c r="AI117" s="967"/>
      <c r="AJ117" s="968"/>
      <c r="AK117" s="969">
        <v>573964</v>
      </c>
      <c r="AL117" s="967"/>
      <c r="AM117" s="967"/>
      <c r="AN117" s="967"/>
      <c r="AO117" s="968"/>
      <c r="AP117" s="970"/>
      <c r="AQ117" s="971"/>
      <c r="AR117" s="971"/>
      <c r="AS117" s="971"/>
      <c r="AT117" s="972"/>
      <c r="AU117" s="996"/>
      <c r="AV117" s="997"/>
      <c r="AW117" s="997"/>
      <c r="AX117" s="997"/>
      <c r="AY117" s="997"/>
      <c r="AZ117" s="927" t="s">
        <v>466</v>
      </c>
      <c r="BA117" s="928"/>
      <c r="BB117" s="928"/>
      <c r="BC117" s="928"/>
      <c r="BD117" s="928"/>
      <c r="BE117" s="928"/>
      <c r="BF117" s="928"/>
      <c r="BG117" s="928"/>
      <c r="BH117" s="928"/>
      <c r="BI117" s="928"/>
      <c r="BJ117" s="928"/>
      <c r="BK117" s="928"/>
      <c r="BL117" s="928"/>
      <c r="BM117" s="928"/>
      <c r="BN117" s="928"/>
      <c r="BO117" s="928"/>
      <c r="BP117" s="929"/>
      <c r="BQ117" s="853" t="s">
        <v>444</v>
      </c>
      <c r="BR117" s="854"/>
      <c r="BS117" s="854"/>
      <c r="BT117" s="854"/>
      <c r="BU117" s="854"/>
      <c r="BV117" s="854" t="s">
        <v>230</v>
      </c>
      <c r="BW117" s="854"/>
      <c r="BX117" s="854"/>
      <c r="BY117" s="854"/>
      <c r="BZ117" s="854"/>
      <c r="CA117" s="854" t="s">
        <v>443</v>
      </c>
      <c r="CB117" s="854"/>
      <c r="CC117" s="854"/>
      <c r="CD117" s="854"/>
      <c r="CE117" s="854"/>
      <c r="CF117" s="939" t="s">
        <v>230</v>
      </c>
      <c r="CG117" s="940"/>
      <c r="CH117" s="940"/>
      <c r="CI117" s="940"/>
      <c r="CJ117" s="940"/>
      <c r="CK117" s="991"/>
      <c r="CL117" s="885"/>
      <c r="CM117" s="881" t="s">
        <v>467</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443</v>
      </c>
      <c r="DH117" s="844"/>
      <c r="DI117" s="844"/>
      <c r="DJ117" s="844"/>
      <c r="DK117" s="845"/>
      <c r="DL117" s="846" t="s">
        <v>230</v>
      </c>
      <c r="DM117" s="844"/>
      <c r="DN117" s="844"/>
      <c r="DO117" s="844"/>
      <c r="DP117" s="845"/>
      <c r="DQ117" s="846" t="s">
        <v>444</v>
      </c>
      <c r="DR117" s="844"/>
      <c r="DS117" s="844"/>
      <c r="DT117" s="844"/>
      <c r="DU117" s="845"/>
      <c r="DV117" s="888" t="s">
        <v>444</v>
      </c>
      <c r="DW117" s="889"/>
      <c r="DX117" s="889"/>
      <c r="DY117" s="889"/>
      <c r="DZ117" s="890"/>
    </row>
    <row r="118" spans="1:130" s="233" customFormat="1" ht="26.25" customHeight="1" x14ac:dyDescent="0.2">
      <c r="A118" s="959" t="s">
        <v>438</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435</v>
      </c>
      <c r="AB118" s="960"/>
      <c r="AC118" s="960"/>
      <c r="AD118" s="960"/>
      <c r="AE118" s="961"/>
      <c r="AF118" s="962" t="s">
        <v>436</v>
      </c>
      <c r="AG118" s="960"/>
      <c r="AH118" s="960"/>
      <c r="AI118" s="960"/>
      <c r="AJ118" s="961"/>
      <c r="AK118" s="962" t="s">
        <v>309</v>
      </c>
      <c r="AL118" s="960"/>
      <c r="AM118" s="960"/>
      <c r="AN118" s="960"/>
      <c r="AO118" s="961"/>
      <c r="AP118" s="963" t="s">
        <v>437</v>
      </c>
      <c r="AQ118" s="964"/>
      <c r="AR118" s="964"/>
      <c r="AS118" s="964"/>
      <c r="AT118" s="965"/>
      <c r="AU118" s="996"/>
      <c r="AV118" s="997"/>
      <c r="AW118" s="997"/>
      <c r="AX118" s="997"/>
      <c r="AY118" s="997"/>
      <c r="AZ118" s="902" t="s">
        <v>468</v>
      </c>
      <c r="BA118" s="903"/>
      <c r="BB118" s="903"/>
      <c r="BC118" s="903"/>
      <c r="BD118" s="903"/>
      <c r="BE118" s="903"/>
      <c r="BF118" s="903"/>
      <c r="BG118" s="903"/>
      <c r="BH118" s="903"/>
      <c r="BI118" s="903"/>
      <c r="BJ118" s="903"/>
      <c r="BK118" s="903"/>
      <c r="BL118" s="903"/>
      <c r="BM118" s="903"/>
      <c r="BN118" s="903"/>
      <c r="BO118" s="903"/>
      <c r="BP118" s="904"/>
      <c r="BQ118" s="943" t="s">
        <v>444</v>
      </c>
      <c r="BR118" s="909"/>
      <c r="BS118" s="909"/>
      <c r="BT118" s="909"/>
      <c r="BU118" s="909"/>
      <c r="BV118" s="909" t="s">
        <v>230</v>
      </c>
      <c r="BW118" s="909"/>
      <c r="BX118" s="909"/>
      <c r="BY118" s="909"/>
      <c r="BZ118" s="909"/>
      <c r="CA118" s="909" t="s">
        <v>444</v>
      </c>
      <c r="CB118" s="909"/>
      <c r="CC118" s="909"/>
      <c r="CD118" s="909"/>
      <c r="CE118" s="909"/>
      <c r="CF118" s="939" t="s">
        <v>230</v>
      </c>
      <c r="CG118" s="940"/>
      <c r="CH118" s="940"/>
      <c r="CI118" s="940"/>
      <c r="CJ118" s="940"/>
      <c r="CK118" s="991"/>
      <c r="CL118" s="885"/>
      <c r="CM118" s="881" t="s">
        <v>469</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444</v>
      </c>
      <c r="DH118" s="844"/>
      <c r="DI118" s="844"/>
      <c r="DJ118" s="844"/>
      <c r="DK118" s="845"/>
      <c r="DL118" s="846" t="s">
        <v>230</v>
      </c>
      <c r="DM118" s="844"/>
      <c r="DN118" s="844"/>
      <c r="DO118" s="844"/>
      <c r="DP118" s="845"/>
      <c r="DQ118" s="846" t="s">
        <v>230</v>
      </c>
      <c r="DR118" s="844"/>
      <c r="DS118" s="844"/>
      <c r="DT118" s="844"/>
      <c r="DU118" s="845"/>
      <c r="DV118" s="888" t="s">
        <v>443</v>
      </c>
      <c r="DW118" s="889"/>
      <c r="DX118" s="889"/>
      <c r="DY118" s="889"/>
      <c r="DZ118" s="890"/>
    </row>
    <row r="119" spans="1:130" s="233" customFormat="1" ht="26.25" customHeight="1" x14ac:dyDescent="0.2">
      <c r="A119" s="882" t="s">
        <v>441</v>
      </c>
      <c r="B119" s="883"/>
      <c r="C119" s="924" t="s">
        <v>442</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952" t="s">
        <v>230</v>
      </c>
      <c r="AB119" s="953"/>
      <c r="AC119" s="953"/>
      <c r="AD119" s="953"/>
      <c r="AE119" s="954"/>
      <c r="AF119" s="955" t="s">
        <v>443</v>
      </c>
      <c r="AG119" s="953"/>
      <c r="AH119" s="953"/>
      <c r="AI119" s="953"/>
      <c r="AJ119" s="954"/>
      <c r="AK119" s="955" t="s">
        <v>444</v>
      </c>
      <c r="AL119" s="953"/>
      <c r="AM119" s="953"/>
      <c r="AN119" s="953"/>
      <c r="AO119" s="954"/>
      <c r="AP119" s="956" t="s">
        <v>443</v>
      </c>
      <c r="AQ119" s="957"/>
      <c r="AR119" s="957"/>
      <c r="AS119" s="957"/>
      <c r="AT119" s="958"/>
      <c r="AU119" s="998"/>
      <c r="AV119" s="999"/>
      <c r="AW119" s="999"/>
      <c r="AX119" s="999"/>
      <c r="AY119" s="999"/>
      <c r="AZ119" s="254" t="s">
        <v>190</v>
      </c>
      <c r="BA119" s="254"/>
      <c r="BB119" s="254"/>
      <c r="BC119" s="254"/>
      <c r="BD119" s="254"/>
      <c r="BE119" s="254"/>
      <c r="BF119" s="254"/>
      <c r="BG119" s="254"/>
      <c r="BH119" s="254"/>
      <c r="BI119" s="254"/>
      <c r="BJ119" s="254"/>
      <c r="BK119" s="254"/>
      <c r="BL119" s="254"/>
      <c r="BM119" s="254"/>
      <c r="BN119" s="254"/>
      <c r="BO119" s="941" t="s">
        <v>470</v>
      </c>
      <c r="BP119" s="942"/>
      <c r="BQ119" s="943">
        <v>5621548</v>
      </c>
      <c r="BR119" s="909"/>
      <c r="BS119" s="909"/>
      <c r="BT119" s="909"/>
      <c r="BU119" s="909"/>
      <c r="BV119" s="909">
        <v>5848595</v>
      </c>
      <c r="BW119" s="909"/>
      <c r="BX119" s="909"/>
      <c r="BY119" s="909"/>
      <c r="BZ119" s="909"/>
      <c r="CA119" s="909">
        <v>5697252</v>
      </c>
      <c r="CB119" s="909"/>
      <c r="CC119" s="909"/>
      <c r="CD119" s="909"/>
      <c r="CE119" s="909"/>
      <c r="CF119" s="812"/>
      <c r="CG119" s="813"/>
      <c r="CH119" s="813"/>
      <c r="CI119" s="813"/>
      <c r="CJ119" s="898"/>
      <c r="CK119" s="992"/>
      <c r="CL119" s="887"/>
      <c r="CM119" s="902" t="s">
        <v>471</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405</v>
      </c>
      <c r="DH119" s="828"/>
      <c r="DI119" s="828"/>
      <c r="DJ119" s="828"/>
      <c r="DK119" s="829"/>
      <c r="DL119" s="830">
        <v>157</v>
      </c>
      <c r="DM119" s="828"/>
      <c r="DN119" s="828"/>
      <c r="DO119" s="828"/>
      <c r="DP119" s="829"/>
      <c r="DQ119" s="830">
        <v>50</v>
      </c>
      <c r="DR119" s="828"/>
      <c r="DS119" s="828"/>
      <c r="DT119" s="828"/>
      <c r="DU119" s="829"/>
      <c r="DV119" s="912">
        <v>0</v>
      </c>
      <c r="DW119" s="913"/>
      <c r="DX119" s="913"/>
      <c r="DY119" s="913"/>
      <c r="DZ119" s="914"/>
    </row>
    <row r="120" spans="1:130" s="233" customFormat="1" ht="26.25" customHeight="1" x14ac:dyDescent="0.2">
      <c r="A120" s="884"/>
      <c r="B120" s="885"/>
      <c r="C120" s="881" t="s">
        <v>448</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230</v>
      </c>
      <c r="AB120" s="844"/>
      <c r="AC120" s="844"/>
      <c r="AD120" s="844"/>
      <c r="AE120" s="845"/>
      <c r="AF120" s="846" t="s">
        <v>443</v>
      </c>
      <c r="AG120" s="844"/>
      <c r="AH120" s="844"/>
      <c r="AI120" s="844"/>
      <c r="AJ120" s="845"/>
      <c r="AK120" s="846" t="s">
        <v>444</v>
      </c>
      <c r="AL120" s="844"/>
      <c r="AM120" s="844"/>
      <c r="AN120" s="844"/>
      <c r="AO120" s="845"/>
      <c r="AP120" s="888" t="s">
        <v>230</v>
      </c>
      <c r="AQ120" s="889"/>
      <c r="AR120" s="889"/>
      <c r="AS120" s="889"/>
      <c r="AT120" s="890"/>
      <c r="AU120" s="944" t="s">
        <v>472</v>
      </c>
      <c r="AV120" s="945"/>
      <c r="AW120" s="945"/>
      <c r="AX120" s="945"/>
      <c r="AY120" s="946"/>
      <c r="AZ120" s="924" t="s">
        <v>473</v>
      </c>
      <c r="BA120" s="874"/>
      <c r="BB120" s="874"/>
      <c r="BC120" s="874"/>
      <c r="BD120" s="874"/>
      <c r="BE120" s="874"/>
      <c r="BF120" s="874"/>
      <c r="BG120" s="874"/>
      <c r="BH120" s="874"/>
      <c r="BI120" s="874"/>
      <c r="BJ120" s="874"/>
      <c r="BK120" s="874"/>
      <c r="BL120" s="874"/>
      <c r="BM120" s="874"/>
      <c r="BN120" s="874"/>
      <c r="BO120" s="874"/>
      <c r="BP120" s="875"/>
      <c r="BQ120" s="925">
        <v>2929251</v>
      </c>
      <c r="BR120" s="906"/>
      <c r="BS120" s="906"/>
      <c r="BT120" s="906"/>
      <c r="BU120" s="906"/>
      <c r="BV120" s="906">
        <v>2811224</v>
      </c>
      <c r="BW120" s="906"/>
      <c r="BX120" s="906"/>
      <c r="BY120" s="906"/>
      <c r="BZ120" s="906"/>
      <c r="CA120" s="906">
        <v>2851059</v>
      </c>
      <c r="CB120" s="906"/>
      <c r="CC120" s="906"/>
      <c r="CD120" s="906"/>
      <c r="CE120" s="906"/>
      <c r="CF120" s="930">
        <v>126.6</v>
      </c>
      <c r="CG120" s="931"/>
      <c r="CH120" s="931"/>
      <c r="CI120" s="931"/>
      <c r="CJ120" s="931"/>
      <c r="CK120" s="932" t="s">
        <v>474</v>
      </c>
      <c r="CL120" s="916"/>
      <c r="CM120" s="916"/>
      <c r="CN120" s="916"/>
      <c r="CO120" s="917"/>
      <c r="CP120" s="936" t="s">
        <v>475</v>
      </c>
      <c r="CQ120" s="937"/>
      <c r="CR120" s="937"/>
      <c r="CS120" s="937"/>
      <c r="CT120" s="937"/>
      <c r="CU120" s="937"/>
      <c r="CV120" s="937"/>
      <c r="CW120" s="937"/>
      <c r="CX120" s="937"/>
      <c r="CY120" s="937"/>
      <c r="CZ120" s="937"/>
      <c r="DA120" s="937"/>
      <c r="DB120" s="937"/>
      <c r="DC120" s="937"/>
      <c r="DD120" s="937"/>
      <c r="DE120" s="937"/>
      <c r="DF120" s="938"/>
      <c r="DG120" s="925">
        <v>545031</v>
      </c>
      <c r="DH120" s="906"/>
      <c r="DI120" s="906"/>
      <c r="DJ120" s="906"/>
      <c r="DK120" s="906"/>
      <c r="DL120" s="906">
        <v>500816</v>
      </c>
      <c r="DM120" s="906"/>
      <c r="DN120" s="906"/>
      <c r="DO120" s="906"/>
      <c r="DP120" s="906"/>
      <c r="DQ120" s="906">
        <v>461388</v>
      </c>
      <c r="DR120" s="906"/>
      <c r="DS120" s="906"/>
      <c r="DT120" s="906"/>
      <c r="DU120" s="906"/>
      <c r="DV120" s="907">
        <v>20.5</v>
      </c>
      <c r="DW120" s="907"/>
      <c r="DX120" s="907"/>
      <c r="DY120" s="907"/>
      <c r="DZ120" s="908"/>
    </row>
    <row r="121" spans="1:130" s="233" customFormat="1" ht="26.25" customHeight="1" x14ac:dyDescent="0.2">
      <c r="A121" s="884"/>
      <c r="B121" s="885"/>
      <c r="C121" s="927" t="s">
        <v>476</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443</v>
      </c>
      <c r="AB121" s="844"/>
      <c r="AC121" s="844"/>
      <c r="AD121" s="844"/>
      <c r="AE121" s="845"/>
      <c r="AF121" s="846" t="s">
        <v>230</v>
      </c>
      <c r="AG121" s="844"/>
      <c r="AH121" s="844"/>
      <c r="AI121" s="844"/>
      <c r="AJ121" s="845"/>
      <c r="AK121" s="846" t="s">
        <v>443</v>
      </c>
      <c r="AL121" s="844"/>
      <c r="AM121" s="844"/>
      <c r="AN121" s="844"/>
      <c r="AO121" s="845"/>
      <c r="AP121" s="888" t="s">
        <v>230</v>
      </c>
      <c r="AQ121" s="889"/>
      <c r="AR121" s="889"/>
      <c r="AS121" s="889"/>
      <c r="AT121" s="890"/>
      <c r="AU121" s="947"/>
      <c r="AV121" s="948"/>
      <c r="AW121" s="948"/>
      <c r="AX121" s="948"/>
      <c r="AY121" s="949"/>
      <c r="AZ121" s="881" t="s">
        <v>477</v>
      </c>
      <c r="BA121" s="816"/>
      <c r="BB121" s="816"/>
      <c r="BC121" s="816"/>
      <c r="BD121" s="816"/>
      <c r="BE121" s="816"/>
      <c r="BF121" s="816"/>
      <c r="BG121" s="816"/>
      <c r="BH121" s="816"/>
      <c r="BI121" s="816"/>
      <c r="BJ121" s="816"/>
      <c r="BK121" s="816"/>
      <c r="BL121" s="816"/>
      <c r="BM121" s="816"/>
      <c r="BN121" s="816"/>
      <c r="BO121" s="816"/>
      <c r="BP121" s="817"/>
      <c r="BQ121" s="853">
        <v>85308</v>
      </c>
      <c r="BR121" s="854"/>
      <c r="BS121" s="854"/>
      <c r="BT121" s="854"/>
      <c r="BU121" s="854"/>
      <c r="BV121" s="854">
        <v>111748</v>
      </c>
      <c r="BW121" s="854"/>
      <c r="BX121" s="854"/>
      <c r="BY121" s="854"/>
      <c r="BZ121" s="854"/>
      <c r="CA121" s="854">
        <v>79468</v>
      </c>
      <c r="CB121" s="854"/>
      <c r="CC121" s="854"/>
      <c r="CD121" s="854"/>
      <c r="CE121" s="854"/>
      <c r="CF121" s="939">
        <v>3.5</v>
      </c>
      <c r="CG121" s="940"/>
      <c r="CH121" s="940"/>
      <c r="CI121" s="940"/>
      <c r="CJ121" s="940"/>
      <c r="CK121" s="933"/>
      <c r="CL121" s="919"/>
      <c r="CM121" s="919"/>
      <c r="CN121" s="919"/>
      <c r="CO121" s="920"/>
      <c r="CP121" s="899" t="s">
        <v>478</v>
      </c>
      <c r="CQ121" s="900"/>
      <c r="CR121" s="900"/>
      <c r="CS121" s="900"/>
      <c r="CT121" s="900"/>
      <c r="CU121" s="900"/>
      <c r="CV121" s="900"/>
      <c r="CW121" s="900"/>
      <c r="CX121" s="900"/>
      <c r="CY121" s="900"/>
      <c r="CZ121" s="900"/>
      <c r="DA121" s="900"/>
      <c r="DB121" s="900"/>
      <c r="DC121" s="900"/>
      <c r="DD121" s="900"/>
      <c r="DE121" s="900"/>
      <c r="DF121" s="901"/>
      <c r="DG121" s="853">
        <v>372962</v>
      </c>
      <c r="DH121" s="854"/>
      <c r="DI121" s="854"/>
      <c r="DJ121" s="854"/>
      <c r="DK121" s="854"/>
      <c r="DL121" s="854">
        <v>343941</v>
      </c>
      <c r="DM121" s="854"/>
      <c r="DN121" s="854"/>
      <c r="DO121" s="854"/>
      <c r="DP121" s="854"/>
      <c r="DQ121" s="854">
        <v>314651</v>
      </c>
      <c r="DR121" s="854"/>
      <c r="DS121" s="854"/>
      <c r="DT121" s="854"/>
      <c r="DU121" s="854"/>
      <c r="DV121" s="860">
        <v>14</v>
      </c>
      <c r="DW121" s="860"/>
      <c r="DX121" s="860"/>
      <c r="DY121" s="860"/>
      <c r="DZ121" s="861"/>
    </row>
    <row r="122" spans="1:130" s="233" customFormat="1" ht="26.25" customHeight="1" x14ac:dyDescent="0.2">
      <c r="A122" s="884"/>
      <c r="B122" s="885"/>
      <c r="C122" s="881" t="s">
        <v>458</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230</v>
      </c>
      <c r="AB122" s="844"/>
      <c r="AC122" s="844"/>
      <c r="AD122" s="844"/>
      <c r="AE122" s="845"/>
      <c r="AF122" s="846" t="s">
        <v>444</v>
      </c>
      <c r="AG122" s="844"/>
      <c r="AH122" s="844"/>
      <c r="AI122" s="844"/>
      <c r="AJ122" s="845"/>
      <c r="AK122" s="846" t="s">
        <v>444</v>
      </c>
      <c r="AL122" s="844"/>
      <c r="AM122" s="844"/>
      <c r="AN122" s="844"/>
      <c r="AO122" s="845"/>
      <c r="AP122" s="888" t="s">
        <v>443</v>
      </c>
      <c r="AQ122" s="889"/>
      <c r="AR122" s="889"/>
      <c r="AS122" s="889"/>
      <c r="AT122" s="890"/>
      <c r="AU122" s="947"/>
      <c r="AV122" s="948"/>
      <c r="AW122" s="948"/>
      <c r="AX122" s="948"/>
      <c r="AY122" s="949"/>
      <c r="AZ122" s="902" t="s">
        <v>479</v>
      </c>
      <c r="BA122" s="903"/>
      <c r="BB122" s="903"/>
      <c r="BC122" s="903"/>
      <c r="BD122" s="903"/>
      <c r="BE122" s="903"/>
      <c r="BF122" s="903"/>
      <c r="BG122" s="903"/>
      <c r="BH122" s="903"/>
      <c r="BI122" s="903"/>
      <c r="BJ122" s="903"/>
      <c r="BK122" s="903"/>
      <c r="BL122" s="903"/>
      <c r="BM122" s="903"/>
      <c r="BN122" s="903"/>
      <c r="BO122" s="903"/>
      <c r="BP122" s="904"/>
      <c r="BQ122" s="943">
        <v>4362203</v>
      </c>
      <c r="BR122" s="909"/>
      <c r="BS122" s="909"/>
      <c r="BT122" s="909"/>
      <c r="BU122" s="909"/>
      <c r="BV122" s="909">
        <v>4169283</v>
      </c>
      <c r="BW122" s="909"/>
      <c r="BX122" s="909"/>
      <c r="BY122" s="909"/>
      <c r="BZ122" s="909"/>
      <c r="CA122" s="909">
        <v>4023027</v>
      </c>
      <c r="CB122" s="909"/>
      <c r="CC122" s="909"/>
      <c r="CD122" s="909"/>
      <c r="CE122" s="909"/>
      <c r="CF122" s="910">
        <v>178.7</v>
      </c>
      <c r="CG122" s="911"/>
      <c r="CH122" s="911"/>
      <c r="CI122" s="911"/>
      <c r="CJ122" s="911"/>
      <c r="CK122" s="933"/>
      <c r="CL122" s="919"/>
      <c r="CM122" s="919"/>
      <c r="CN122" s="919"/>
      <c r="CO122" s="920"/>
      <c r="CP122" s="899" t="s">
        <v>480</v>
      </c>
      <c r="CQ122" s="900"/>
      <c r="CR122" s="900"/>
      <c r="CS122" s="900"/>
      <c r="CT122" s="900"/>
      <c r="CU122" s="900"/>
      <c r="CV122" s="900"/>
      <c r="CW122" s="900"/>
      <c r="CX122" s="900"/>
      <c r="CY122" s="900"/>
      <c r="CZ122" s="900"/>
      <c r="DA122" s="900"/>
      <c r="DB122" s="900"/>
      <c r="DC122" s="900"/>
      <c r="DD122" s="900"/>
      <c r="DE122" s="900"/>
      <c r="DF122" s="901"/>
      <c r="DG122" s="853">
        <v>394061</v>
      </c>
      <c r="DH122" s="854"/>
      <c r="DI122" s="854"/>
      <c r="DJ122" s="854"/>
      <c r="DK122" s="854"/>
      <c r="DL122" s="854">
        <v>353128</v>
      </c>
      <c r="DM122" s="854"/>
      <c r="DN122" s="854"/>
      <c r="DO122" s="854"/>
      <c r="DP122" s="854"/>
      <c r="DQ122" s="854">
        <v>311482</v>
      </c>
      <c r="DR122" s="854"/>
      <c r="DS122" s="854"/>
      <c r="DT122" s="854"/>
      <c r="DU122" s="854"/>
      <c r="DV122" s="860">
        <v>13.8</v>
      </c>
      <c r="DW122" s="860"/>
      <c r="DX122" s="860"/>
      <c r="DY122" s="860"/>
      <c r="DZ122" s="861"/>
    </row>
    <row r="123" spans="1:130" s="233" customFormat="1" ht="26.25" customHeight="1" x14ac:dyDescent="0.2">
      <c r="A123" s="884"/>
      <c r="B123" s="885"/>
      <c r="C123" s="881" t="s">
        <v>464</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444</v>
      </c>
      <c r="AB123" s="844"/>
      <c r="AC123" s="844"/>
      <c r="AD123" s="844"/>
      <c r="AE123" s="845"/>
      <c r="AF123" s="846" t="s">
        <v>230</v>
      </c>
      <c r="AG123" s="844"/>
      <c r="AH123" s="844"/>
      <c r="AI123" s="844"/>
      <c r="AJ123" s="845"/>
      <c r="AK123" s="846" t="s">
        <v>230</v>
      </c>
      <c r="AL123" s="844"/>
      <c r="AM123" s="844"/>
      <c r="AN123" s="844"/>
      <c r="AO123" s="845"/>
      <c r="AP123" s="888" t="s">
        <v>444</v>
      </c>
      <c r="AQ123" s="889"/>
      <c r="AR123" s="889"/>
      <c r="AS123" s="889"/>
      <c r="AT123" s="890"/>
      <c r="AU123" s="950"/>
      <c r="AV123" s="951"/>
      <c r="AW123" s="951"/>
      <c r="AX123" s="951"/>
      <c r="AY123" s="951"/>
      <c r="AZ123" s="254" t="s">
        <v>190</v>
      </c>
      <c r="BA123" s="254"/>
      <c r="BB123" s="254"/>
      <c r="BC123" s="254"/>
      <c r="BD123" s="254"/>
      <c r="BE123" s="254"/>
      <c r="BF123" s="254"/>
      <c r="BG123" s="254"/>
      <c r="BH123" s="254"/>
      <c r="BI123" s="254"/>
      <c r="BJ123" s="254"/>
      <c r="BK123" s="254"/>
      <c r="BL123" s="254"/>
      <c r="BM123" s="254"/>
      <c r="BN123" s="254"/>
      <c r="BO123" s="941" t="s">
        <v>481</v>
      </c>
      <c r="BP123" s="942"/>
      <c r="BQ123" s="896">
        <v>7376762</v>
      </c>
      <c r="BR123" s="897"/>
      <c r="BS123" s="897"/>
      <c r="BT123" s="897"/>
      <c r="BU123" s="897"/>
      <c r="BV123" s="897">
        <v>7092255</v>
      </c>
      <c r="BW123" s="897"/>
      <c r="BX123" s="897"/>
      <c r="BY123" s="897"/>
      <c r="BZ123" s="897"/>
      <c r="CA123" s="897">
        <v>6953554</v>
      </c>
      <c r="CB123" s="897"/>
      <c r="CC123" s="897"/>
      <c r="CD123" s="897"/>
      <c r="CE123" s="897"/>
      <c r="CF123" s="812"/>
      <c r="CG123" s="813"/>
      <c r="CH123" s="813"/>
      <c r="CI123" s="813"/>
      <c r="CJ123" s="898"/>
      <c r="CK123" s="933"/>
      <c r="CL123" s="919"/>
      <c r="CM123" s="919"/>
      <c r="CN123" s="919"/>
      <c r="CO123" s="920"/>
      <c r="CP123" s="899" t="s">
        <v>482</v>
      </c>
      <c r="CQ123" s="900"/>
      <c r="CR123" s="900"/>
      <c r="CS123" s="900"/>
      <c r="CT123" s="900"/>
      <c r="CU123" s="900"/>
      <c r="CV123" s="900"/>
      <c r="CW123" s="900"/>
      <c r="CX123" s="900"/>
      <c r="CY123" s="900"/>
      <c r="CZ123" s="900"/>
      <c r="DA123" s="900"/>
      <c r="DB123" s="900"/>
      <c r="DC123" s="900"/>
      <c r="DD123" s="900"/>
      <c r="DE123" s="900"/>
      <c r="DF123" s="901"/>
      <c r="DG123" s="843">
        <v>13842</v>
      </c>
      <c r="DH123" s="844"/>
      <c r="DI123" s="844"/>
      <c r="DJ123" s="844"/>
      <c r="DK123" s="845"/>
      <c r="DL123" s="846">
        <v>12916</v>
      </c>
      <c r="DM123" s="844"/>
      <c r="DN123" s="844"/>
      <c r="DO123" s="844"/>
      <c r="DP123" s="845"/>
      <c r="DQ123" s="846">
        <v>12312</v>
      </c>
      <c r="DR123" s="844"/>
      <c r="DS123" s="844"/>
      <c r="DT123" s="844"/>
      <c r="DU123" s="845"/>
      <c r="DV123" s="888">
        <v>0.5</v>
      </c>
      <c r="DW123" s="889"/>
      <c r="DX123" s="889"/>
      <c r="DY123" s="889"/>
      <c r="DZ123" s="890"/>
    </row>
    <row r="124" spans="1:130" s="233" customFormat="1" ht="26.25" customHeight="1" thickBot="1" x14ac:dyDescent="0.25">
      <c r="A124" s="884"/>
      <c r="B124" s="885"/>
      <c r="C124" s="881" t="s">
        <v>467</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230</v>
      </c>
      <c r="AB124" s="844"/>
      <c r="AC124" s="844"/>
      <c r="AD124" s="844"/>
      <c r="AE124" s="845"/>
      <c r="AF124" s="846" t="s">
        <v>230</v>
      </c>
      <c r="AG124" s="844"/>
      <c r="AH124" s="844"/>
      <c r="AI124" s="844"/>
      <c r="AJ124" s="845"/>
      <c r="AK124" s="846" t="s">
        <v>230</v>
      </c>
      <c r="AL124" s="844"/>
      <c r="AM124" s="844"/>
      <c r="AN124" s="844"/>
      <c r="AO124" s="845"/>
      <c r="AP124" s="888" t="s">
        <v>444</v>
      </c>
      <c r="AQ124" s="889"/>
      <c r="AR124" s="889"/>
      <c r="AS124" s="889"/>
      <c r="AT124" s="890"/>
      <c r="AU124" s="891" t="s">
        <v>483</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230</v>
      </c>
      <c r="BR124" s="895"/>
      <c r="BS124" s="895"/>
      <c r="BT124" s="895"/>
      <c r="BU124" s="895"/>
      <c r="BV124" s="895" t="s">
        <v>444</v>
      </c>
      <c r="BW124" s="895"/>
      <c r="BX124" s="895"/>
      <c r="BY124" s="895"/>
      <c r="BZ124" s="895"/>
      <c r="CA124" s="895" t="s">
        <v>230</v>
      </c>
      <c r="CB124" s="895"/>
      <c r="CC124" s="895"/>
      <c r="CD124" s="895"/>
      <c r="CE124" s="895"/>
      <c r="CF124" s="790"/>
      <c r="CG124" s="791"/>
      <c r="CH124" s="791"/>
      <c r="CI124" s="791"/>
      <c r="CJ124" s="926"/>
      <c r="CK124" s="934"/>
      <c r="CL124" s="934"/>
      <c r="CM124" s="934"/>
      <c r="CN124" s="934"/>
      <c r="CO124" s="935"/>
      <c r="CP124" s="899" t="s">
        <v>484</v>
      </c>
      <c r="CQ124" s="900"/>
      <c r="CR124" s="900"/>
      <c r="CS124" s="900"/>
      <c r="CT124" s="900"/>
      <c r="CU124" s="900"/>
      <c r="CV124" s="900"/>
      <c r="CW124" s="900"/>
      <c r="CX124" s="900"/>
      <c r="CY124" s="900"/>
      <c r="CZ124" s="900"/>
      <c r="DA124" s="900"/>
      <c r="DB124" s="900"/>
      <c r="DC124" s="900"/>
      <c r="DD124" s="900"/>
      <c r="DE124" s="900"/>
      <c r="DF124" s="901"/>
      <c r="DG124" s="827">
        <v>8336</v>
      </c>
      <c r="DH124" s="828"/>
      <c r="DI124" s="828"/>
      <c r="DJ124" s="828"/>
      <c r="DK124" s="829"/>
      <c r="DL124" s="830">
        <v>8033</v>
      </c>
      <c r="DM124" s="828"/>
      <c r="DN124" s="828"/>
      <c r="DO124" s="828"/>
      <c r="DP124" s="829"/>
      <c r="DQ124" s="830">
        <v>7209</v>
      </c>
      <c r="DR124" s="828"/>
      <c r="DS124" s="828"/>
      <c r="DT124" s="828"/>
      <c r="DU124" s="829"/>
      <c r="DV124" s="912">
        <v>0.3</v>
      </c>
      <c r="DW124" s="913"/>
      <c r="DX124" s="913"/>
      <c r="DY124" s="913"/>
      <c r="DZ124" s="914"/>
    </row>
    <row r="125" spans="1:130" s="233" customFormat="1" ht="26.25" customHeight="1" x14ac:dyDescent="0.2">
      <c r="A125" s="884"/>
      <c r="B125" s="885"/>
      <c r="C125" s="881" t="s">
        <v>469</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230</v>
      </c>
      <c r="AB125" s="844"/>
      <c r="AC125" s="844"/>
      <c r="AD125" s="844"/>
      <c r="AE125" s="845"/>
      <c r="AF125" s="846" t="s">
        <v>230</v>
      </c>
      <c r="AG125" s="844"/>
      <c r="AH125" s="844"/>
      <c r="AI125" s="844"/>
      <c r="AJ125" s="845"/>
      <c r="AK125" s="846" t="s">
        <v>230</v>
      </c>
      <c r="AL125" s="844"/>
      <c r="AM125" s="844"/>
      <c r="AN125" s="844"/>
      <c r="AO125" s="845"/>
      <c r="AP125" s="888" t="s">
        <v>443</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485</v>
      </c>
      <c r="CL125" s="916"/>
      <c r="CM125" s="916"/>
      <c r="CN125" s="916"/>
      <c r="CO125" s="917"/>
      <c r="CP125" s="924" t="s">
        <v>486</v>
      </c>
      <c r="CQ125" s="874"/>
      <c r="CR125" s="874"/>
      <c r="CS125" s="874"/>
      <c r="CT125" s="874"/>
      <c r="CU125" s="874"/>
      <c r="CV125" s="874"/>
      <c r="CW125" s="874"/>
      <c r="CX125" s="874"/>
      <c r="CY125" s="874"/>
      <c r="CZ125" s="874"/>
      <c r="DA125" s="874"/>
      <c r="DB125" s="874"/>
      <c r="DC125" s="874"/>
      <c r="DD125" s="874"/>
      <c r="DE125" s="874"/>
      <c r="DF125" s="875"/>
      <c r="DG125" s="925" t="s">
        <v>230</v>
      </c>
      <c r="DH125" s="906"/>
      <c r="DI125" s="906"/>
      <c r="DJ125" s="906"/>
      <c r="DK125" s="906"/>
      <c r="DL125" s="906" t="s">
        <v>230</v>
      </c>
      <c r="DM125" s="906"/>
      <c r="DN125" s="906"/>
      <c r="DO125" s="906"/>
      <c r="DP125" s="906"/>
      <c r="DQ125" s="906" t="s">
        <v>230</v>
      </c>
      <c r="DR125" s="906"/>
      <c r="DS125" s="906"/>
      <c r="DT125" s="906"/>
      <c r="DU125" s="906"/>
      <c r="DV125" s="907" t="s">
        <v>230</v>
      </c>
      <c r="DW125" s="907"/>
      <c r="DX125" s="907"/>
      <c r="DY125" s="907"/>
      <c r="DZ125" s="908"/>
    </row>
    <row r="126" spans="1:130" s="233" customFormat="1" ht="26.25" customHeight="1" thickBot="1" x14ac:dyDescent="0.25">
      <c r="A126" s="884"/>
      <c r="B126" s="885"/>
      <c r="C126" s="881" t="s">
        <v>471</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396</v>
      </c>
      <c r="AB126" s="844"/>
      <c r="AC126" s="844"/>
      <c r="AD126" s="844"/>
      <c r="AE126" s="845"/>
      <c r="AF126" s="846">
        <v>248</v>
      </c>
      <c r="AG126" s="844"/>
      <c r="AH126" s="844"/>
      <c r="AI126" s="844"/>
      <c r="AJ126" s="845"/>
      <c r="AK126" s="846">
        <v>107</v>
      </c>
      <c r="AL126" s="844"/>
      <c r="AM126" s="844"/>
      <c r="AN126" s="844"/>
      <c r="AO126" s="845"/>
      <c r="AP126" s="888">
        <v>0</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81" t="s">
        <v>487</v>
      </c>
      <c r="CQ126" s="816"/>
      <c r="CR126" s="816"/>
      <c r="CS126" s="816"/>
      <c r="CT126" s="816"/>
      <c r="CU126" s="816"/>
      <c r="CV126" s="816"/>
      <c r="CW126" s="816"/>
      <c r="CX126" s="816"/>
      <c r="CY126" s="816"/>
      <c r="CZ126" s="816"/>
      <c r="DA126" s="816"/>
      <c r="DB126" s="816"/>
      <c r="DC126" s="816"/>
      <c r="DD126" s="816"/>
      <c r="DE126" s="816"/>
      <c r="DF126" s="817"/>
      <c r="DG126" s="853" t="s">
        <v>230</v>
      </c>
      <c r="DH126" s="854"/>
      <c r="DI126" s="854"/>
      <c r="DJ126" s="854"/>
      <c r="DK126" s="854"/>
      <c r="DL126" s="854" t="s">
        <v>230</v>
      </c>
      <c r="DM126" s="854"/>
      <c r="DN126" s="854"/>
      <c r="DO126" s="854"/>
      <c r="DP126" s="854"/>
      <c r="DQ126" s="854" t="s">
        <v>230</v>
      </c>
      <c r="DR126" s="854"/>
      <c r="DS126" s="854"/>
      <c r="DT126" s="854"/>
      <c r="DU126" s="854"/>
      <c r="DV126" s="860" t="s">
        <v>230</v>
      </c>
      <c r="DW126" s="860"/>
      <c r="DX126" s="860"/>
      <c r="DY126" s="860"/>
      <c r="DZ126" s="861"/>
    </row>
    <row r="127" spans="1:130" s="233" customFormat="1" ht="26.25" customHeight="1" x14ac:dyDescent="0.2">
      <c r="A127" s="886"/>
      <c r="B127" s="887"/>
      <c r="C127" s="902" t="s">
        <v>488</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230</v>
      </c>
      <c r="AB127" s="844"/>
      <c r="AC127" s="844"/>
      <c r="AD127" s="844"/>
      <c r="AE127" s="845"/>
      <c r="AF127" s="846" t="s">
        <v>230</v>
      </c>
      <c r="AG127" s="844"/>
      <c r="AH127" s="844"/>
      <c r="AI127" s="844"/>
      <c r="AJ127" s="845"/>
      <c r="AK127" s="846" t="s">
        <v>230</v>
      </c>
      <c r="AL127" s="844"/>
      <c r="AM127" s="844"/>
      <c r="AN127" s="844"/>
      <c r="AO127" s="845"/>
      <c r="AP127" s="888" t="s">
        <v>230</v>
      </c>
      <c r="AQ127" s="889"/>
      <c r="AR127" s="889"/>
      <c r="AS127" s="889"/>
      <c r="AT127" s="890"/>
      <c r="AU127" s="235"/>
      <c r="AV127" s="235"/>
      <c r="AW127" s="235"/>
      <c r="AX127" s="905" t="s">
        <v>489</v>
      </c>
      <c r="AY127" s="878"/>
      <c r="AZ127" s="878"/>
      <c r="BA127" s="878"/>
      <c r="BB127" s="878"/>
      <c r="BC127" s="878"/>
      <c r="BD127" s="878"/>
      <c r="BE127" s="879"/>
      <c r="BF127" s="877" t="s">
        <v>490</v>
      </c>
      <c r="BG127" s="878"/>
      <c r="BH127" s="878"/>
      <c r="BI127" s="878"/>
      <c r="BJ127" s="878"/>
      <c r="BK127" s="878"/>
      <c r="BL127" s="879"/>
      <c r="BM127" s="877" t="s">
        <v>491</v>
      </c>
      <c r="BN127" s="878"/>
      <c r="BO127" s="878"/>
      <c r="BP127" s="878"/>
      <c r="BQ127" s="878"/>
      <c r="BR127" s="878"/>
      <c r="BS127" s="879"/>
      <c r="BT127" s="877" t="s">
        <v>492</v>
      </c>
      <c r="BU127" s="878"/>
      <c r="BV127" s="878"/>
      <c r="BW127" s="878"/>
      <c r="BX127" s="878"/>
      <c r="BY127" s="878"/>
      <c r="BZ127" s="880"/>
      <c r="CA127" s="235"/>
      <c r="CB127" s="235"/>
      <c r="CC127" s="235"/>
      <c r="CD127" s="258"/>
      <c r="CE127" s="258"/>
      <c r="CF127" s="258"/>
      <c r="CG127" s="235"/>
      <c r="CH127" s="235"/>
      <c r="CI127" s="235"/>
      <c r="CJ127" s="257"/>
      <c r="CK127" s="918"/>
      <c r="CL127" s="919"/>
      <c r="CM127" s="919"/>
      <c r="CN127" s="919"/>
      <c r="CO127" s="920"/>
      <c r="CP127" s="881" t="s">
        <v>493</v>
      </c>
      <c r="CQ127" s="816"/>
      <c r="CR127" s="816"/>
      <c r="CS127" s="816"/>
      <c r="CT127" s="816"/>
      <c r="CU127" s="816"/>
      <c r="CV127" s="816"/>
      <c r="CW127" s="816"/>
      <c r="CX127" s="816"/>
      <c r="CY127" s="816"/>
      <c r="CZ127" s="816"/>
      <c r="DA127" s="816"/>
      <c r="DB127" s="816"/>
      <c r="DC127" s="816"/>
      <c r="DD127" s="816"/>
      <c r="DE127" s="816"/>
      <c r="DF127" s="817"/>
      <c r="DG127" s="853" t="s">
        <v>230</v>
      </c>
      <c r="DH127" s="854"/>
      <c r="DI127" s="854"/>
      <c r="DJ127" s="854"/>
      <c r="DK127" s="854"/>
      <c r="DL127" s="854" t="s">
        <v>443</v>
      </c>
      <c r="DM127" s="854"/>
      <c r="DN127" s="854"/>
      <c r="DO127" s="854"/>
      <c r="DP127" s="854"/>
      <c r="DQ127" s="854" t="s">
        <v>230</v>
      </c>
      <c r="DR127" s="854"/>
      <c r="DS127" s="854"/>
      <c r="DT127" s="854"/>
      <c r="DU127" s="854"/>
      <c r="DV127" s="860" t="s">
        <v>230</v>
      </c>
      <c r="DW127" s="860"/>
      <c r="DX127" s="860"/>
      <c r="DY127" s="860"/>
      <c r="DZ127" s="861"/>
    </row>
    <row r="128" spans="1:130" s="233" customFormat="1" ht="26.25" customHeight="1" thickBot="1" x14ac:dyDescent="0.25">
      <c r="A128" s="862" t="s">
        <v>494</v>
      </c>
      <c r="B128" s="863"/>
      <c r="C128" s="863"/>
      <c r="D128" s="863"/>
      <c r="E128" s="863"/>
      <c r="F128" s="863"/>
      <c r="G128" s="863"/>
      <c r="H128" s="863"/>
      <c r="I128" s="863"/>
      <c r="J128" s="863"/>
      <c r="K128" s="863"/>
      <c r="L128" s="863"/>
      <c r="M128" s="863"/>
      <c r="N128" s="863"/>
      <c r="O128" s="863"/>
      <c r="P128" s="863"/>
      <c r="Q128" s="863"/>
      <c r="R128" s="863"/>
      <c r="S128" s="863"/>
      <c r="T128" s="863"/>
      <c r="U128" s="863"/>
      <c r="V128" s="863"/>
      <c r="W128" s="864" t="s">
        <v>495</v>
      </c>
      <c r="X128" s="864"/>
      <c r="Y128" s="864"/>
      <c r="Z128" s="865"/>
      <c r="AA128" s="866">
        <v>19629</v>
      </c>
      <c r="AB128" s="867"/>
      <c r="AC128" s="867"/>
      <c r="AD128" s="867"/>
      <c r="AE128" s="868"/>
      <c r="AF128" s="869">
        <v>18463</v>
      </c>
      <c r="AG128" s="867"/>
      <c r="AH128" s="867"/>
      <c r="AI128" s="867"/>
      <c r="AJ128" s="868"/>
      <c r="AK128" s="869">
        <v>19930</v>
      </c>
      <c r="AL128" s="867"/>
      <c r="AM128" s="867"/>
      <c r="AN128" s="867"/>
      <c r="AO128" s="868"/>
      <c r="AP128" s="870"/>
      <c r="AQ128" s="871"/>
      <c r="AR128" s="871"/>
      <c r="AS128" s="871"/>
      <c r="AT128" s="872"/>
      <c r="AU128" s="235"/>
      <c r="AV128" s="235"/>
      <c r="AW128" s="235"/>
      <c r="AX128" s="873" t="s">
        <v>496</v>
      </c>
      <c r="AY128" s="874"/>
      <c r="AZ128" s="874"/>
      <c r="BA128" s="874"/>
      <c r="BB128" s="874"/>
      <c r="BC128" s="874"/>
      <c r="BD128" s="874"/>
      <c r="BE128" s="875"/>
      <c r="BF128" s="850" t="s">
        <v>497</v>
      </c>
      <c r="BG128" s="851"/>
      <c r="BH128" s="851"/>
      <c r="BI128" s="851"/>
      <c r="BJ128" s="851"/>
      <c r="BK128" s="851"/>
      <c r="BL128" s="876"/>
      <c r="BM128" s="850">
        <v>15</v>
      </c>
      <c r="BN128" s="851"/>
      <c r="BO128" s="851"/>
      <c r="BP128" s="851"/>
      <c r="BQ128" s="851"/>
      <c r="BR128" s="851"/>
      <c r="BS128" s="876"/>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5" t="s">
        <v>498</v>
      </c>
      <c r="CQ128" s="794"/>
      <c r="CR128" s="794"/>
      <c r="CS128" s="794"/>
      <c r="CT128" s="794"/>
      <c r="CU128" s="794"/>
      <c r="CV128" s="794"/>
      <c r="CW128" s="794"/>
      <c r="CX128" s="794"/>
      <c r="CY128" s="794"/>
      <c r="CZ128" s="794"/>
      <c r="DA128" s="794"/>
      <c r="DB128" s="794"/>
      <c r="DC128" s="794"/>
      <c r="DD128" s="794"/>
      <c r="DE128" s="794"/>
      <c r="DF128" s="795"/>
      <c r="DG128" s="856" t="s">
        <v>443</v>
      </c>
      <c r="DH128" s="857"/>
      <c r="DI128" s="857"/>
      <c r="DJ128" s="857"/>
      <c r="DK128" s="857"/>
      <c r="DL128" s="857" t="s">
        <v>230</v>
      </c>
      <c r="DM128" s="857"/>
      <c r="DN128" s="857"/>
      <c r="DO128" s="857"/>
      <c r="DP128" s="857"/>
      <c r="DQ128" s="857" t="s">
        <v>443</v>
      </c>
      <c r="DR128" s="857"/>
      <c r="DS128" s="857"/>
      <c r="DT128" s="857"/>
      <c r="DU128" s="857"/>
      <c r="DV128" s="858" t="s">
        <v>497</v>
      </c>
      <c r="DW128" s="858"/>
      <c r="DX128" s="858"/>
      <c r="DY128" s="858"/>
      <c r="DZ128" s="859"/>
    </row>
    <row r="129" spans="1:131" s="233" customFormat="1" ht="26.25" customHeight="1" x14ac:dyDescent="0.2">
      <c r="A129" s="838" t="s">
        <v>110</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499</v>
      </c>
      <c r="X129" s="841"/>
      <c r="Y129" s="841"/>
      <c r="Z129" s="842"/>
      <c r="AA129" s="843">
        <v>2349499</v>
      </c>
      <c r="AB129" s="844"/>
      <c r="AC129" s="844"/>
      <c r="AD129" s="844"/>
      <c r="AE129" s="845"/>
      <c r="AF129" s="846">
        <v>2487122</v>
      </c>
      <c r="AG129" s="844"/>
      <c r="AH129" s="844"/>
      <c r="AI129" s="844"/>
      <c r="AJ129" s="845"/>
      <c r="AK129" s="846">
        <v>2698203</v>
      </c>
      <c r="AL129" s="844"/>
      <c r="AM129" s="844"/>
      <c r="AN129" s="844"/>
      <c r="AO129" s="845"/>
      <c r="AP129" s="847"/>
      <c r="AQ129" s="848"/>
      <c r="AR129" s="848"/>
      <c r="AS129" s="848"/>
      <c r="AT129" s="849"/>
      <c r="AU129" s="236"/>
      <c r="AV129" s="236"/>
      <c r="AW129" s="236"/>
      <c r="AX129" s="815" t="s">
        <v>500</v>
      </c>
      <c r="AY129" s="816"/>
      <c r="AZ129" s="816"/>
      <c r="BA129" s="816"/>
      <c r="BB129" s="816"/>
      <c r="BC129" s="816"/>
      <c r="BD129" s="816"/>
      <c r="BE129" s="817"/>
      <c r="BF129" s="834" t="s">
        <v>230</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38" t="s">
        <v>501</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502</v>
      </c>
      <c r="X130" s="841"/>
      <c r="Y130" s="841"/>
      <c r="Z130" s="842"/>
      <c r="AA130" s="843">
        <v>416739</v>
      </c>
      <c r="AB130" s="844"/>
      <c r="AC130" s="844"/>
      <c r="AD130" s="844"/>
      <c r="AE130" s="845"/>
      <c r="AF130" s="846">
        <v>430111</v>
      </c>
      <c r="AG130" s="844"/>
      <c r="AH130" s="844"/>
      <c r="AI130" s="844"/>
      <c r="AJ130" s="845"/>
      <c r="AK130" s="846">
        <v>446357</v>
      </c>
      <c r="AL130" s="844"/>
      <c r="AM130" s="844"/>
      <c r="AN130" s="844"/>
      <c r="AO130" s="845"/>
      <c r="AP130" s="847"/>
      <c r="AQ130" s="848"/>
      <c r="AR130" s="848"/>
      <c r="AS130" s="848"/>
      <c r="AT130" s="849"/>
      <c r="AU130" s="236"/>
      <c r="AV130" s="236"/>
      <c r="AW130" s="236"/>
      <c r="AX130" s="815" t="s">
        <v>503</v>
      </c>
      <c r="AY130" s="816"/>
      <c r="AZ130" s="816"/>
      <c r="BA130" s="816"/>
      <c r="BB130" s="816"/>
      <c r="BC130" s="816"/>
      <c r="BD130" s="816"/>
      <c r="BE130" s="817"/>
      <c r="BF130" s="818">
        <v>4.9000000000000004</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504</v>
      </c>
      <c r="X131" s="825"/>
      <c r="Y131" s="825"/>
      <c r="Z131" s="826"/>
      <c r="AA131" s="827">
        <v>1932760</v>
      </c>
      <c r="AB131" s="828"/>
      <c r="AC131" s="828"/>
      <c r="AD131" s="828"/>
      <c r="AE131" s="829"/>
      <c r="AF131" s="830">
        <v>2057011</v>
      </c>
      <c r="AG131" s="828"/>
      <c r="AH131" s="828"/>
      <c r="AI131" s="828"/>
      <c r="AJ131" s="829"/>
      <c r="AK131" s="830">
        <v>2251846</v>
      </c>
      <c r="AL131" s="828"/>
      <c r="AM131" s="828"/>
      <c r="AN131" s="828"/>
      <c r="AO131" s="829"/>
      <c r="AP131" s="831"/>
      <c r="AQ131" s="832"/>
      <c r="AR131" s="832"/>
      <c r="AS131" s="832"/>
      <c r="AT131" s="833"/>
      <c r="AU131" s="236"/>
      <c r="AV131" s="236"/>
      <c r="AW131" s="236"/>
      <c r="AX131" s="793" t="s">
        <v>505</v>
      </c>
      <c r="AY131" s="794"/>
      <c r="AZ131" s="794"/>
      <c r="BA131" s="794"/>
      <c r="BB131" s="794"/>
      <c r="BC131" s="794"/>
      <c r="BD131" s="794"/>
      <c r="BE131" s="795"/>
      <c r="BF131" s="796" t="s">
        <v>230</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802" t="s">
        <v>506</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507</v>
      </c>
      <c r="W132" s="806"/>
      <c r="X132" s="806"/>
      <c r="Y132" s="806"/>
      <c r="Z132" s="807"/>
      <c r="AA132" s="808">
        <v>4.7473561130000004</v>
      </c>
      <c r="AB132" s="809"/>
      <c r="AC132" s="809"/>
      <c r="AD132" s="809"/>
      <c r="AE132" s="810"/>
      <c r="AF132" s="811">
        <v>5.2847554050000003</v>
      </c>
      <c r="AG132" s="809"/>
      <c r="AH132" s="809"/>
      <c r="AI132" s="809"/>
      <c r="AJ132" s="810"/>
      <c r="AK132" s="811">
        <v>4.7817213079999998</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508</v>
      </c>
      <c r="W133" s="785"/>
      <c r="X133" s="785"/>
      <c r="Y133" s="785"/>
      <c r="Z133" s="786"/>
      <c r="AA133" s="787">
        <v>4.5</v>
      </c>
      <c r="AB133" s="788"/>
      <c r="AC133" s="788"/>
      <c r="AD133" s="788"/>
      <c r="AE133" s="789"/>
      <c r="AF133" s="787">
        <v>4.7</v>
      </c>
      <c r="AG133" s="788"/>
      <c r="AH133" s="788"/>
      <c r="AI133" s="788"/>
      <c r="AJ133" s="789"/>
      <c r="AK133" s="787">
        <v>4.9000000000000004</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IIs5PlyZiAc0Wm6OMruPUquyemLjifkMpJAVOw1IUgIhzfrK3OdmRVAuc4JB75sivA2ZnwGJGgki4dHrtiCLyw==" saltValue="X/OIbhDFQqxVrg6Rdtfr9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509</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algorithmName="SHA-512" hashValue="IKbDukKlfCQZ+yMuELQTf/NtedKDG1F5wr2JWm5V638KDidNHPDRNN+CLqenFvBJ8bPPqMWILMYT6+kkPhF3Aw==" saltValue="dGWnyko0HkEXtc1Ogjux5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S+GbDCzmZLacBNtauI808JSqJvKH0YZi/9tCoiWQlr8A9SjwPmbTg8+tUm44TPY9bvRtDwVV9KsA2e3TQLiQdw==" saltValue="VusAdbCZaVjVfR2CJqOkC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510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511</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512</v>
      </c>
      <c r="AP7" s="275"/>
      <c r="AQ7" s="276" t="s">
        <v>513</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514</v>
      </c>
      <c r="AQ8" s="282" t="s">
        <v>515</v>
      </c>
      <c r="AR8" s="283" t="s">
        <v>516</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517</v>
      </c>
      <c r="AL9" s="1195"/>
      <c r="AM9" s="1195"/>
      <c r="AN9" s="1196"/>
      <c r="AO9" s="284">
        <v>716399</v>
      </c>
      <c r="AP9" s="284">
        <v>228516</v>
      </c>
      <c r="AQ9" s="285">
        <v>194778</v>
      </c>
      <c r="AR9" s="286">
        <v>17.3</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518</v>
      </c>
      <c r="AL10" s="1195"/>
      <c r="AM10" s="1195"/>
      <c r="AN10" s="1196"/>
      <c r="AO10" s="287">
        <v>92330</v>
      </c>
      <c r="AP10" s="287">
        <v>29451</v>
      </c>
      <c r="AQ10" s="288">
        <v>26112</v>
      </c>
      <c r="AR10" s="289">
        <v>12.8</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519</v>
      </c>
      <c r="AL11" s="1195"/>
      <c r="AM11" s="1195"/>
      <c r="AN11" s="1196"/>
      <c r="AO11" s="287" t="s">
        <v>520</v>
      </c>
      <c r="AP11" s="287" t="s">
        <v>520</v>
      </c>
      <c r="AQ11" s="288">
        <v>390</v>
      </c>
      <c r="AR11" s="289" t="s">
        <v>520</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521</v>
      </c>
      <c r="AL12" s="1195"/>
      <c r="AM12" s="1195"/>
      <c r="AN12" s="1196"/>
      <c r="AO12" s="287" t="s">
        <v>520</v>
      </c>
      <c r="AP12" s="287" t="s">
        <v>520</v>
      </c>
      <c r="AQ12" s="288" t="s">
        <v>520</v>
      </c>
      <c r="AR12" s="289" t="s">
        <v>520</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522</v>
      </c>
      <c r="AL13" s="1195"/>
      <c r="AM13" s="1195"/>
      <c r="AN13" s="1196"/>
      <c r="AO13" s="287">
        <v>33317</v>
      </c>
      <c r="AP13" s="287">
        <v>10627</v>
      </c>
      <c r="AQ13" s="288">
        <v>7005</v>
      </c>
      <c r="AR13" s="289">
        <v>51.7</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523</v>
      </c>
      <c r="AL14" s="1195"/>
      <c r="AM14" s="1195"/>
      <c r="AN14" s="1196"/>
      <c r="AO14" s="287">
        <v>77770</v>
      </c>
      <c r="AP14" s="287">
        <v>24807</v>
      </c>
      <c r="AQ14" s="288">
        <v>3736</v>
      </c>
      <c r="AR14" s="289">
        <v>564</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524</v>
      </c>
      <c r="AL15" s="1198"/>
      <c r="AM15" s="1198"/>
      <c r="AN15" s="1199"/>
      <c r="AO15" s="287">
        <v>-57173</v>
      </c>
      <c r="AP15" s="287">
        <v>-18237</v>
      </c>
      <c r="AQ15" s="288">
        <v>-14789</v>
      </c>
      <c r="AR15" s="289">
        <v>23.3</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190</v>
      </c>
      <c r="AL16" s="1198"/>
      <c r="AM16" s="1198"/>
      <c r="AN16" s="1199"/>
      <c r="AO16" s="287">
        <v>862643</v>
      </c>
      <c r="AP16" s="287">
        <v>275165</v>
      </c>
      <c r="AQ16" s="288">
        <v>217232</v>
      </c>
      <c r="AR16" s="289">
        <v>26.7</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525</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526</v>
      </c>
      <c r="AP20" s="296" t="s">
        <v>527</v>
      </c>
      <c r="AQ20" s="297" t="s">
        <v>528</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529</v>
      </c>
      <c r="AL21" s="1201"/>
      <c r="AM21" s="1201"/>
      <c r="AN21" s="1202"/>
      <c r="AO21" s="300">
        <v>24.56</v>
      </c>
      <c r="AP21" s="301">
        <v>19.260000000000002</v>
      </c>
      <c r="AQ21" s="302">
        <v>5.3</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530</v>
      </c>
      <c r="AL22" s="1201"/>
      <c r="AM22" s="1201"/>
      <c r="AN22" s="1202"/>
      <c r="AO22" s="305">
        <v>97.4</v>
      </c>
      <c r="AP22" s="306">
        <v>95.2</v>
      </c>
      <c r="AQ22" s="307">
        <v>2.2000000000000002</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93" t="s">
        <v>531</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ht="13.2" x14ac:dyDescent="0.2">
      <c r="A27" s="312"/>
      <c r="AO27" s="265"/>
      <c r="AP27" s="265"/>
      <c r="AQ27" s="265"/>
      <c r="AR27" s="265"/>
      <c r="AS27" s="265"/>
      <c r="AT27" s="265"/>
    </row>
    <row r="28" spans="1:46" ht="16.2" x14ac:dyDescent="0.2">
      <c r="A28" s="266" t="s">
        <v>532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533</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512</v>
      </c>
      <c r="AP30" s="275"/>
      <c r="AQ30" s="276" t="s">
        <v>513</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514</v>
      </c>
      <c r="AQ31" s="282" t="s">
        <v>515</v>
      </c>
      <c r="AR31" s="283" t="s">
        <v>516</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534</v>
      </c>
      <c r="AL32" s="1185"/>
      <c r="AM32" s="1185"/>
      <c r="AN32" s="1186"/>
      <c r="AO32" s="315">
        <v>425083</v>
      </c>
      <c r="AP32" s="315">
        <v>135593</v>
      </c>
      <c r="AQ32" s="316">
        <v>113550</v>
      </c>
      <c r="AR32" s="317">
        <v>19.399999999999999</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535</v>
      </c>
      <c r="AL33" s="1185"/>
      <c r="AM33" s="1185"/>
      <c r="AN33" s="1186"/>
      <c r="AO33" s="315" t="s">
        <v>520</v>
      </c>
      <c r="AP33" s="315" t="s">
        <v>520</v>
      </c>
      <c r="AQ33" s="316" t="s">
        <v>520</v>
      </c>
      <c r="AR33" s="317" t="s">
        <v>520</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536</v>
      </c>
      <c r="AL34" s="1185"/>
      <c r="AM34" s="1185"/>
      <c r="AN34" s="1186"/>
      <c r="AO34" s="315" t="s">
        <v>520</v>
      </c>
      <c r="AP34" s="315" t="s">
        <v>520</v>
      </c>
      <c r="AQ34" s="316" t="s">
        <v>520</v>
      </c>
      <c r="AR34" s="317" t="s">
        <v>520</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537</v>
      </c>
      <c r="AL35" s="1185"/>
      <c r="AM35" s="1185"/>
      <c r="AN35" s="1186"/>
      <c r="AO35" s="315">
        <v>146535</v>
      </c>
      <c r="AP35" s="315">
        <v>46742</v>
      </c>
      <c r="AQ35" s="316">
        <v>31148</v>
      </c>
      <c r="AR35" s="317">
        <v>50.1</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538</v>
      </c>
      <c r="AL36" s="1185"/>
      <c r="AM36" s="1185"/>
      <c r="AN36" s="1186"/>
      <c r="AO36" s="315">
        <v>2239</v>
      </c>
      <c r="AP36" s="315">
        <v>714</v>
      </c>
      <c r="AQ36" s="316">
        <v>2793</v>
      </c>
      <c r="AR36" s="317">
        <v>-74.400000000000006</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539</v>
      </c>
      <c r="AL37" s="1185"/>
      <c r="AM37" s="1185"/>
      <c r="AN37" s="1186"/>
      <c r="AO37" s="315">
        <v>107</v>
      </c>
      <c r="AP37" s="315">
        <v>34</v>
      </c>
      <c r="AQ37" s="316">
        <v>608</v>
      </c>
      <c r="AR37" s="317">
        <v>-94.4</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540</v>
      </c>
      <c r="AL38" s="1188"/>
      <c r="AM38" s="1188"/>
      <c r="AN38" s="1189"/>
      <c r="AO38" s="318" t="s">
        <v>520</v>
      </c>
      <c r="AP38" s="318" t="s">
        <v>520</v>
      </c>
      <c r="AQ38" s="319">
        <v>12</v>
      </c>
      <c r="AR38" s="307" t="s">
        <v>520</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541</v>
      </c>
      <c r="AL39" s="1188"/>
      <c r="AM39" s="1188"/>
      <c r="AN39" s="1189"/>
      <c r="AO39" s="315">
        <v>-19930</v>
      </c>
      <c r="AP39" s="315">
        <v>-6357</v>
      </c>
      <c r="AQ39" s="316">
        <v>-2283</v>
      </c>
      <c r="AR39" s="317">
        <v>178.4</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542</v>
      </c>
      <c r="AL40" s="1185"/>
      <c r="AM40" s="1185"/>
      <c r="AN40" s="1186"/>
      <c r="AO40" s="315">
        <v>-446357</v>
      </c>
      <c r="AP40" s="315">
        <v>-142379</v>
      </c>
      <c r="AQ40" s="316">
        <v>-109335</v>
      </c>
      <c r="AR40" s="317">
        <v>30.2</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302</v>
      </c>
      <c r="AL41" s="1191"/>
      <c r="AM41" s="1191"/>
      <c r="AN41" s="1192"/>
      <c r="AO41" s="315">
        <v>107677</v>
      </c>
      <c r="AP41" s="315">
        <v>34347</v>
      </c>
      <c r="AQ41" s="316">
        <v>36494</v>
      </c>
      <c r="AR41" s="317">
        <v>-5.9</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543</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545</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512</v>
      </c>
      <c r="AN49" s="1179" t="s">
        <v>546</v>
      </c>
      <c r="AO49" s="1180"/>
      <c r="AP49" s="1180"/>
      <c r="AQ49" s="1180"/>
      <c r="AR49" s="1181"/>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547</v>
      </c>
      <c r="AO50" s="332" t="s">
        <v>548</v>
      </c>
      <c r="AP50" s="333" t="s">
        <v>549</v>
      </c>
      <c r="AQ50" s="334" t="s">
        <v>550</v>
      </c>
      <c r="AR50" s="335" t="s">
        <v>551</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552</v>
      </c>
      <c r="AL51" s="328"/>
      <c r="AM51" s="336">
        <v>1199291</v>
      </c>
      <c r="AN51" s="337">
        <v>343243</v>
      </c>
      <c r="AO51" s="338">
        <v>82.9</v>
      </c>
      <c r="AP51" s="339">
        <v>267911</v>
      </c>
      <c r="AQ51" s="340">
        <v>12.6</v>
      </c>
      <c r="AR51" s="341">
        <v>70.3</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553</v>
      </c>
      <c r="AM52" s="344">
        <v>424090</v>
      </c>
      <c r="AN52" s="345">
        <v>121377</v>
      </c>
      <c r="AO52" s="346">
        <v>20.9</v>
      </c>
      <c r="AP52" s="347">
        <v>106425</v>
      </c>
      <c r="AQ52" s="348">
        <v>-3.6</v>
      </c>
      <c r="AR52" s="349">
        <v>24.5</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554</v>
      </c>
      <c r="AL53" s="328"/>
      <c r="AM53" s="336">
        <v>917694</v>
      </c>
      <c r="AN53" s="337">
        <v>269276</v>
      </c>
      <c r="AO53" s="338">
        <v>-21.5</v>
      </c>
      <c r="AP53" s="339">
        <v>228215</v>
      </c>
      <c r="AQ53" s="340">
        <v>-14.8</v>
      </c>
      <c r="AR53" s="341">
        <v>-6.7</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553</v>
      </c>
      <c r="AM54" s="344">
        <v>670122</v>
      </c>
      <c r="AN54" s="345">
        <v>196632</v>
      </c>
      <c r="AO54" s="346">
        <v>62</v>
      </c>
      <c r="AP54" s="347">
        <v>117571</v>
      </c>
      <c r="AQ54" s="348">
        <v>10.5</v>
      </c>
      <c r="AR54" s="349">
        <v>51.5</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555</v>
      </c>
      <c r="AL55" s="328"/>
      <c r="AM55" s="336">
        <v>1801282</v>
      </c>
      <c r="AN55" s="337">
        <v>546340</v>
      </c>
      <c r="AO55" s="338">
        <v>102.9</v>
      </c>
      <c r="AP55" s="339">
        <v>264232</v>
      </c>
      <c r="AQ55" s="340">
        <v>15.8</v>
      </c>
      <c r="AR55" s="341">
        <v>87.1</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553</v>
      </c>
      <c r="AM56" s="344">
        <v>872668</v>
      </c>
      <c r="AN56" s="345">
        <v>264685</v>
      </c>
      <c r="AO56" s="346">
        <v>34.6</v>
      </c>
      <c r="AP56" s="347">
        <v>133959</v>
      </c>
      <c r="AQ56" s="348">
        <v>13.9</v>
      </c>
      <c r="AR56" s="349">
        <v>20.7</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556</v>
      </c>
      <c r="AL57" s="328"/>
      <c r="AM57" s="336">
        <v>1367486</v>
      </c>
      <c r="AN57" s="337">
        <v>426673</v>
      </c>
      <c r="AO57" s="338">
        <v>-21.9</v>
      </c>
      <c r="AP57" s="339">
        <v>263613</v>
      </c>
      <c r="AQ57" s="340">
        <v>-0.2</v>
      </c>
      <c r="AR57" s="341">
        <v>-21.7</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553</v>
      </c>
      <c r="AM58" s="344">
        <v>1016364</v>
      </c>
      <c r="AN58" s="345">
        <v>317118</v>
      </c>
      <c r="AO58" s="346">
        <v>19.8</v>
      </c>
      <c r="AP58" s="347">
        <v>128823</v>
      </c>
      <c r="AQ58" s="348">
        <v>-3.8</v>
      </c>
      <c r="AR58" s="349">
        <v>23.6</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557</v>
      </c>
      <c r="AL59" s="328"/>
      <c r="AM59" s="336">
        <v>922789</v>
      </c>
      <c r="AN59" s="337">
        <v>294351</v>
      </c>
      <c r="AO59" s="338">
        <v>-31</v>
      </c>
      <c r="AP59" s="339">
        <v>330026</v>
      </c>
      <c r="AQ59" s="340">
        <v>25.2</v>
      </c>
      <c r="AR59" s="341">
        <v>-56.2</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553</v>
      </c>
      <c r="AM60" s="344">
        <v>583306</v>
      </c>
      <c r="AN60" s="345">
        <v>186063</v>
      </c>
      <c r="AO60" s="346">
        <v>-41.3</v>
      </c>
      <c r="AP60" s="347">
        <v>141075</v>
      </c>
      <c r="AQ60" s="348">
        <v>9.5</v>
      </c>
      <c r="AR60" s="349">
        <v>-50.8</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558</v>
      </c>
      <c r="AL61" s="350"/>
      <c r="AM61" s="351">
        <v>1241708</v>
      </c>
      <c r="AN61" s="352">
        <v>375977</v>
      </c>
      <c r="AO61" s="353">
        <v>22.3</v>
      </c>
      <c r="AP61" s="354">
        <v>270799</v>
      </c>
      <c r="AQ61" s="355">
        <v>7.7</v>
      </c>
      <c r="AR61" s="341">
        <v>14.6</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553</v>
      </c>
      <c r="AM62" s="344">
        <v>713310</v>
      </c>
      <c r="AN62" s="345">
        <v>217175</v>
      </c>
      <c r="AO62" s="346">
        <v>19.2</v>
      </c>
      <c r="AP62" s="347">
        <v>125571</v>
      </c>
      <c r="AQ62" s="348">
        <v>5.3</v>
      </c>
      <c r="AR62" s="349">
        <v>13.9</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C0v3iYizg8lKaqw7eM0fXkENbhCwQYP/ymAbXxIuYb1cT1Gmfkwk7bDP6UyzDJrm5CFs2p+x5QDsDWlvng11oQ==" saltValue="/fY5EOfC+On6acyWEtkrX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560</v>
      </c>
    </row>
    <row r="120" spans="125:125" ht="13.5" hidden="1" customHeight="1" x14ac:dyDescent="0.2"/>
    <row r="121" spans="125:125" ht="13.5" hidden="1" customHeight="1" x14ac:dyDescent="0.2">
      <c r="DU121" s="262"/>
    </row>
  </sheetData>
  <sheetProtection algorithmName="SHA-512" hashValue="XV1i7FciZTtL5knS/9OtRLEsrMRRrUcntb4qiv/8tZ8QucPSms9I+tEmmg7AFXmey/9gsecJpfnkWQFzBfed2w==" saltValue="CNBGxVMMOEtkXtczkSjK5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561</v>
      </c>
    </row>
  </sheetData>
  <sheetProtection algorithmName="SHA-512" hashValue="HKuWLsyVubraUxol13NeZOzfJUyU/xU4pqyK5qrsLmS+8TdoImcABaJZ5Bp4qKv1x83hf7doxtvB4T0j/JvF8A==" saltValue="bcqtlHVvjpnwZtGWnvgZN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203" t="s">
        <v>3</v>
      </c>
      <c r="D47" s="1203"/>
      <c r="E47" s="1204"/>
      <c r="F47" s="11">
        <v>31.93</v>
      </c>
      <c r="G47" s="12">
        <v>32.64</v>
      </c>
      <c r="H47" s="12">
        <v>32.99</v>
      </c>
      <c r="I47" s="12">
        <v>33.299999999999997</v>
      </c>
      <c r="J47" s="13">
        <v>30.69</v>
      </c>
    </row>
    <row r="48" spans="2:10" ht="57.75" customHeight="1" x14ac:dyDescent="0.2">
      <c r="B48" s="14"/>
      <c r="C48" s="1205" t="s">
        <v>4</v>
      </c>
      <c r="D48" s="1205"/>
      <c r="E48" s="1206"/>
      <c r="F48" s="15">
        <v>7.55</v>
      </c>
      <c r="G48" s="16">
        <v>5.89</v>
      </c>
      <c r="H48" s="16">
        <v>4.4400000000000004</v>
      </c>
      <c r="I48" s="16">
        <v>5.38</v>
      </c>
      <c r="J48" s="17">
        <v>7.16</v>
      </c>
    </row>
    <row r="49" spans="2:10" ht="57.75" customHeight="1" thickBot="1" x14ac:dyDescent="0.25">
      <c r="B49" s="18"/>
      <c r="C49" s="1207" t="s">
        <v>5</v>
      </c>
      <c r="D49" s="1207"/>
      <c r="E49" s="1208"/>
      <c r="F49" s="19">
        <v>5.32</v>
      </c>
      <c r="G49" s="20">
        <v>5.04</v>
      </c>
      <c r="H49" s="20">
        <v>2.2400000000000002</v>
      </c>
      <c r="I49" s="20">
        <v>3.31</v>
      </c>
      <c r="J49" s="21">
        <v>7.91</v>
      </c>
    </row>
    <row r="50" spans="2:10" ht="13.2" x14ac:dyDescent="0.2"/>
  </sheetData>
  <sheetProtection algorithmName="SHA-512" hashValue="vdqopxQu0oqaDVbh1gw0y/24N4X9yYLClgMgf0HvjXw4GbHIXJERqhU9X3eBPaDcNDUYqG6JPNfyvk40Zp08aw==" saltValue="QkiOAknXOTCNcJT5WAkq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渡辺 沙彩</cp:lastModifiedBy>
  <dcterms:created xsi:type="dcterms:W3CDTF">2023-02-20T04:06:05Z</dcterms:created>
  <dcterms:modified xsi:type="dcterms:W3CDTF">2023-10-31T00:27:05Z</dcterms:modified>
  <cp:category/>
</cp:coreProperties>
</file>