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3420d9f8\作業用\03 財政1\35 財政情報の開示\令和４年度（R3決算分）\06【翌年度作業】公会計分\06_公表（県HP）\【HP用とりまとめ 】\"/>
    </mc:Choice>
  </mc:AlternateContent>
  <bookViews>
    <workbookView xWindow="-28920" yWindow="-120" windowWidth="29040" windowHeight="15840" tabRatio="90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7" i="10" l="1"/>
  <c r="BG36" i="10"/>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AM37" i="10"/>
  <c r="C37" i="10"/>
  <c r="CO36" i="10"/>
  <c r="AM36" i="10"/>
  <c r="C36" i="10"/>
  <c r="AM35" i="10"/>
  <c r="C35" i="10"/>
  <c r="AM34" i="10"/>
  <c r="C34" i="10"/>
  <c r="U34" i="10" l="1"/>
  <c r="U35" i="10" s="1"/>
  <c r="U36" i="10" s="1"/>
  <c r="U37" i="10" s="1"/>
  <c r="BE34" i="10"/>
  <c r="BE35" i="10" s="1"/>
  <c r="BE36" i="10" s="1"/>
  <c r="BE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CO34" i="10" l="1"/>
  <c r="CO35" i="10" s="1"/>
</calcChain>
</file>

<file path=xl/sharedStrings.xml><?xml version="1.0" encoding="utf-8"?>
<sst xmlns="http://schemas.openxmlformats.org/spreadsheetml/2006/main" count="1144" uniqueCount="601">
  <si>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</si>
  <si>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</si>
  <si>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</si>
  <si>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</si>
  <si>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</si>
  <si>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</si>
  <si>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</si>
  <si>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</si>
  <si>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</si>
  <si>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</si>
  <si>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</si>
  <si>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</si>
  <si>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</si>
  <si>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</si>
  <si>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</si>
  <si>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</si>
  <si>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</si>
  <si>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</si>
  <si>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</si>
  <si>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</si>
  <si>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</si>
  <si>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</si>
  <si>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</si>
  <si>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</si>
  <si>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</si>
  <si>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</si>
  <si>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</si>
  <si>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</si>
  <si>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</si>
  <si>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</si>
  <si>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</si>
  <si>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</si>
  <si>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</si>
  <si>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</si>
  <si>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</si>
  <si>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</si>
  <si>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</si>
  <si>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</si>
  <si>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</si>
  <si>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</si>
  <si>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</si>
  <si>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</si>
  <si>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</si>
  <si>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</si>
  <si>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</si>
  <si>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</si>
  <si>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</si>
  <si>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</si>
  <si>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</si>
  <si>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</si>
  <si>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</si>
  <si>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</si>
  <si>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</si>
  <si>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</si>
  <si>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</si>
  <si>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</si>
  <si>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</si>
  <si>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</si>
  <si>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</si>
  <si>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</si>
  <si>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</si>
  <si>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</si>
  <si>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</si>
  <si>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</si>
  <si>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</si>
  <si>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</si>
  <si>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</si>
  <si>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</si>
  <si>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</si>
  <si>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</si>
  <si>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</si>
  <si>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</si>
  <si>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</si>
  <si>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</si>
  <si>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</si>
  <si>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</si>
  <si>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</si>
  <si>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</si>
  <si>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</si>
  <si>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</si>
  <si>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</si>
  <si>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</si>
  <si>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</si>
  <si>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</si>
  <si>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</si>
  <si>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</si>
  <si>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</si>
  <si>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</si>
  <si>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</si>
  <si>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</si>
  <si>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</si>
  <si>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</si>
  <si>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</si>
  <si>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</si>
  <si>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</si>
  <si>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</si>
  <si>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</si>
  <si>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昭和村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</si>
  <si>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</si>
  <si>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</si>
  <si>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</si>
  <si>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</si>
  <si>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</si>
  <si>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</si>
  <si>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</si>
  <si>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</si>
  <si>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</si>
  <si>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</si>
  <si>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</si>
  <si>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</si>
  <si>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</si>
  <si>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</si>
  <si>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</si>
  <si>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</si>
  <si>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</si>
  <si>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</si>
  <si>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</si>
  <si>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</si>
  <si>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</si>
  <si>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</si>
  <si>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</si>
  <si>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</si>
  <si>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</si>
  <si>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</si>
  <si>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</si>
  <si>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</si>
  <si>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</si>
  <si>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</si>
  <si>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</si>
  <si>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</si>
  <si>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</si>
  <si>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</si>
  <si>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</si>
  <si>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</si>
  <si>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</si>
  <si>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</si>
  <si>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</si>
  <si>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</si>
  <si>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</si>
  <si>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</si>
  <si>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</si>
  <si>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</si>
  <si>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</si>
  <si>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</si>
  <si>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</si>
  <si>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</si>
  <si>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</si>
  <si>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</si>
  <si>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</si>
  <si>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-3.8</t>
    <phoneticPr fontId="5"/>
  </si>
  <si>
    <t>基準財政需要額</t>
    <phoneticPr fontId="25"/>
  </si>
  <si>
    <t>うち日本人(％)</t>
    <phoneticPr fontId="5"/>
  </si>
  <si>
    <t>-3.9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</si>
  <si>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</si>
  <si>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</si>
  <si>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</si>
  <si>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</si>
  <si>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</si>
  <si>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</si>
  <si>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</si>
  <si>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</si>
  <si>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</si>
  <si>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</si>
  <si>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</si>
  <si>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</si>
  <si>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</si>
  <si>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</si>
  <si>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</si>
  <si>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</si>
  <si>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</si>
  <si>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</si>
  <si>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</si>
  <si>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</si>
  <si>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</si>
  <si>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</si>
  <si>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</si>
  <si>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</si>
  <si>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</si>
  <si>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</si>
  <si>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</si>
  <si>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</si>
  <si>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</si>
  <si>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</si>
  <si>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</si>
  <si>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</si>
  <si>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</si>
  <si>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</si>
  <si>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</si>
  <si>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</si>
  <si>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</si>
  <si>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</si>
  <si>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</si>
  <si>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</si>
  <si>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</si>
  <si>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</si>
  <si>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</si>
  <si>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</si>
  <si>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</si>
  <si>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</si>
  <si>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</si>
  <si>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</si>
  <si>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</si>
  <si>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</si>
  <si>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</si>
  <si>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</si>
  <si>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</si>
  <si>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</si>
  <si>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</si>
  <si>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</si>
  <si>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</si>
  <si>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</si>
  <si>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</si>
  <si>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</si>
  <si>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福島県昭和村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</si>
  <si>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</si>
  <si>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</si>
  <si>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</si>
  <si>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</si>
  <si>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</si>
  <si>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</si>
  <si>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</si>
  <si>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</si>
  <si>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</si>
  <si>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</si>
  <si>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</si>
  <si>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</si>
  <si>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</si>
  <si>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</si>
  <si>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</si>
  <si>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</si>
  <si>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</si>
  <si>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</si>
  <si>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</si>
  <si>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</si>
  <si>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</si>
  <si>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</si>
  <si>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</si>
  <si>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</si>
  <si>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</si>
  <si>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</si>
  <si>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</si>
  <si>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</si>
  <si>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</si>
  <si>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</si>
  <si>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</si>
  <si>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</si>
  <si>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</si>
  <si>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</si>
  <si>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</si>
  <si>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</si>
  <si>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</si>
  <si>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</si>
  <si>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</si>
  <si>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</si>
  <si>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</si>
  <si>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</si>
  <si>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</si>
  <si>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</si>
  <si>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</si>
  <si>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</si>
  <si>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</si>
  <si>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</si>
  <si>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</si>
  <si>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</si>
  <si>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</si>
  <si>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</si>
  <si>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</si>
  <si>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</si>
  <si>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</si>
  <si>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</si>
  <si>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</si>
  <si>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</si>
  <si>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</si>
  <si>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</si>
  <si>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</si>
  <si>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</si>
  <si>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</si>
  <si>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</si>
  <si>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</si>
  <si>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</si>
  <si>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</si>
  <si>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</si>
  <si>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</si>
  <si>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</si>
  <si>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</si>
  <si>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</si>
  <si>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</si>
  <si>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</si>
  <si>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</si>
  <si>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</si>
  <si>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</si>
  <si>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</si>
  <si>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</si>
  <si>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</si>
  <si>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</si>
  <si>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</si>
  <si>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</si>
  <si>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</si>
  <si>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</si>
  <si>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</si>
  <si>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</si>
  <si>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</si>
  <si>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</si>
  <si>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</si>
  <si>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</si>
  <si>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</si>
  <si>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</si>
  <si>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</si>
  <si>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</si>
  <si>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</si>
  <si>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</si>
  <si>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</si>
  <si>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</si>
  <si>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</si>
  <si>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</si>
  <si>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</si>
  <si>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</si>
  <si>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</si>
  <si>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</si>
  <si>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</si>
  <si>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</si>
  <si>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</si>
  <si>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</si>
  <si>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</si>
  <si>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</si>
  <si>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</si>
  <si>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</si>
  <si>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</si>
  <si>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</si>
  <si>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</si>
  <si>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</si>
  <si>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</si>
  <si>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</si>
  <si>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</si>
  <si>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</si>
  <si>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</si>
  <si>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</si>
  <si>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</si>
  <si>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</si>
  <si>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</si>
  <si>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</si>
  <si>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</si>
  <si>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</si>
  <si>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</si>
  <si>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</si>
  <si>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</si>
  <si>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</si>
  <si>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</si>
  <si>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</si>
  <si>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</si>
  <si>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</si>
  <si>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</si>
  <si>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</si>
  <si>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</si>
  <si>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</si>
  <si>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</si>
  <si>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</si>
  <si>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</si>
  <si>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</si>
  <si>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</si>
  <si>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</si>
  <si>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</si>
  <si>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</si>
  <si>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</si>
  <si>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</si>
  <si>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</si>
  <si>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</si>
  <si>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福島県昭和村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</si>
  <si>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</si>
  <si>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</si>
  <si>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</si>
  <si>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</si>
  <si>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</si>
  <si>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</si>
  <si>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</si>
  <si>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</si>
  <si>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</si>
  <si>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</si>
  <si>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</si>
  <si>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</si>
  <si>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</si>
  <si>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</si>
  <si>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</si>
  <si>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</si>
  <si>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</si>
  <si>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</si>
  <si>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</si>
  <si>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</si>
  <si>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</si>
  <si>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</si>
  <si>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</si>
  <si>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</si>
  <si>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</si>
  <si>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</si>
  <si>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</si>
  <si>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</si>
  <si>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</si>
  <si>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</si>
  <si>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</si>
  <si>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</si>
  <si>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</si>
  <si>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国民健康保険事業（事業勘定）</t>
    <phoneticPr fontId="5"/>
  </si>
  <si>
    <t>国民健康保険事業（施設勘定）</t>
    <phoneticPr fontId="5"/>
  </si>
  <si>
    <t>介護保険事業</t>
    <phoneticPr fontId="5"/>
  </si>
  <si>
    <t>後期高齢者医療事業</t>
    <phoneticPr fontId="5"/>
  </si>
  <si>
    <t>簡易水道事業</t>
    <phoneticPr fontId="5"/>
  </si>
  <si>
    <t>法非適用企業</t>
    <phoneticPr fontId="5"/>
  </si>
  <si>
    <t>下水道事業（特定環境保全）</t>
    <phoneticPr fontId="5"/>
  </si>
  <si>
    <t>下水道事業（農業集落排水）</t>
    <phoneticPr fontId="5"/>
  </si>
  <si>
    <t>法非適用企業</t>
    <phoneticPr fontId="5"/>
  </si>
  <si>
    <t>下水道事業（特定地域生活排水）</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</si>
  <si>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</si>
  <si>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</si>
  <si>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</si>
  <si>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</si>
  <si>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</si>
  <si>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</si>
  <si>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</si>
  <si>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</si>
  <si>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</si>
  <si>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</si>
  <si>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</si>
  <si>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</si>
  <si>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</si>
  <si>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</si>
  <si>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</si>
  <si>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</si>
  <si>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</si>
  <si>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</si>
  <si>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</si>
  <si>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</si>
  <si>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</si>
  <si>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</si>
  <si>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</si>
  <si>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</si>
  <si>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</si>
  <si>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</si>
  <si>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</si>
  <si>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</si>
  <si>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</si>
  <si>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</si>
  <si>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</si>
  <si>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</si>
  <si>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</si>
  <si>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</si>
  <si>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</si>
  <si>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</si>
  <si>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</si>
  <si>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</si>
  <si>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</si>
  <si>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</si>
  <si>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</si>
  <si>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</si>
  <si>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</si>
  <si>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</si>
  <si>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</si>
  <si>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</si>
  <si>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</si>
  <si>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</si>
  <si>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</si>
  <si>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</si>
  <si>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</si>
  <si>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</si>
  <si>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</si>
  <si>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</si>
  <si>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下水道事業（特定環境保全公共下水道事業）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</si>
  <si>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</si>
  <si>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</si>
  <si>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下水道事業（農業集落排水事業）</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</si>
  <si>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</si>
  <si>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</si>
  <si>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</si>
  <si>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</si>
  <si>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</si>
  <si>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</si>
  <si>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</si>
  <si>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</si>
  <si>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</si>
  <si>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</si>
  <si>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</si>
  <si>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</si>
  <si>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</si>
  <si>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</si>
  <si>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</si>
  <si>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</si>
  <si>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</si>
  <si>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</si>
  <si>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</si>
  <si>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</si>
  <si>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</si>
  <si>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</si>
  <si>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</si>
  <si>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</si>
  <si>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</si>
  <si>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</si>
  <si>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</si>
  <si>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</si>
  <si>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</si>
  <si>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</si>
  <si>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</si>
  <si>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</si>
  <si>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</si>
  <si>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</si>
  <si>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</si>
  <si>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</si>
  <si>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</si>
  <si>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</si>
  <si>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</si>
  <si>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</si>
  <si>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</si>
  <si>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</si>
  <si>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</si>
  <si>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</si>
  <si>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</si>
  <si>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</si>
  <si>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</si>
  <si>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</si>
  <si>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</si>
  <si>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</si>
  <si>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</si>
  <si>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</si>
  <si>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</si>
  <si>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</si>
  <si>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</si>
  <si>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</si>
  <si>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</si>
  <si>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</si>
  <si>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</si>
  <si>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</si>
  <si>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</si>
  <si>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</si>
  <si>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</si>
  <si>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</si>
  <si>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</si>
  <si>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</si>
  <si>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</si>
  <si>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</si>
  <si>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</si>
  <si>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</si>
  <si>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</si>
  <si>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</si>
  <si>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</si>
  <si>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</si>
  <si>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</si>
  <si>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</si>
  <si>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</si>
  <si>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</si>
  <si>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</si>
  <si>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</si>
  <si>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</si>
  <si>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</si>
  <si>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</si>
  <si>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</si>
  <si>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</si>
  <si>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7.44</t>
  </si>
  <si>
    <t>▲ 3.75</t>
  </si>
  <si>
    <t>▲ 1.15</t>
  </si>
  <si>
    <t>一般会計</t>
  </si>
  <si>
    <t>国民健康保険事業（施設勘定）</t>
  </si>
  <si>
    <t>介護保険事業</t>
  </si>
  <si>
    <t>下水道事業（特定環境保全）</t>
  </si>
  <si>
    <t>下水道事業（特定地域生活排水）</t>
  </si>
  <si>
    <t>下水道事業（農業集落排水）</t>
  </si>
  <si>
    <t>国民健康保険事業（事業勘定）</t>
  </si>
  <si>
    <t>簡易水道事業</t>
  </si>
  <si>
    <t>その他会計（赤字）</t>
  </si>
  <si>
    <t>その他会計（黒字）</t>
  </si>
  <si>
    <t>（百万円）</t>
    <phoneticPr fontId="5"/>
  </si>
  <si>
    <t>H28末</t>
    <phoneticPr fontId="5"/>
  </si>
  <si>
    <t>H29末</t>
    <phoneticPr fontId="5"/>
  </si>
  <si>
    <t>H30末</t>
    <phoneticPr fontId="5"/>
  </si>
  <si>
    <t>R01末</t>
    <phoneticPr fontId="5"/>
  </si>
  <si>
    <t>R02末</t>
    <phoneticPr fontId="5"/>
  </si>
  <si>
    <t>会津若松地方広域市町村圏整備組合一般会計</t>
    <rPh sb="0" eb="2">
      <t>アイヅ</t>
    </rPh>
    <rPh sb="2" eb="4">
      <t>ワカマツ</t>
    </rPh>
    <rPh sb="4" eb="6">
      <t>チホウ</t>
    </rPh>
    <rPh sb="6" eb="8">
      <t>コウイキ</t>
    </rPh>
    <rPh sb="8" eb="12">
      <t>シチョウソンケン</t>
    </rPh>
    <rPh sb="12" eb="16">
      <t>セイビクミアイ</t>
    </rPh>
    <rPh sb="16" eb="20">
      <t>イッパンカイケイ</t>
    </rPh>
    <phoneticPr fontId="2"/>
  </si>
  <si>
    <t>会津若松地方広域市町村圏整備組合水適用水供給事業会計</t>
    <rPh sb="0" eb="4">
      <t>アイヅワカマツ</t>
    </rPh>
    <rPh sb="4" eb="8">
      <t>チホウコウイキ</t>
    </rPh>
    <rPh sb="8" eb="12">
      <t>シチョウソンケン</t>
    </rPh>
    <rPh sb="12" eb="16">
      <t>セイビクミアイ</t>
    </rPh>
    <rPh sb="16" eb="17">
      <t>ミズ</t>
    </rPh>
    <rPh sb="17" eb="19">
      <t>テキヨウ</t>
    </rPh>
    <rPh sb="19" eb="22">
      <t>ミズキョウキュウ</t>
    </rPh>
    <rPh sb="22" eb="24">
      <t>ジギョウ</t>
    </rPh>
    <rPh sb="24" eb="26">
      <t>カイケイ</t>
    </rPh>
    <phoneticPr fontId="2"/>
  </si>
  <si>
    <t>福島県市町村総合事務組合一般会計</t>
    <rPh sb="0" eb="3">
      <t>フクシマケン</t>
    </rPh>
    <rPh sb="3" eb="6">
      <t>シチョウソン</t>
    </rPh>
    <rPh sb="6" eb="8">
      <t>ソウゴウ</t>
    </rPh>
    <rPh sb="8" eb="12">
      <t>ジムクミアイ</t>
    </rPh>
    <rPh sb="12" eb="16">
      <t>イッパンカイケイ</t>
    </rPh>
    <phoneticPr fontId="2"/>
  </si>
  <si>
    <t>福島県市町村総合事務組合消防補償等特別会計</t>
    <rPh sb="0" eb="3">
      <t>フクシマケン</t>
    </rPh>
    <rPh sb="3" eb="6">
      <t>シチョウソン</t>
    </rPh>
    <rPh sb="6" eb="8">
      <t>ソウゴウ</t>
    </rPh>
    <rPh sb="8" eb="12">
      <t>ジムクミアイ</t>
    </rPh>
    <rPh sb="12" eb="14">
      <t>ショウボウ</t>
    </rPh>
    <rPh sb="14" eb="17">
      <t>ホショウトウ</t>
    </rPh>
    <rPh sb="17" eb="21">
      <t>トクベツカイケイ</t>
    </rPh>
    <phoneticPr fontId="2"/>
  </si>
  <si>
    <t>福島県市町村総合事務組合消防賞じゅつ金特別会計</t>
    <rPh sb="0" eb="3">
      <t>フクシマケン</t>
    </rPh>
    <rPh sb="3" eb="6">
      <t>シチョウソン</t>
    </rPh>
    <rPh sb="6" eb="8">
      <t>ソウゴウ</t>
    </rPh>
    <rPh sb="8" eb="12">
      <t>ジムクミアイ</t>
    </rPh>
    <rPh sb="12" eb="14">
      <t>ショウボウ</t>
    </rPh>
    <rPh sb="14" eb="15">
      <t>ショウ</t>
    </rPh>
    <rPh sb="18" eb="19">
      <t>カネ</t>
    </rPh>
    <rPh sb="19" eb="21">
      <t>トクベツ</t>
    </rPh>
    <rPh sb="21" eb="23">
      <t>カイケイ</t>
    </rPh>
    <phoneticPr fontId="2"/>
  </si>
  <si>
    <t>福島県市町村総合事務組合非常勤職員公務災害補償特別会計</t>
    <rPh sb="0" eb="3">
      <t>フクシマケン</t>
    </rPh>
    <rPh sb="3" eb="6">
      <t>シチョウソン</t>
    </rPh>
    <rPh sb="6" eb="8">
      <t>ソウゴウ</t>
    </rPh>
    <rPh sb="8" eb="12">
      <t>ジムクミアイ</t>
    </rPh>
    <rPh sb="12" eb="15">
      <t>ヒジョウキン</t>
    </rPh>
    <rPh sb="15" eb="17">
      <t>ショクイン</t>
    </rPh>
    <rPh sb="17" eb="21">
      <t>コウムサイガイ</t>
    </rPh>
    <rPh sb="21" eb="23">
      <t>ホショウ</t>
    </rPh>
    <rPh sb="23" eb="27">
      <t>トクベツカイケイ</t>
    </rPh>
    <phoneticPr fontId="2"/>
  </si>
  <si>
    <t>福島県市町村総合事務組合自治会館管理特別会計</t>
    <rPh sb="0" eb="3">
      <t>フクシマケン</t>
    </rPh>
    <rPh sb="3" eb="6">
      <t>シチョウソン</t>
    </rPh>
    <rPh sb="6" eb="8">
      <t>ソウゴウ</t>
    </rPh>
    <rPh sb="8" eb="12">
      <t>ジムクミアイ</t>
    </rPh>
    <rPh sb="12" eb="16">
      <t>ジチカイカン</t>
    </rPh>
    <rPh sb="16" eb="18">
      <t>カンリ</t>
    </rPh>
    <rPh sb="18" eb="22">
      <t>トクベツカイケイ</t>
    </rPh>
    <phoneticPr fontId="2"/>
  </si>
  <si>
    <t>福島県後期高齢者医療広域連合一般会計</t>
    <rPh sb="0" eb="3">
      <t>フクシマケン</t>
    </rPh>
    <rPh sb="3" eb="8">
      <t>コウキコウレイシャ</t>
    </rPh>
    <rPh sb="8" eb="10">
      <t>イリョウ</t>
    </rPh>
    <rPh sb="10" eb="12">
      <t>コウイキ</t>
    </rPh>
    <rPh sb="12" eb="14">
      <t>レンゴウ</t>
    </rPh>
    <rPh sb="14" eb="18">
      <t>イッパンカイケイ</t>
    </rPh>
    <phoneticPr fontId="2"/>
  </si>
  <si>
    <t>福島県後期高齢者医療広域連合後期高齢者医療特別会計</t>
    <rPh sb="0" eb="3">
      <t>フクシマケン</t>
    </rPh>
    <rPh sb="3" eb="8">
      <t>コウキコウレイシャ</t>
    </rPh>
    <rPh sb="8" eb="10">
      <t>イリョウ</t>
    </rPh>
    <rPh sb="10" eb="12">
      <t>コウイキ</t>
    </rPh>
    <rPh sb="12" eb="14">
      <t>レンゴウ</t>
    </rPh>
    <rPh sb="14" eb="19">
      <t>コウキコウレイシャ</t>
    </rPh>
    <rPh sb="19" eb="21">
      <t>イリョウ</t>
    </rPh>
    <rPh sb="21" eb="25">
      <t>トクベツカイケイ</t>
    </rPh>
    <phoneticPr fontId="2"/>
  </si>
  <si>
    <t>（株）奥会津昭和村振興公社</t>
    <rPh sb="0" eb="3">
      <t>カブ</t>
    </rPh>
    <rPh sb="3" eb="6">
      <t>オクアイヅ</t>
    </rPh>
    <rPh sb="6" eb="9">
      <t>ショウワムラ</t>
    </rPh>
    <rPh sb="9" eb="13">
      <t>シンコウコウシャ</t>
    </rPh>
    <phoneticPr fontId="2"/>
  </si>
  <si>
    <t>（有）グリーンファーム</t>
    <rPh sb="0" eb="3">
      <t>ユウ</t>
    </rPh>
    <phoneticPr fontId="2"/>
  </si>
  <si>
    <t>昭和村地域活性化基金</t>
    <rPh sb="0" eb="3">
      <t>ショウワムラ</t>
    </rPh>
    <rPh sb="3" eb="5">
      <t>チイキ</t>
    </rPh>
    <rPh sb="5" eb="8">
      <t>カッセイカ</t>
    </rPh>
    <rPh sb="8" eb="10">
      <t>キキン</t>
    </rPh>
    <phoneticPr fontId="5"/>
  </si>
  <si>
    <t>昭和村公共施設等維持管理基金</t>
    <rPh sb="0" eb="3">
      <t>ショウワムラ</t>
    </rPh>
    <rPh sb="3" eb="8">
      <t>コウキョウシセツトウ</t>
    </rPh>
    <rPh sb="8" eb="12">
      <t>イジカンリ</t>
    </rPh>
    <rPh sb="12" eb="14">
      <t>キキン</t>
    </rPh>
    <phoneticPr fontId="5"/>
  </si>
  <si>
    <t>昭和村観光開発基金</t>
    <rPh sb="0" eb="3">
      <t>ショウワムラ</t>
    </rPh>
    <rPh sb="3" eb="5">
      <t>カンコウ</t>
    </rPh>
    <rPh sb="5" eb="7">
      <t>カイハツ</t>
    </rPh>
    <rPh sb="7" eb="9">
      <t>キキン</t>
    </rPh>
    <phoneticPr fontId="5"/>
  </si>
  <si>
    <t>昭和村上下水道等維持管理基金</t>
    <rPh sb="0" eb="3">
      <t>ショウワムラ</t>
    </rPh>
    <rPh sb="3" eb="7">
      <t>ジョウゲスイドウ</t>
    </rPh>
    <rPh sb="7" eb="8">
      <t>トウ</t>
    </rPh>
    <rPh sb="8" eb="12">
      <t>イジカンリ</t>
    </rPh>
    <rPh sb="12" eb="14">
      <t>キキン</t>
    </rPh>
    <phoneticPr fontId="5"/>
  </si>
  <si>
    <t>昭和村過疎地域自立促進事業基金</t>
    <rPh sb="0" eb="3">
      <t>ショウワムラ</t>
    </rPh>
    <rPh sb="3" eb="5">
      <t>カソ</t>
    </rPh>
    <rPh sb="5" eb="7">
      <t>チイキ</t>
    </rPh>
    <rPh sb="7" eb="9">
      <t>ジリツ</t>
    </rPh>
    <rPh sb="9" eb="11">
      <t>ソクシン</t>
    </rPh>
    <rPh sb="11" eb="13">
      <t>ジギョウ</t>
    </rPh>
    <rPh sb="13" eb="15">
      <t>キキン</t>
    </rPh>
    <phoneticPr fontId="5"/>
  </si>
  <si>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</si>
  <si>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</si>
  <si>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</si>
  <si>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</si>
  <si>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</si>
  <si>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</si>
  <si>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</si>
  <si>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</si>
  <si>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</si>
  <si>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</si>
  <si>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については、類似団体平均値同様に「比率なし」となったが、財政規模の小さい本村においては、大規模事業等に伴う新規借入や事業執行に伴う特定目的基金の取崩しが、直ちに当該指標に現れてくるため、今後とも引き続き償還計画等を充分に考慮したうえで財政計画を策定し、それに伴う事業執行に努める。有形固定資産減価償却率については、令和3年度決算において58.0％となり、類似団体平均を下回っている。全体的に施設の老朽化が進んでおり、これまでのような修繕のみではなく、今後は長寿命化や最適化、除却についても検討していく必要がある。</t>
    <rPh sb="0" eb="2">
      <t>ショウライ</t>
    </rPh>
    <rPh sb="2" eb="6">
      <t>フタンヒリツ</t>
    </rPh>
    <rPh sb="12" eb="14">
      <t>ルイジ</t>
    </rPh>
    <rPh sb="14" eb="16">
      <t>ダンタイ</t>
    </rPh>
    <rPh sb="16" eb="19">
      <t>ヘイキンチ</t>
    </rPh>
    <rPh sb="19" eb="21">
      <t>ドウヨウ</t>
    </rPh>
    <rPh sb="23" eb="25">
      <t>ヒリツ</t>
    </rPh>
    <rPh sb="34" eb="38">
      <t>ザイセイキボ</t>
    </rPh>
    <rPh sb="39" eb="40">
      <t>チイ</t>
    </rPh>
    <rPh sb="42" eb="44">
      <t>ホンソン</t>
    </rPh>
    <rPh sb="50" eb="53">
      <t>ダイキボ</t>
    </rPh>
    <rPh sb="53" eb="55">
      <t>ジギョウ</t>
    </rPh>
    <rPh sb="55" eb="56">
      <t>ナド</t>
    </rPh>
    <rPh sb="57" eb="58">
      <t>トモナ</t>
    </rPh>
    <rPh sb="59" eb="61">
      <t>シンキ</t>
    </rPh>
    <rPh sb="61" eb="63">
      <t>カリイレ</t>
    </rPh>
    <rPh sb="64" eb="68">
      <t>ジギョウシッコウ</t>
    </rPh>
    <rPh sb="69" eb="70">
      <t>トモナ</t>
    </rPh>
    <rPh sb="71" eb="73">
      <t>トクテイ</t>
    </rPh>
    <rPh sb="73" eb="77">
      <t>モクテキキキン</t>
    </rPh>
    <rPh sb="78" eb="80">
      <t>トリクズ</t>
    </rPh>
    <rPh sb="83" eb="84">
      <t>タダ</t>
    </rPh>
    <rPh sb="86" eb="88">
      <t>トウガイ</t>
    </rPh>
    <rPh sb="88" eb="90">
      <t>シヒョウ</t>
    </rPh>
    <rPh sb="91" eb="92">
      <t>アラワ</t>
    </rPh>
    <rPh sb="99" eb="101">
      <t>コンゴ</t>
    </rPh>
    <rPh sb="103" eb="104">
      <t>ヒ</t>
    </rPh>
    <rPh sb="105" eb="106">
      <t>ツヅ</t>
    </rPh>
    <rPh sb="107" eb="111">
      <t>ショウカンケイカク</t>
    </rPh>
    <rPh sb="111" eb="112">
      <t>ナド</t>
    </rPh>
    <rPh sb="113" eb="115">
      <t>ジュウブン</t>
    </rPh>
    <rPh sb="116" eb="118">
      <t>コウリョ</t>
    </rPh>
    <rPh sb="123" eb="127">
      <t>ザイセイケイカク</t>
    </rPh>
    <rPh sb="128" eb="130">
      <t>サクテイ</t>
    </rPh>
    <rPh sb="135" eb="136">
      <t>トモナ</t>
    </rPh>
    <rPh sb="137" eb="141">
      <t>ジギョウシッコウ</t>
    </rPh>
    <rPh sb="142" eb="143">
      <t>ツト</t>
    </rPh>
    <rPh sb="146" eb="148">
      <t>ユウケイ</t>
    </rPh>
    <rPh sb="148" eb="150">
      <t>コテイ</t>
    </rPh>
    <rPh sb="150" eb="152">
      <t>シサン</t>
    </rPh>
    <rPh sb="152" eb="154">
      <t>ゲンカ</t>
    </rPh>
    <rPh sb="154" eb="157">
      <t>ショウキャクリツ</t>
    </rPh>
    <rPh sb="163" eb="165">
      <t>レイワ</t>
    </rPh>
    <rPh sb="166" eb="168">
      <t>ネンド</t>
    </rPh>
    <rPh sb="168" eb="170">
      <t>ケッサン</t>
    </rPh>
    <rPh sb="183" eb="187">
      <t>ルイジダンタイ</t>
    </rPh>
    <rPh sb="187" eb="189">
      <t>ヘイキン</t>
    </rPh>
    <rPh sb="190" eb="192">
      <t>シタマワ</t>
    </rPh>
    <rPh sb="197" eb="200">
      <t>ゼンタイテキ</t>
    </rPh>
    <rPh sb="201" eb="203">
      <t>シセツ</t>
    </rPh>
    <rPh sb="204" eb="207">
      <t>ロウキュウカ</t>
    </rPh>
    <rPh sb="208" eb="209">
      <t>スス</t>
    </rPh>
    <rPh sb="222" eb="224">
      <t>シュウゼン</t>
    </rPh>
    <rPh sb="231" eb="233">
      <t>コンゴ</t>
    </rPh>
    <rPh sb="234" eb="238">
      <t>チョウジュミョウカ</t>
    </rPh>
    <rPh sb="239" eb="242">
      <t>サイテキカ</t>
    </rPh>
    <rPh sb="243" eb="245">
      <t>ジョキャク</t>
    </rPh>
    <rPh sb="250" eb="252">
      <t>ケントウ</t>
    </rPh>
    <rPh sb="256" eb="258">
      <t>ヒツヨウ</t>
    </rPh>
    <phoneticPr fontId="5"/>
  </si>
  <si>
    <t>令和3年度決算においては、将来負担比率は類似団体平均値同様に「比率なし」、実質公債費比率は6.0％で類似団体平均値を下回っている。しかし財政規模の小さい本村においては、大規模事業等に伴う新規借入や事業執行に伴う特定目的基金の取崩しが、直ちに当該指標に現れてくるため、今後とも引き続き償還計画等を充分に考慮したうえで事業執行に努める。</t>
    <rPh sb="0" eb="2">
      <t>レイワ</t>
    </rPh>
    <rPh sb="3" eb="5">
      <t>ネンド</t>
    </rPh>
    <rPh sb="5" eb="7">
      <t>ケッサン</t>
    </rPh>
    <rPh sb="13" eb="19">
      <t>ショウライフタンヒリツ</t>
    </rPh>
    <rPh sb="20" eb="24">
      <t>ルイジダンタイ</t>
    </rPh>
    <rPh sb="24" eb="27">
      <t>ヘイキンチ</t>
    </rPh>
    <rPh sb="27" eb="29">
      <t>ドウヨウ</t>
    </rPh>
    <rPh sb="31" eb="33">
      <t>ヒリツ</t>
    </rPh>
    <rPh sb="37" eb="39">
      <t>ジッシツ</t>
    </rPh>
    <rPh sb="39" eb="42">
      <t>コウサイヒ</t>
    </rPh>
    <rPh sb="42" eb="44">
      <t>ヒリツ</t>
    </rPh>
    <rPh sb="50" eb="57">
      <t>ルイジダンタイヘイキンチ</t>
    </rPh>
    <rPh sb="58" eb="60">
      <t>シタマワ</t>
    </rPh>
    <rPh sb="68" eb="72">
      <t>ザイセイキボ</t>
    </rPh>
    <rPh sb="73" eb="74">
      <t>チイ</t>
    </rPh>
    <rPh sb="76" eb="78">
      <t>ホンソン</t>
    </rPh>
    <rPh sb="84" eb="89">
      <t>ダイキボジギョウ</t>
    </rPh>
    <rPh sb="89" eb="90">
      <t>ナド</t>
    </rPh>
    <rPh sb="91" eb="92">
      <t>トモナ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</si>
</sst>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4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4" fillId="0" borderId="0" xfId="20"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277467</c:v>
                </c:pt>
              </c:numCache>
            </c:numRef>
          </c:val>
          <c:smooth val="0"/>
          <c:extLst>
            <c:ext xmlns:c16="http://schemas.microsoft.com/office/drawing/2014/chart" uri="{C3380CC4-5D6E-409C-BE32-E72D297353CC}">
              <c16:uniqueId val="{00000000-87EF-4F0B-8962-A4BEF65A38F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440705</c:v>
                </c:pt>
                <c:pt idx="1">
                  <c:v>196293</c:v>
                </c:pt>
                <c:pt idx="2">
                  <c:v>297298</c:v>
                </c:pt>
                <c:pt idx="3">
                  <c:v>262555</c:v>
                </c:pt>
                <c:pt idx="4">
                  <c:v>301985</c:v>
                </c:pt>
              </c:numCache>
            </c:numRef>
          </c:val>
          <c:smooth val="0"/>
          <c:extLst>
            <c:ext xmlns:c16="http://schemas.microsoft.com/office/drawing/2014/chart" uri="{C3380CC4-5D6E-409C-BE32-E72D297353CC}">
              <c16:uniqueId val="{00000001-87EF-4F0B-8962-A4BEF65A38F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5.61</c:v>
                </c:pt>
                <c:pt idx="1">
                  <c:v>6.73</c:v>
                </c:pt>
                <c:pt idx="2">
                  <c:v>5.07</c:v>
                </c:pt>
                <c:pt idx="3">
                  <c:v>3.64</c:v>
                </c:pt>
                <c:pt idx="4">
                  <c:v>6.6</c:v>
                </c:pt>
              </c:numCache>
            </c:numRef>
          </c:val>
          <c:extLst>
            <c:ext xmlns:c16="http://schemas.microsoft.com/office/drawing/2014/chart" uri="{C3380CC4-5D6E-409C-BE32-E72D297353CC}">
              <c16:uniqueId val="{00000000-381D-4A94-B98A-27F2EC68B29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22.57</c:v>
                </c:pt>
                <c:pt idx="1">
                  <c:v>21.72</c:v>
                </c:pt>
                <c:pt idx="2">
                  <c:v>24.54</c:v>
                </c:pt>
                <c:pt idx="3">
                  <c:v>26.93</c:v>
                </c:pt>
                <c:pt idx="4">
                  <c:v>25.76</c:v>
                </c:pt>
              </c:numCache>
            </c:numRef>
          </c:val>
          <c:extLst>
            <c:ext xmlns:c16="http://schemas.microsoft.com/office/drawing/2014/chart" uri="{C3380CC4-5D6E-409C-BE32-E72D297353CC}">
              <c16:uniqueId val="{00000001-381D-4A94-B98A-27F2EC68B29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-7.44</c:v>
                </c:pt>
                <c:pt idx="1">
                  <c:v>-3.75</c:v>
                </c:pt>
                <c:pt idx="2">
                  <c:v>-1.1499999999999999</c:v>
                </c:pt>
                <c:pt idx="3">
                  <c:v>0.13</c:v>
                </c:pt>
                <c:pt idx="4">
                  <c:v>2.79</c:v>
                </c:pt>
              </c:numCache>
            </c:numRef>
          </c:val>
          <c:smooth val="0"/>
          <c:extLst>
            <c:ext xmlns:c16="http://schemas.microsoft.com/office/drawing/2014/chart" uri="{C3380CC4-5D6E-409C-BE32-E72D297353CC}">
              <c16:uniqueId val="{00000002-381D-4A94-B98A-27F2EC68B29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0.03</c:v>
                </c:pt>
                <c:pt idx="2">
                  <c:v>#N/A</c:v>
                </c:pt>
                <c:pt idx="3">
                  <c:v>0.03</c:v>
                </c:pt>
                <c:pt idx="4">
                  <c:v>#N/A</c:v>
                </c:pt>
                <c:pt idx="5">
                  <c:v>0.02</c:v>
                </c:pt>
                <c:pt idx="6">
                  <c:v>#N/A</c:v>
                </c:pt>
                <c:pt idx="7">
                  <c:v>0.02</c:v>
                </c:pt>
                <c:pt idx="8">
                  <c:v>#N/A</c:v>
                </c:pt>
                <c:pt idx="9">
                  <c:v>0.02</c:v>
                </c:pt>
              </c:numCache>
            </c:numRef>
          </c:val>
          <c:extLst>
            <c:ext xmlns:c16="http://schemas.microsoft.com/office/drawing/2014/chart" uri="{C3380CC4-5D6E-409C-BE32-E72D297353CC}">
              <c16:uniqueId val="{00000000-D438-4192-AEAD-15B5FDF8539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438-4192-AEAD-15B5FDF85390}"/>
            </c:ext>
          </c:extLst>
        </c:ser>
        <c:ser>
          <c:idx val="2"/>
          <c:order val="2"/>
          <c:tx>
            <c:strRef>
              <c:f>データシート!$A$29</c:f>
              <c:strCache>
                <c:ptCount val="1"/>
                <c:pt idx="0">
                  <c:v>簡易水道事業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0.01</c:v>
                </c:pt>
                <c:pt idx="2">
                  <c:v>#N/A</c:v>
                </c:pt>
                <c:pt idx="3">
                  <c:v>0.4</c:v>
                </c:pt>
                <c:pt idx="4">
                  <c:v>#N/A</c:v>
                </c:pt>
                <c:pt idx="5">
                  <c:v>0.35</c:v>
                </c:pt>
                <c:pt idx="6">
                  <c:v>#N/A</c:v>
                </c:pt>
                <c:pt idx="7">
                  <c:v>0.39</c:v>
                </c:pt>
                <c:pt idx="8">
                  <c:v>#N/A</c:v>
                </c:pt>
                <c:pt idx="9">
                  <c:v>0.03</c:v>
                </c:pt>
              </c:numCache>
            </c:numRef>
          </c:val>
          <c:extLst>
            <c:ext xmlns:c16="http://schemas.microsoft.com/office/drawing/2014/chart" uri="{C3380CC4-5D6E-409C-BE32-E72D297353CC}">
              <c16:uniqueId val="{00000002-D438-4192-AEAD-15B5FDF85390}"/>
            </c:ext>
          </c:extLst>
        </c:ser>
        <c:ser>
          <c:idx val="3"/>
          <c:order val="3"/>
          <c:tx>
            <c:strRef>
              <c:f>データシート!$A$30</c:f>
              <c:strCache>
                <c:ptCount val="1"/>
                <c:pt idx="0">
                  <c:v>国民健康保険事業（事業勘定）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0.53</c:v>
                </c:pt>
                <c:pt idx="2">
                  <c:v>#N/A</c:v>
                </c:pt>
                <c:pt idx="3">
                  <c:v>0.36</c:v>
                </c:pt>
                <c:pt idx="4">
                  <c:v>#N/A</c:v>
                </c:pt>
                <c:pt idx="5">
                  <c:v>0.06</c:v>
                </c:pt>
                <c:pt idx="6">
                  <c:v>#N/A</c:v>
                </c:pt>
                <c:pt idx="7">
                  <c:v>7.0000000000000007E-2</c:v>
                </c:pt>
                <c:pt idx="8">
                  <c:v>#N/A</c:v>
                </c:pt>
                <c:pt idx="9">
                  <c:v>0.06</c:v>
                </c:pt>
              </c:numCache>
            </c:numRef>
          </c:val>
          <c:extLst>
            <c:ext xmlns:c16="http://schemas.microsoft.com/office/drawing/2014/chart" uri="{C3380CC4-5D6E-409C-BE32-E72D297353CC}">
              <c16:uniqueId val="{00000003-D438-4192-AEAD-15B5FDF85390}"/>
            </c:ext>
          </c:extLst>
        </c:ser>
        <c:ser>
          <c:idx val="4"/>
          <c:order val="4"/>
          <c:tx>
            <c:strRef>
              <c:f>データシート!$A$31</c:f>
              <c:strCache>
                <c:ptCount val="1"/>
                <c:pt idx="0">
                  <c:v>下水道事業（農業集落排水）</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0.14000000000000001</c:v>
                </c:pt>
                <c:pt idx="2">
                  <c:v>#N/A</c:v>
                </c:pt>
                <c:pt idx="3">
                  <c:v>0.13</c:v>
                </c:pt>
                <c:pt idx="4">
                  <c:v>#N/A</c:v>
                </c:pt>
                <c:pt idx="5">
                  <c:v>0.21</c:v>
                </c:pt>
                <c:pt idx="6">
                  <c:v>#N/A</c:v>
                </c:pt>
                <c:pt idx="7">
                  <c:v>0.12</c:v>
                </c:pt>
                <c:pt idx="8">
                  <c:v>#N/A</c:v>
                </c:pt>
                <c:pt idx="9">
                  <c:v>0.09</c:v>
                </c:pt>
              </c:numCache>
            </c:numRef>
          </c:val>
          <c:extLst>
            <c:ext xmlns:c16="http://schemas.microsoft.com/office/drawing/2014/chart" uri="{C3380CC4-5D6E-409C-BE32-E72D297353CC}">
              <c16:uniqueId val="{00000004-D438-4192-AEAD-15B5FDF85390}"/>
            </c:ext>
          </c:extLst>
        </c:ser>
        <c:ser>
          <c:idx val="5"/>
          <c:order val="5"/>
          <c:tx>
            <c:strRef>
              <c:f>データシート!$A$32</c:f>
              <c:strCache>
                <c:ptCount val="1"/>
                <c:pt idx="0">
                  <c:v>下水道事業（特定地域生活排水）</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0.03</c:v>
                </c:pt>
                <c:pt idx="2">
                  <c:v>#N/A</c:v>
                </c:pt>
                <c:pt idx="3">
                  <c:v>7.0000000000000007E-2</c:v>
                </c:pt>
                <c:pt idx="4">
                  <c:v>#N/A</c:v>
                </c:pt>
                <c:pt idx="5">
                  <c:v>0.08</c:v>
                </c:pt>
                <c:pt idx="6">
                  <c:v>#N/A</c:v>
                </c:pt>
                <c:pt idx="7">
                  <c:v>0.12</c:v>
                </c:pt>
                <c:pt idx="8">
                  <c:v>#N/A</c:v>
                </c:pt>
                <c:pt idx="9">
                  <c:v>0.14000000000000001</c:v>
                </c:pt>
              </c:numCache>
            </c:numRef>
          </c:val>
          <c:extLst>
            <c:ext xmlns:c16="http://schemas.microsoft.com/office/drawing/2014/chart" uri="{C3380CC4-5D6E-409C-BE32-E72D297353CC}">
              <c16:uniqueId val="{00000005-D438-4192-AEAD-15B5FDF85390}"/>
            </c:ext>
          </c:extLst>
        </c:ser>
        <c:ser>
          <c:idx val="6"/>
          <c:order val="6"/>
          <c:tx>
            <c:strRef>
              <c:f>データシート!$A$33</c:f>
              <c:strCache>
                <c:ptCount val="1"/>
                <c:pt idx="0">
                  <c:v>下水道事業（特定環境保全）</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0.11</c:v>
                </c:pt>
                <c:pt idx="2">
                  <c:v>#N/A</c:v>
                </c:pt>
                <c:pt idx="3">
                  <c:v>0.2</c:v>
                </c:pt>
                <c:pt idx="4">
                  <c:v>#N/A</c:v>
                </c:pt>
                <c:pt idx="5">
                  <c:v>0.15</c:v>
                </c:pt>
                <c:pt idx="6">
                  <c:v>#N/A</c:v>
                </c:pt>
                <c:pt idx="7">
                  <c:v>0.13</c:v>
                </c:pt>
                <c:pt idx="8">
                  <c:v>#N/A</c:v>
                </c:pt>
                <c:pt idx="9">
                  <c:v>0.14000000000000001</c:v>
                </c:pt>
              </c:numCache>
            </c:numRef>
          </c:val>
          <c:extLst>
            <c:ext xmlns:c16="http://schemas.microsoft.com/office/drawing/2014/chart" uri="{C3380CC4-5D6E-409C-BE32-E72D297353CC}">
              <c16:uniqueId val="{00000006-D438-4192-AEAD-15B5FDF85390}"/>
            </c:ext>
          </c:extLst>
        </c:ser>
        <c:ser>
          <c:idx val="7"/>
          <c:order val="7"/>
          <c:tx>
            <c:strRef>
              <c:f>データシート!$A$34</c:f>
              <c:strCache>
                <c:ptCount val="1"/>
                <c:pt idx="0">
                  <c:v>介護保険事業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2.15</c:v>
                </c:pt>
                <c:pt idx="2">
                  <c:v>#N/A</c:v>
                </c:pt>
                <c:pt idx="3">
                  <c:v>1.1599999999999999</c:v>
                </c:pt>
                <c:pt idx="4">
                  <c:v>#N/A</c:v>
                </c:pt>
                <c:pt idx="5">
                  <c:v>1.41</c:v>
                </c:pt>
                <c:pt idx="6">
                  <c:v>#N/A</c:v>
                </c:pt>
                <c:pt idx="7">
                  <c:v>0.92</c:v>
                </c:pt>
                <c:pt idx="8">
                  <c:v>#N/A</c:v>
                </c:pt>
                <c:pt idx="9">
                  <c:v>0.2</c:v>
                </c:pt>
              </c:numCache>
            </c:numRef>
          </c:val>
          <c:extLst>
            <c:ext xmlns:c16="http://schemas.microsoft.com/office/drawing/2014/chart" uri="{C3380CC4-5D6E-409C-BE32-E72D297353CC}">
              <c16:uniqueId val="{00000007-D438-4192-AEAD-15B5FDF85390}"/>
            </c:ext>
          </c:extLst>
        </c:ser>
        <c:ser>
          <c:idx val="8"/>
          <c:order val="8"/>
          <c:tx>
            <c:strRef>
              <c:f>データシート!$A$35</c:f>
              <c:strCache>
                <c:ptCount val="1"/>
                <c:pt idx="0">
                  <c:v>国民健康保険事業（施設勘定）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0.43</c:v>
                </c:pt>
                <c:pt idx="2">
                  <c:v>#N/A</c:v>
                </c:pt>
                <c:pt idx="3">
                  <c:v>0.42</c:v>
                </c:pt>
                <c:pt idx="4">
                  <c:v>#N/A</c:v>
                </c:pt>
                <c:pt idx="5">
                  <c:v>0.41</c:v>
                </c:pt>
                <c:pt idx="6">
                  <c:v>#N/A</c:v>
                </c:pt>
                <c:pt idx="7">
                  <c:v>0.28999999999999998</c:v>
                </c:pt>
                <c:pt idx="8">
                  <c:v>#N/A</c:v>
                </c:pt>
                <c:pt idx="9">
                  <c:v>0.71</c:v>
                </c:pt>
              </c:numCache>
            </c:numRef>
          </c:val>
          <c:extLst>
            <c:ext xmlns:c16="http://schemas.microsoft.com/office/drawing/2014/chart" uri="{C3380CC4-5D6E-409C-BE32-E72D297353CC}">
              <c16:uniqueId val="{00000008-D438-4192-AEAD-15B5FDF8539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5.61</c:v>
                </c:pt>
                <c:pt idx="2">
                  <c:v>#N/A</c:v>
                </c:pt>
                <c:pt idx="3">
                  <c:v>6.72</c:v>
                </c:pt>
                <c:pt idx="4">
                  <c:v>#N/A</c:v>
                </c:pt>
                <c:pt idx="5">
                  <c:v>5.0599999999999996</c:v>
                </c:pt>
                <c:pt idx="6">
                  <c:v>#N/A</c:v>
                </c:pt>
                <c:pt idx="7">
                  <c:v>3.63</c:v>
                </c:pt>
                <c:pt idx="8">
                  <c:v>#N/A</c:v>
                </c:pt>
                <c:pt idx="9">
                  <c:v>6.58</c:v>
                </c:pt>
              </c:numCache>
            </c:numRef>
          </c:val>
          <c:extLst>
            <c:ext xmlns:c16="http://schemas.microsoft.com/office/drawing/2014/chart" uri="{C3380CC4-5D6E-409C-BE32-E72D297353CC}">
              <c16:uniqueId val="{00000009-D438-4192-AEAD-15B5FDF8539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190</c:v>
                </c:pt>
                <c:pt idx="5">
                  <c:v>188</c:v>
                </c:pt>
                <c:pt idx="8">
                  <c:v>218</c:v>
                </c:pt>
                <c:pt idx="11">
                  <c:v>222</c:v>
                </c:pt>
                <c:pt idx="14">
                  <c:v>231</c:v>
                </c:pt>
              </c:numCache>
            </c:numRef>
          </c:val>
          <c:extLst>
            <c:ext xmlns:c16="http://schemas.microsoft.com/office/drawing/2014/chart" uri="{C3380CC4-5D6E-409C-BE32-E72D297353CC}">
              <c16:uniqueId val="{00000000-70CE-4268-8698-AD23AC26B2B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0CE-4268-8698-AD23AC26B2B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0CE-4268-8698-AD23AC26B2B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3-70CE-4268-8698-AD23AC26B2B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101</c:v>
                </c:pt>
                <c:pt idx="3">
                  <c:v>100</c:v>
                </c:pt>
                <c:pt idx="6">
                  <c:v>93</c:v>
                </c:pt>
                <c:pt idx="9">
                  <c:v>92</c:v>
                </c:pt>
                <c:pt idx="12">
                  <c:v>74</c:v>
                </c:pt>
              </c:numCache>
            </c:numRef>
          </c:val>
          <c:extLst>
            <c:ext xmlns:c16="http://schemas.microsoft.com/office/drawing/2014/chart" uri="{C3380CC4-5D6E-409C-BE32-E72D297353CC}">
              <c16:uniqueId val="{00000004-70CE-4268-8698-AD23AC26B2B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0CE-4268-8698-AD23AC26B2B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0CE-4268-8698-AD23AC26B2B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140</c:v>
                </c:pt>
                <c:pt idx="3">
                  <c:v>148</c:v>
                </c:pt>
                <c:pt idx="6">
                  <c:v>192</c:v>
                </c:pt>
                <c:pt idx="9">
                  <c:v>202</c:v>
                </c:pt>
                <c:pt idx="12">
                  <c:v>233</c:v>
                </c:pt>
              </c:numCache>
            </c:numRef>
          </c:val>
          <c:extLst>
            <c:ext xmlns:c16="http://schemas.microsoft.com/office/drawing/2014/chart" uri="{C3380CC4-5D6E-409C-BE32-E72D297353CC}">
              <c16:uniqueId val="{00000007-70CE-4268-8698-AD23AC26B2B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52</c:v>
                </c:pt>
                <c:pt idx="2">
                  <c:v>#N/A</c:v>
                </c:pt>
                <c:pt idx="3">
                  <c:v>#N/A</c:v>
                </c:pt>
                <c:pt idx="4">
                  <c:v>61</c:v>
                </c:pt>
                <c:pt idx="5">
                  <c:v>#N/A</c:v>
                </c:pt>
                <c:pt idx="6">
                  <c:v>#N/A</c:v>
                </c:pt>
                <c:pt idx="7">
                  <c:v>68</c:v>
                </c:pt>
                <c:pt idx="8">
                  <c:v>#N/A</c:v>
                </c:pt>
                <c:pt idx="9">
                  <c:v>#N/A</c:v>
                </c:pt>
                <c:pt idx="10">
                  <c:v>73</c:v>
                </c:pt>
                <c:pt idx="11">
                  <c:v>#N/A</c:v>
                </c:pt>
                <c:pt idx="12">
                  <c:v>#N/A</c:v>
                </c:pt>
                <c:pt idx="13">
                  <c:v>77</c:v>
                </c:pt>
                <c:pt idx="14">
                  <c:v>#N/A</c:v>
                </c:pt>
              </c:numCache>
            </c:numRef>
          </c:val>
          <c:smooth val="0"/>
          <c:extLst>
            <c:ext xmlns:c16="http://schemas.microsoft.com/office/drawing/2014/chart" uri="{C3380CC4-5D6E-409C-BE32-E72D297353CC}">
              <c16:uniqueId val="{00000008-70CE-4268-8698-AD23AC26B2B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2162</c:v>
                </c:pt>
                <c:pt idx="5">
                  <c:v>2145</c:v>
                </c:pt>
                <c:pt idx="8">
                  <c:v>2036</c:v>
                </c:pt>
                <c:pt idx="11">
                  <c:v>1959</c:v>
                </c:pt>
                <c:pt idx="14">
                  <c:v>1860</c:v>
                </c:pt>
              </c:numCache>
            </c:numRef>
          </c:val>
          <c:extLst>
            <c:ext xmlns:c16="http://schemas.microsoft.com/office/drawing/2014/chart" uri="{C3380CC4-5D6E-409C-BE32-E72D297353CC}">
              <c16:uniqueId val="{00000000-2BD1-4E63-907C-ED5EB2F5437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19</c:v>
                </c:pt>
                <c:pt idx="5">
                  <c:v>14</c:v>
                </c:pt>
                <c:pt idx="8">
                  <c:v>10</c:v>
                </c:pt>
                <c:pt idx="11">
                  <c:v>5</c:v>
                </c:pt>
                <c:pt idx="14">
                  <c:v>0</c:v>
                </c:pt>
              </c:numCache>
            </c:numRef>
          </c:val>
          <c:extLst>
            <c:ext xmlns:c16="http://schemas.microsoft.com/office/drawing/2014/chart" uri="{C3380CC4-5D6E-409C-BE32-E72D297353CC}">
              <c16:uniqueId val="{00000001-2BD1-4E63-907C-ED5EB2F5437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2817</c:v>
                </c:pt>
                <c:pt idx="5">
                  <c:v>2671</c:v>
                </c:pt>
                <c:pt idx="8">
                  <c:v>2704</c:v>
                </c:pt>
                <c:pt idx="11">
                  <c:v>2652</c:v>
                </c:pt>
                <c:pt idx="14">
                  <c:v>2662</c:v>
                </c:pt>
              </c:numCache>
            </c:numRef>
          </c:val>
          <c:extLst>
            <c:ext xmlns:c16="http://schemas.microsoft.com/office/drawing/2014/chart" uri="{C3380CC4-5D6E-409C-BE32-E72D297353CC}">
              <c16:uniqueId val="{00000002-2BD1-4E63-907C-ED5EB2F5437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BD1-4E63-907C-ED5EB2F5437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BD1-4E63-907C-ED5EB2F5437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BD1-4E63-907C-ED5EB2F5437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319</c:v>
                </c:pt>
                <c:pt idx="3">
                  <c:v>292</c:v>
                </c:pt>
                <c:pt idx="6">
                  <c:v>288</c:v>
                </c:pt>
                <c:pt idx="9">
                  <c:v>244</c:v>
                </c:pt>
                <c:pt idx="12">
                  <c:v>218</c:v>
                </c:pt>
              </c:numCache>
            </c:numRef>
          </c:val>
          <c:extLst>
            <c:ext xmlns:c16="http://schemas.microsoft.com/office/drawing/2014/chart" uri="{C3380CC4-5D6E-409C-BE32-E72D297353CC}">
              <c16:uniqueId val="{00000006-2BD1-4E63-907C-ED5EB2F5437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c:v>
                </c:pt>
                <c:pt idx="3">
                  <c:v>4</c:v>
                </c:pt>
                <c:pt idx="6">
                  <c:v>3</c:v>
                </c:pt>
                <c:pt idx="9">
                  <c:v>3</c:v>
                </c:pt>
                <c:pt idx="12">
                  <c:v>4</c:v>
                </c:pt>
              </c:numCache>
            </c:numRef>
          </c:val>
          <c:extLst>
            <c:ext xmlns:c16="http://schemas.microsoft.com/office/drawing/2014/chart" uri="{C3380CC4-5D6E-409C-BE32-E72D297353CC}">
              <c16:uniqueId val="{00000007-2BD1-4E63-907C-ED5EB2F5437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952</c:v>
                </c:pt>
                <c:pt idx="3">
                  <c:v>933</c:v>
                </c:pt>
                <c:pt idx="6">
                  <c:v>887</c:v>
                </c:pt>
                <c:pt idx="9">
                  <c:v>787</c:v>
                </c:pt>
                <c:pt idx="12">
                  <c:v>703</c:v>
                </c:pt>
              </c:numCache>
            </c:numRef>
          </c:val>
          <c:extLst>
            <c:ext xmlns:c16="http://schemas.microsoft.com/office/drawing/2014/chart" uri="{C3380CC4-5D6E-409C-BE32-E72D297353CC}">
              <c16:uniqueId val="{00000008-2BD1-4E63-907C-ED5EB2F5437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BD1-4E63-907C-ED5EB2F5437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2039</c:v>
                </c:pt>
                <c:pt idx="3">
                  <c:v>1900</c:v>
                </c:pt>
                <c:pt idx="6">
                  <c:v>1990</c:v>
                </c:pt>
                <c:pt idx="9">
                  <c:v>1910</c:v>
                </c:pt>
                <c:pt idx="12">
                  <c:v>1814</c:v>
                </c:pt>
              </c:numCache>
            </c:numRef>
          </c:val>
          <c:extLst>
            <c:ext xmlns:c16="http://schemas.microsoft.com/office/drawing/2014/chart" uri="{C3380CC4-5D6E-409C-BE32-E72D297353CC}">
              <c16:uniqueId val="{0000000A-2BD1-4E63-907C-ED5EB2F5437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BD1-4E63-907C-ED5EB2F5437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326</c:v>
                </c:pt>
                <c:pt idx="1">
                  <c:v>378</c:v>
                </c:pt>
                <c:pt idx="2">
                  <c:v>397</c:v>
                </c:pt>
              </c:numCache>
            </c:numRef>
          </c:val>
          <c:extLst>
            <c:ext xmlns:c16="http://schemas.microsoft.com/office/drawing/2014/chart" uri="{C3380CC4-5D6E-409C-BE32-E72D297353CC}">
              <c16:uniqueId val="{00000000-7FD6-4344-B57E-ACC0B3F47FF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190</c:v>
                </c:pt>
                <c:pt idx="1">
                  <c:v>190</c:v>
                </c:pt>
                <c:pt idx="2">
                  <c:v>190</c:v>
                </c:pt>
              </c:numCache>
            </c:numRef>
          </c:val>
          <c:extLst>
            <c:ext xmlns:c16="http://schemas.microsoft.com/office/drawing/2014/chart" uri="{C3380CC4-5D6E-409C-BE32-E72D297353CC}">
              <c16:uniqueId val="{00000001-7FD6-4344-B57E-ACC0B3F47FF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1991</c:v>
                </c:pt>
                <c:pt idx="1">
                  <c:v>1928</c:v>
                </c:pt>
                <c:pt idx="2">
                  <c:v>1939</c:v>
                </c:pt>
              </c:numCache>
            </c:numRef>
          </c:val>
          <c:extLst>
            <c:ext xmlns:c16="http://schemas.microsoft.com/office/drawing/2014/chart" uri="{C3380CC4-5D6E-409C-BE32-E72D297353CC}">
              <c16:uniqueId val="{00000002-7FD6-4344-B57E-ACC0B3F47FF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{F51D15B2-4D0B-4ADB-A36D-84B45AB857EC}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398B-4ACD-9EC2-2854A50E558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{712ADCEB-BE65-41DC-AFF9-6C1C37519D5C}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98B-4ACD-9EC2-2854A50E558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{914E1B2F-2955-471B-8ADB-4B2EFB08015B}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98B-4ACD-9EC2-2854A50E558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{09D576E1-D653-49FC-8F0C-C0996BAE69C4}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98B-4ACD-9EC2-2854A50E558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{6DEB98BD-465E-4BBD-BAC1-4E67BD64604E}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98B-4ACD-9EC2-2854A50E558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{9BBD2924-F95F-4E8E-92C5-F46F9823ED33}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398B-4ACD-9EC2-2854A50E558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{A18143D4-63B5-4183-937F-AC305B21D2DB}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398B-4ACD-9EC2-2854A50E558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{BCF8973F-519B-4CEA-8ED4-3008F3987857}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398B-4ACD-9EC2-2854A50E558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{DE782BF8-088E-4570-98F3-697D580AF1DA}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398B-4ACD-9EC2-2854A50E558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56.7</c:v>
                </c:pt>
                <c:pt idx="32">
                  <c:v>58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398B-4ACD-9EC2-2854A50E558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{AA72186A-3311-428E-92C3-DCEA79A31DCB}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398B-4ACD-9EC2-2854A50E558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{1194D40D-0E50-440D-9DE5-187C303E79B8}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98B-4ACD-9EC2-2854A50E558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{7227E3FF-C7B9-4107-A4BF-34765E8CEFA8}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98B-4ACD-9EC2-2854A50E558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{0647BF98-FB6C-45E2-B13A-DA4B8D914E13}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98B-4ACD-9EC2-2854A50E558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{D615CC9D-DA73-480F-96CC-2AEF45221530}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98B-4ACD-9EC2-2854A50E558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{E5B47D94-3CCF-4C3B-8863-5C453CE77047}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398B-4ACD-9EC2-2854A50E558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{75EB0413-2D45-48DB-B092-9F7B5DD3145B}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398B-4ACD-9EC2-2854A50E558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{2F4607FE-864C-45FB-8796-661A829CCAD3}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398B-4ACD-9EC2-2854A50E558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{2F0A089F-1168-46BA-90C9-40B260C82583}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398B-4ACD-9EC2-2854A50E558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61.1</c:v>
                </c:pt>
                <c:pt idx="32">
                  <c:v>62.3</c:v>
                </c:pt>
              </c:numCache>
            </c:numRef>
          </c:xVal>
          <c:yVal>
            <c:numRef>
              <c:f>公会計指標分析・財政指標組合せ分析表!$BP$55:$DC$55</c:f>
              <c:numCache>
                <c:formatCode>#,##0.0;"▲ "#,##0.0</c:formatCode>
                <c:ptCount val="40"/>
                <c:pt idx="24">
                  <c:v>0</c:v>
                </c:pt>
                <c:pt idx="32">
                  <c:v>0</c:v>
                </c:pt>
              </c:numCache>
            </c:numRef>
          </c:yVal>
          <c:smooth val="0"/>
          <c:extLst>
            <c:ext xmlns:c16="http://schemas.microsoft.com/office/drawing/2014/chart" uri="{C3380CC4-5D6E-409C-BE32-E72D297353CC}">
              <c16:uniqueId val="{00000013-398B-4ACD-9EC2-2854A50E5580}"/>
            </c:ext>
          </c:extLst>
        </c:ser>
        <c:dLbls>
          <c:showLegendKey val="0"/>
          <c:showVal val="1"/>
          <c:showCatName val="0"/>
          <c:showSerName val="0"/>
          <c:showPercent val="0"/>
          <c:showBubbleSize val="0"/>
        </c:dLbls>
        <c:axId val="46179840"/>
        <c:axId val="46181760"/>
      </c:scatterChart>
      <c:valAx>
        <c:axId val="46179840"/>
        <c:scaling>
          <c:orientation val="maxMin"/>
          <c:max val="63"/>
          <c:min val="6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{0F55663D-5F54-4AB3-B6A9-E54AAE8BBD2C}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1FBE-4208-937C-8F91EA070CE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{86CA6F1C-9D1C-4312-8636-F3647B96F249}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FBE-4208-937C-8F91EA070CE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{C7692B6A-7009-455C-80AB-1A1AEA9C7FC8}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FBE-4208-937C-8F91EA070CE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{4EE3958F-59FC-46D4-90E1-AA4090F0ABA3}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FBE-4208-937C-8F91EA070CE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{98928DC9-C65F-4C95-9D30-51E0B4880A3A}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FBE-4208-937C-8F91EA070CE1}"/>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{C7E415CD-BF52-455F-81CF-01D40FD7279E}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1FBE-4208-937C-8F91EA070CE1}"/>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{0B481FFD-D190-4BC8-AB3B-96DA9BDA10C9}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1FBE-4208-937C-8F91EA070CE1}"/>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{4E737687-43CE-4128-84EE-C703FEF3336D}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1FBE-4208-937C-8F91EA070CE1}"/>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{D6DB00E7-DAB8-4E80-BCE0-50413140A817}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1FBE-4208-937C-8F91EA070CE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3.7</c:v>
                </c:pt>
                <c:pt idx="8">
                  <c:v>4.4000000000000004</c:v>
                </c:pt>
                <c:pt idx="16">
                  <c:v>5.3</c:v>
                </c:pt>
                <c:pt idx="24">
                  <c:v>5.9</c:v>
                </c:pt>
                <c:pt idx="32">
                  <c:v>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FBE-4208-937C-8F91EA070CE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{81C0514D-CF3A-4ADA-8D36-7C4FFA1C19A9}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1FBE-4208-937C-8F91EA070CE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{3C5A95BA-F6B0-467A-A985-5BD84170B34E}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FBE-4208-937C-8F91EA070CE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{1E633581-889B-4912-AF34-07CC149F18F0}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FBE-4208-937C-8F91EA070CE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{360B3B74-3CDA-4493-B639-2EE8D7C2F354}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FBE-4208-937C-8F91EA070CE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{86502F5C-4234-4D80-AC6F-4723C1EB5E3A}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FBE-4208-937C-8F91EA070CE1}"/>
                </c:ext>
              </c:extLst>
            </c:dLbl>
            <c:dLbl>
              <c:idx val="8"/>
              <c:layout>
                <c:manualLayout>
                  <c:x val="-1.8235628084249993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{835FE574-AC9D-481F-AC5A-9998B592123D}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1FBE-4208-937C-8F91EA070CE1}"/>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{AB0C1D56-3FA0-4624-BCE8-C94D6B58D562}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1FBE-4208-937C-8F91EA070CE1}"/>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{1B9FF13C-DD20-406F-AD7C-8B089B59C5E6}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1FBE-4208-937C-8F91EA070CE1}"/>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{50DEE3F8-39B2-404D-B18F-52CD2639526F}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1FBE-4208-937C-8F91EA070CE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7.1</c:v>
                </c:pt>
                <c:pt idx="16">
                  <c:v>7.3</c:v>
                </c:pt>
                <c:pt idx="24">
                  <c:v>7.4</c:v>
                </c:pt>
                <c:pt idx="32">
                  <c:v>7.5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FBE-4208-937C-8F91EA070CE1}"/>
            </c:ext>
          </c:extLst>
        </c:ser>
        <c:dLbls>
          <c:showLegendKey val="0"/>
          <c:showVal val="1"/>
          <c:showCatName val="0"/>
          <c:showSerName val="0"/>
          <c:showPercent val="0"/>
          <c:showBubbleSize val="0"/>
        </c:dLbls>
        <c:axId val="84219776"/>
        <c:axId val="84234240"/>
      </c:scatterChart>
      <c:valAx>
        <c:axId val="84219776"/>
        <c:scaling>
          <c:orientation val="maxMin"/>
          <c:max val="7.6"/>
          <c:min val="6.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8548C213-2C3B-471C-BBE4-25900447A345}"/>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EF55C73C-9B7E-417D-A3DD-60534781E23E}"/>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福島県昭和村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元利償還金が増加している要因としては、平成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年度借入事業（防災無線設備デジタル整備事業・消防車輌整備事業）の元利償還や、平成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年度借入事業（学校教育整備事業）の元金償還が開始となったためである。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償還金については、今後も増加する見込みもあるため、慎重な財政運営を図る必要がある。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福島県昭和村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充当可能財源が上回っている状況であるが、今後大規模事業等による起債の償還が増加することも見込まれるため、慎重な財政運営を図らなければならない。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福島県昭和村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・上下水道施設等の修繕事業が年々増加傾向にあるため、特別会計への繰出額が大きくなっている。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・近年、大規模事業が重なり事業費が増加しているため、優先度の高い事業から事業着手を行うなど慎重な財政運営を図る必要がある。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・上下水道等維持管理基金：上下水道施設等の維持補修費及び管理運営費に充てるための基金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・公共施設等維持管理基金：公共施設等の修繕、その他維持補修及び処分に充てるための基金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・昭和村公共施設等維持管理基金：公共施設修繕事業完了に伴う不用額を積立したことにより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・昭和村過疎地域自立促進事業基金：医師確保事業とし基金の積立により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・公共施設等の老朽化に伴う修繕経費が年々増加傾向にあることから、コスト削減を徹底した財政の健全化を図る。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・事業の管理抑制などを適正に行い増加している。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・今後も優先順位を見極め、事業の管理抑制に努め、慎重な財政運営を図る必要がある。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・一般会計及び特別会計から一定額の資金を繰入、それをもとにして国債の償還、利払い、その他経費をまかなっているため、適切な基金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管理に努める。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4FE59DBB-D8AB-4A2B-BCC4-8E713CA65F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7AA61535-E481-46A3-B8AF-862C7DB771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D6B0BEB8-941A-4196-BA84-BFA2F9EA9F1F}"/>
            </a:ext>
          </a:extLst>
        </xdr:cNvPr>
        <xdr:cNvSpPr/>
      </xdr:nvSpPr>
      <xdr:spPr>
        <a:xfrm>
          <a:off x="15868650" y="936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a:extLst>
            <a:ext uri="{FF2B5EF4-FFF2-40B4-BE49-F238E27FC236}">
              <a16:creationId xmlns:a16="http://schemas.microsoft.com/office/drawing/2014/main" id="{B0E68DE4-5CBA-406E-9B89-B149EF58EBC7}"/>
            </a:ext>
          </a:extLst>
        </xdr:cNvPr>
        <xdr:cNvSpPr/>
      </xdr:nvSpPr>
      <xdr:spPr>
        <a:xfrm>
          <a:off x="17240250" y="936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a:extLst>
            <a:ext uri="{FF2B5EF4-FFF2-40B4-BE49-F238E27FC236}">
              <a16:creationId xmlns:a16="http://schemas.microsoft.com/office/drawing/2014/main" id="{1D5B2BBE-022E-4F64-AEAA-2A4C2A2F8AAF}"/>
            </a:ext>
          </a:extLst>
        </xdr:cNvPr>
        <xdr:cNvSpPr/>
      </xdr:nvSpPr>
      <xdr:spPr>
        <a:xfrm>
          <a:off x="11753850" y="1317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id="{9C57D079-7C6F-4547-9C84-285641FF883B}"/>
            </a:ext>
          </a:extLst>
        </xdr:cNvPr>
        <xdr:cNvSpPr/>
      </xdr:nvSpPr>
      <xdr:spPr>
        <a:xfrm>
          <a:off x="13125450" y="1317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a:extLst>
            <a:ext uri="{FF2B5EF4-FFF2-40B4-BE49-F238E27FC236}">
              <a16:creationId xmlns:a16="http://schemas.microsoft.com/office/drawing/2014/main" id="{E4FD942D-B09F-4FB4-B3E4-1A6805D30B27}"/>
            </a:ext>
          </a:extLst>
        </xdr:cNvPr>
        <xdr:cNvSpPr/>
      </xdr:nvSpPr>
      <xdr:spPr>
        <a:xfrm>
          <a:off x="14497050" y="1317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a:extLst>
            <a:ext uri="{FF2B5EF4-FFF2-40B4-BE49-F238E27FC236}">
              <a16:creationId xmlns:a16="http://schemas.microsoft.com/office/drawing/2014/main" id="{E6562FF5-E13E-44AB-A93A-317185A12691}"/>
            </a:ext>
          </a:extLst>
        </xdr:cNvPr>
        <xdr:cNvSpPr/>
      </xdr:nvSpPr>
      <xdr:spPr>
        <a:xfrm>
          <a:off x="15868650" y="1317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a:extLst>
            <a:ext uri="{FF2B5EF4-FFF2-40B4-BE49-F238E27FC236}">
              <a16:creationId xmlns:a16="http://schemas.microsoft.com/office/drawing/2014/main" id="{B9DD29AD-DFDE-489E-93A6-85F5F585018F}"/>
            </a:ext>
          </a:extLst>
        </xdr:cNvPr>
        <xdr:cNvSpPr/>
      </xdr:nvSpPr>
      <xdr:spPr>
        <a:xfrm>
          <a:off x="17240250" y="1317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a:extLst>
            <a:ext uri="{FF2B5EF4-FFF2-40B4-BE49-F238E27FC236}">
              <a16:creationId xmlns:a16="http://schemas.microsoft.com/office/drawing/2014/main" id="{160D5236-8849-4DFE-8F03-D93520160083}"/>
            </a:ext>
          </a:extLst>
        </xdr:cNvPr>
        <xdr:cNvSpPr/>
      </xdr:nvSpPr>
      <xdr:spPr>
        <a:xfrm>
          <a:off x="359410" y="59690"/>
          <a:ext cx="11391265" cy="638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a:extLst>
            <a:ext uri="{FF2B5EF4-FFF2-40B4-BE49-F238E27FC236}">
              <a16:creationId xmlns:a16="http://schemas.microsoft.com/office/drawing/2014/main" id="{662B4DE5-C9C4-4B5D-A688-DA53786EB66B}"/>
            </a:ext>
          </a:extLst>
        </xdr:cNvPr>
        <xdr:cNvSpPr/>
      </xdr:nvSpPr>
      <xdr:spPr>
        <a:xfrm>
          <a:off x="15346680" y="190500"/>
          <a:ext cx="355155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a:extLst>
            <a:ext uri="{FF2B5EF4-FFF2-40B4-BE49-F238E27FC236}">
              <a16:creationId xmlns:a16="http://schemas.microsoft.com/office/drawing/2014/main" id="{B14CB58A-2E2C-4B98-9875-74F1474769DB}"/>
            </a:ext>
          </a:extLst>
        </xdr:cNvPr>
        <xdr:cNvSpPr/>
      </xdr:nvSpPr>
      <xdr:spPr>
        <a:xfrm>
          <a:off x="15351125" y="212090"/>
          <a:ext cx="3524250"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a:extLst>
            <a:ext uri="{FF2B5EF4-FFF2-40B4-BE49-F238E27FC236}">
              <a16:creationId xmlns:a16="http://schemas.microsoft.com/office/drawing/2014/main" id="{3351383A-660C-4CBF-B7C7-B49C2F6065F9}"/>
            </a:ext>
          </a:extLst>
        </xdr:cNvPr>
        <xdr:cNvSpPr/>
      </xdr:nvSpPr>
      <xdr:spPr>
        <a:xfrm>
          <a:off x="15372715" y="245110"/>
          <a:ext cx="3470910" cy="4387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福島県昭和村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a:extLst>
            <a:ext uri="{FF2B5EF4-FFF2-40B4-BE49-F238E27FC236}">
              <a16:creationId xmlns:a16="http://schemas.microsoft.com/office/drawing/2014/main" id="{45B39DD7-B339-46FB-9D0A-DE6282F18D01}"/>
            </a:ext>
          </a:extLst>
        </xdr:cNvPr>
        <xdr:cNvSpPr/>
      </xdr:nvSpPr>
      <xdr:spPr>
        <a:xfrm>
          <a:off x="12817475" y="190500"/>
          <a:ext cx="239204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a:extLst>
            <a:ext uri="{FF2B5EF4-FFF2-40B4-BE49-F238E27FC236}">
              <a16:creationId xmlns:a16="http://schemas.microsoft.com/office/drawing/2014/main" id="{E5763A1F-823B-4325-AE91-DE5375A8E35D}"/>
            </a:ext>
          </a:extLst>
        </xdr:cNvPr>
        <xdr:cNvSpPr/>
      </xdr:nvSpPr>
      <xdr:spPr>
        <a:xfrm>
          <a:off x="12839065" y="212090"/>
          <a:ext cx="2355215"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a:extLst>
            <a:ext uri="{FF2B5EF4-FFF2-40B4-BE49-F238E27FC236}">
              <a16:creationId xmlns:a16="http://schemas.microsoft.com/office/drawing/2014/main" id="{99D34F1B-AB66-4A64-A82A-0FD169ED090A}"/>
            </a:ext>
          </a:extLst>
        </xdr:cNvPr>
        <xdr:cNvSpPr/>
      </xdr:nvSpPr>
      <xdr:spPr>
        <a:xfrm>
          <a:off x="12870180" y="245110"/>
          <a:ext cx="2313305"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a:extLst>
            <a:ext uri="{FF2B5EF4-FFF2-40B4-BE49-F238E27FC236}">
              <a16:creationId xmlns:a16="http://schemas.microsoft.com/office/drawing/2014/main" id="{9CAAA079-87A1-4A07-B9CD-9566ACB0B561}"/>
            </a:ext>
          </a:extLst>
        </xdr:cNvPr>
        <xdr:cNvSpPr/>
      </xdr:nvSpPr>
      <xdr:spPr>
        <a:xfrm>
          <a:off x="440690" y="885190"/>
          <a:ext cx="9081135" cy="17799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a:extLst>
            <a:ext uri="{FF2B5EF4-FFF2-40B4-BE49-F238E27FC236}">
              <a16:creationId xmlns:a16="http://schemas.microsoft.com/office/drawing/2014/main" id="{BCA37099-1F6C-4470-9223-B68BDD6B983C}"/>
            </a:ext>
          </a:extLst>
        </xdr:cNvPr>
        <xdr:cNvSpPr/>
      </xdr:nvSpPr>
      <xdr:spPr>
        <a:xfrm>
          <a:off x="563880" y="924560"/>
          <a:ext cx="1242695"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a:extLst>
            <a:ext uri="{FF2B5EF4-FFF2-40B4-BE49-F238E27FC236}">
              <a16:creationId xmlns:a16="http://schemas.microsoft.com/office/drawing/2014/main" id="{421A0340-A3D4-4E21-8108-E5AB9D03995D}"/>
            </a:ext>
          </a:extLst>
        </xdr:cNvPr>
        <xdr:cNvSpPr/>
      </xdr:nvSpPr>
      <xdr:spPr>
        <a:xfrm>
          <a:off x="1764030" y="924560"/>
          <a:ext cx="120015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1,172
1,166
209.46
2,292,007
2,190,340
101,667
1,539,810
1,996,946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a:extLst>
            <a:ext uri="{FF2B5EF4-FFF2-40B4-BE49-F238E27FC236}">
              <a16:creationId xmlns:a16="http://schemas.microsoft.com/office/drawing/2014/main" id="{64B2370F-A58E-4D9A-A2E4-2F287781942B}"/>
            </a:ext>
          </a:extLst>
        </xdr:cNvPr>
        <xdr:cNvSpPr/>
      </xdr:nvSpPr>
      <xdr:spPr>
        <a:xfrm>
          <a:off x="2964180" y="924560"/>
          <a:ext cx="137160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a:extLst>
            <a:ext uri="{FF2B5EF4-FFF2-40B4-BE49-F238E27FC236}">
              <a16:creationId xmlns:a16="http://schemas.microsoft.com/office/drawing/2014/main" id="{5298DD63-49E1-4252-9EE5-8173B7AC766E}"/>
            </a:ext>
          </a:extLst>
        </xdr:cNvPr>
        <xdr:cNvSpPr/>
      </xdr:nvSpPr>
      <xdr:spPr>
        <a:xfrm>
          <a:off x="4335780" y="939800"/>
          <a:ext cx="181673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a:extLst>
            <a:ext uri="{FF2B5EF4-FFF2-40B4-BE49-F238E27FC236}">
              <a16:creationId xmlns:a16="http://schemas.microsoft.com/office/drawing/2014/main" id="{9B635D15-E899-4D02-AD55-DAA94E447F6A}"/>
            </a:ext>
          </a:extLst>
        </xdr:cNvPr>
        <xdr:cNvSpPr/>
      </xdr:nvSpPr>
      <xdr:spPr>
        <a:xfrm>
          <a:off x="6152515" y="939800"/>
          <a:ext cx="114046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a:extLst>
            <a:ext uri="{FF2B5EF4-FFF2-40B4-BE49-F238E27FC236}">
              <a16:creationId xmlns:a16="http://schemas.microsoft.com/office/drawing/2014/main" id="{389DBCD0-79C4-41B5-94C3-9B55AB68BF1C}"/>
            </a:ext>
          </a:extLst>
        </xdr:cNvPr>
        <xdr:cNvSpPr/>
      </xdr:nvSpPr>
      <xdr:spPr>
        <a:xfrm>
          <a:off x="7352665" y="954405"/>
          <a:ext cx="583565"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a:extLst>
            <a:ext uri="{FF2B5EF4-FFF2-40B4-BE49-F238E27FC236}">
              <a16:creationId xmlns:a16="http://schemas.microsoft.com/office/drawing/2014/main" id="{2B5E4E82-F084-4767-B016-045EE81AEBCA}"/>
            </a:ext>
          </a:extLst>
        </xdr:cNvPr>
        <xdr:cNvSpPr/>
      </xdr:nvSpPr>
      <xdr:spPr>
        <a:xfrm>
          <a:off x="4335780" y="1716405"/>
          <a:ext cx="181673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a:extLst>
            <a:ext uri="{FF2B5EF4-FFF2-40B4-BE49-F238E27FC236}">
              <a16:creationId xmlns:a16="http://schemas.microsoft.com/office/drawing/2014/main" id="{0AD5EBA4-BAC1-45FD-81A2-13D51C523527}"/>
            </a:ext>
          </a:extLst>
        </xdr:cNvPr>
        <xdr:cNvSpPr/>
      </xdr:nvSpPr>
      <xdr:spPr>
        <a:xfrm>
          <a:off x="6221730" y="1716405"/>
          <a:ext cx="330009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a:extLst>
            <a:ext uri="{FF2B5EF4-FFF2-40B4-BE49-F238E27FC236}">
              <a16:creationId xmlns:a16="http://schemas.microsoft.com/office/drawing/2014/main" id="{4A19948F-363A-4233-AE17-E96CD317747A}"/>
            </a:ext>
          </a:extLst>
        </xdr:cNvPr>
        <xdr:cNvSpPr/>
      </xdr:nvSpPr>
      <xdr:spPr>
        <a:xfrm>
          <a:off x="9979025" y="885190"/>
          <a:ext cx="1371600" cy="127381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a:extLst>
            <a:ext uri="{FF2B5EF4-FFF2-40B4-BE49-F238E27FC236}">
              <a16:creationId xmlns:a16="http://schemas.microsoft.com/office/drawing/2014/main" id="{F0D095A1-AA8A-4961-B4CE-142C25F194B5}"/>
            </a:ext>
          </a:extLst>
        </xdr:cNvPr>
        <xdr:cNvSpPr/>
      </xdr:nvSpPr>
      <xdr:spPr>
        <a:xfrm>
          <a:off x="10208895" y="954405"/>
          <a:ext cx="120015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a:extLst>
            <a:ext uri="{FF2B5EF4-FFF2-40B4-BE49-F238E27FC236}">
              <a16:creationId xmlns:a16="http://schemas.microsoft.com/office/drawing/2014/main" id="{EC332501-7D5E-4B3F-908C-DD781C6124D9}"/>
            </a:ext>
          </a:extLst>
        </xdr:cNvPr>
        <xdr:cNvSpPr/>
      </xdr:nvSpPr>
      <xdr:spPr>
        <a:xfrm>
          <a:off x="10208895" y="1217295"/>
          <a:ext cx="1200150" cy="5226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a:extLst>
            <a:ext uri="{FF2B5EF4-FFF2-40B4-BE49-F238E27FC236}">
              <a16:creationId xmlns:a16="http://schemas.microsoft.com/office/drawing/2014/main" id="{D525D0E2-D854-4CE8-AB6B-8981780075F0}"/>
            </a:ext>
          </a:extLst>
        </xdr:cNvPr>
        <xdr:cNvSpPr/>
      </xdr:nvSpPr>
      <xdr:spPr>
        <a:xfrm>
          <a:off x="10208895" y="1560195"/>
          <a:ext cx="1319530" cy="6515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a:extLst>
            <a:ext uri="{FF2B5EF4-FFF2-40B4-BE49-F238E27FC236}">
              <a16:creationId xmlns:a16="http://schemas.microsoft.com/office/drawing/2014/main" id="{38186F5D-B48D-4B94-85F2-AC54F4C3260D}"/>
            </a:ext>
          </a:extLst>
        </xdr:cNvPr>
        <xdr:cNvCxnSpPr/>
      </xdr:nvCxnSpPr>
      <xdr:spPr>
        <a:xfrm flipH="1">
          <a:off x="10042525" y="103759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a:extLst>
            <a:ext uri="{FF2B5EF4-FFF2-40B4-BE49-F238E27FC236}">
              <a16:creationId xmlns:a16="http://schemas.microsoft.com/office/drawing/2014/main" id="{61FDC30D-4126-4AF7-9CF2-D05690121785}"/>
            </a:ext>
          </a:extLst>
        </xdr:cNvPr>
        <xdr:cNvSpPr/>
      </xdr:nvSpPr>
      <xdr:spPr>
        <a:xfrm>
          <a:off x="10092690" y="999490"/>
          <a:ext cx="10731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a:extLst>
            <a:ext uri="{FF2B5EF4-FFF2-40B4-BE49-F238E27FC236}">
              <a16:creationId xmlns:a16="http://schemas.microsoft.com/office/drawing/2014/main" id="{6826912D-B94D-4B72-808E-EBEBC80F2F2A}"/>
            </a:ext>
          </a:extLst>
        </xdr:cNvPr>
        <xdr:cNvSpPr/>
      </xdr:nvSpPr>
      <xdr:spPr>
        <a:xfrm>
          <a:off x="10092690" y="1308100"/>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a:extLst>
            <a:ext uri="{FF2B5EF4-FFF2-40B4-BE49-F238E27FC236}">
              <a16:creationId xmlns:a16="http://schemas.microsoft.com/office/drawing/2014/main" id="{2BAC6E79-28AD-4CA6-9ABE-092224B68B67}"/>
            </a:ext>
          </a:extLst>
        </xdr:cNvPr>
        <xdr:cNvCxnSpPr/>
      </xdr:nvCxnSpPr>
      <xdr:spPr>
        <a:xfrm>
          <a:off x="10137140" y="1560195"/>
          <a:ext cx="0" cy="14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a:extLst>
            <a:ext uri="{FF2B5EF4-FFF2-40B4-BE49-F238E27FC236}">
              <a16:creationId xmlns:a16="http://schemas.microsoft.com/office/drawing/2014/main" id="{9E922458-8177-412B-B7AE-ADD585E3F871}"/>
            </a:ext>
          </a:extLst>
        </xdr:cNvPr>
        <xdr:cNvCxnSpPr/>
      </xdr:nvCxnSpPr>
      <xdr:spPr>
        <a:xfrm>
          <a:off x="10057765" y="1560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a:extLst>
            <a:ext uri="{FF2B5EF4-FFF2-40B4-BE49-F238E27FC236}">
              <a16:creationId xmlns:a16="http://schemas.microsoft.com/office/drawing/2014/main" id="{9F2BFA46-C004-425B-80DF-60D95637BFB5}"/>
            </a:ext>
          </a:extLst>
        </xdr:cNvPr>
        <xdr:cNvCxnSpPr/>
      </xdr:nvCxnSpPr>
      <xdr:spPr>
        <a:xfrm flipV="1">
          <a:off x="10137140" y="179641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a:extLst>
            <a:ext uri="{FF2B5EF4-FFF2-40B4-BE49-F238E27FC236}">
              <a16:creationId xmlns:a16="http://schemas.microsoft.com/office/drawing/2014/main" id="{78226552-22FA-4982-8627-F8AA583568E3}"/>
            </a:ext>
          </a:extLst>
        </xdr:cNvPr>
        <xdr:cNvCxnSpPr/>
      </xdr:nvCxnSpPr>
      <xdr:spPr>
        <a:xfrm>
          <a:off x="10057765" y="1941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8" name="テキスト ボックス 37">
          <a:extLst>
            <a:ext uri="{FF2B5EF4-FFF2-40B4-BE49-F238E27FC236}">
              <a16:creationId xmlns:a16="http://schemas.microsoft.com/office/drawing/2014/main" id="{502E1573-2235-4613-BEEF-A2EA14D188DE}"/>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9" name="テキスト ボックス 38">
          <a:extLst>
            <a:ext uri="{FF2B5EF4-FFF2-40B4-BE49-F238E27FC236}">
              <a16:creationId xmlns:a16="http://schemas.microsoft.com/office/drawing/2014/main" id="{3FC19854-35EB-4FCF-9B67-79B3DE962F13}"/>
            </a:ext>
          </a:extLst>
        </xdr:cNvPr>
        <xdr:cNvSpPr txBox="1"/>
      </xdr:nvSpPr>
      <xdr:spPr>
        <a:xfrm>
          <a:off x="419100" y="30079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0" name="テキスト ボックス 39">
          <a:extLst>
            <a:ext uri="{FF2B5EF4-FFF2-40B4-BE49-F238E27FC236}">
              <a16:creationId xmlns:a16="http://schemas.microsoft.com/office/drawing/2014/main" id="{FE517A9C-0C37-4E61-B4B2-20D11333136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1" name="テキスト ボックス 40">
          <a:extLst>
            <a:ext uri="{FF2B5EF4-FFF2-40B4-BE49-F238E27FC236}">
              <a16:creationId xmlns:a16="http://schemas.microsoft.com/office/drawing/2014/main" id="{A6F05013-DCDD-438E-A761-4227528F6AE5}"/>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2" name="テキスト ボックス 41">
          <a:extLst>
            <a:ext uri="{FF2B5EF4-FFF2-40B4-BE49-F238E27FC236}">
              <a16:creationId xmlns:a16="http://schemas.microsoft.com/office/drawing/2014/main" id="{DC2FA183-75D3-496A-8D5C-123DE5347B30}"/>
            </a:ext>
          </a:extLst>
        </xdr:cNvPr>
        <xdr:cNvSpPr txBox="1"/>
      </xdr:nvSpPr>
      <xdr:spPr>
        <a:xfrm>
          <a:off x="419100" y="37318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a16="http://schemas.microsoft.com/office/drawing/2014/main" id="{90C1D9FA-8335-410F-B890-23561CC2BFFF}"/>
            </a:ext>
          </a:extLst>
        </xdr:cNvPr>
        <xdr:cNvSpPr/>
      </xdr:nvSpPr>
      <xdr:spPr>
        <a:xfrm>
          <a:off x="1142365" y="4254500"/>
          <a:ext cx="3826510"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a16="http://schemas.microsoft.com/office/drawing/2014/main" id="{A2B3F509-CE9C-4972-BB9E-2BD102569824}"/>
            </a:ext>
          </a:extLst>
        </xdr:cNvPr>
        <xdr:cNvSpPr/>
      </xdr:nvSpPr>
      <xdr:spPr>
        <a:xfrm>
          <a:off x="1808974" y="4607497"/>
          <a:ext cx="1550316"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a:extLst>
            <a:ext uri="{FF2B5EF4-FFF2-40B4-BE49-F238E27FC236}">
              <a16:creationId xmlns:a16="http://schemas.microsoft.com/office/drawing/2014/main" id="{BDB92A01-F9E2-4E4F-AD8F-3BC0167E0ABE}"/>
            </a:ext>
          </a:extLst>
        </xdr:cNvPr>
        <xdr:cNvSpPr/>
      </xdr:nvSpPr>
      <xdr:spPr>
        <a:xfrm>
          <a:off x="3451854" y="4585111"/>
          <a:ext cx="765186"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id="{FAC3BC5F-04EB-4C30-845E-3369885AC99D}"/>
            </a:ext>
          </a:extLst>
        </xdr:cNvPr>
        <xdr:cNvSpPr/>
      </xdr:nvSpPr>
      <xdr:spPr>
        <a:xfrm>
          <a:off x="49142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id="{9F17D965-E949-4457-9E3B-948A396A57B6}"/>
            </a:ext>
          </a:extLst>
        </xdr:cNvPr>
        <xdr:cNvSpPr/>
      </xdr:nvSpPr>
      <xdr:spPr>
        <a:xfrm>
          <a:off x="49142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id="{136BC3DA-3D47-4673-9717-7327092AF29F}"/>
            </a:ext>
          </a:extLst>
        </xdr:cNvPr>
        <xdr:cNvSpPr/>
      </xdr:nvSpPr>
      <xdr:spPr>
        <a:xfrm>
          <a:off x="62858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id="{9C421FA6-6866-469F-B1E9-5AA5AB0329E0}"/>
            </a:ext>
          </a:extLst>
        </xdr:cNvPr>
        <xdr:cNvSpPr/>
      </xdr:nvSpPr>
      <xdr:spPr>
        <a:xfrm>
          <a:off x="62858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id="{36C2A8CA-D0C8-40D5-8278-14414A0CCD54}"/>
            </a:ext>
          </a:extLst>
        </xdr:cNvPr>
        <xdr:cNvSpPr/>
      </xdr:nvSpPr>
      <xdr:spPr>
        <a:xfrm>
          <a:off x="77882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id="{0DFB0E42-A6A9-4D40-9F29-983A29DD379D}"/>
            </a:ext>
          </a:extLst>
        </xdr:cNvPr>
        <xdr:cNvSpPr/>
      </xdr:nvSpPr>
      <xdr:spPr>
        <a:xfrm>
          <a:off x="77882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a16="http://schemas.microsoft.com/office/drawing/2014/main" id="{1512AEF8-C8D2-4620-A8F5-FED29F736EA6}"/>
            </a:ext>
          </a:extLst>
        </xdr:cNvPr>
        <xdr:cNvSpPr/>
      </xdr:nvSpPr>
      <xdr:spPr>
        <a:xfrm>
          <a:off x="1142365" y="4932045"/>
          <a:ext cx="3826510"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a16="http://schemas.microsoft.com/office/drawing/2014/main" id="{07595CC6-9F97-4745-93FA-D0DEF5336C9A}"/>
            </a:ext>
          </a:extLst>
        </xdr:cNvPr>
        <xdr:cNvSpPr/>
      </xdr:nvSpPr>
      <xdr:spPr>
        <a:xfrm>
          <a:off x="5216525"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id="{86C43E04-FCB9-49C9-93A1-21C120B04260}"/>
            </a:ext>
          </a:extLst>
        </xdr:cNvPr>
        <xdr:cNvSpPr/>
      </xdr:nvSpPr>
      <xdr:spPr>
        <a:xfrm>
          <a:off x="5216525"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id="{4DCEC161-2598-4B1E-90C0-56048BBB08B8}"/>
            </a:ext>
          </a:extLst>
        </xdr:cNvPr>
        <xdr:cNvSpPr txBox="1"/>
      </xdr:nvSpPr>
      <xdr:spPr>
        <a:xfrm>
          <a:off x="5273675" y="5229860"/>
          <a:ext cx="4098290"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令和３年度</a:t>
          </a:r>
          <a:r>
            <a:rPr kumimoji="1" lang="ja-JP" altLang="ja-JP" sz="1100">
              <a:solidFill>
                <a:schemeClr val="dk1"/>
              </a:solidFill>
              <a:effectLst/>
              <a:latin typeface="+mn-lt"/>
              <a:ea typeface="+mn-ea"/>
              <a:cs typeface="+mn-cs"/>
            </a:rPr>
            <a:t>決算においては</a:t>
          </a:r>
          <a:r>
            <a:rPr kumimoji="1" lang="en-US" altLang="ja-JP" sz="1100">
              <a:solidFill>
                <a:schemeClr val="dk1"/>
              </a:solidFill>
              <a:effectLst/>
              <a:latin typeface="+mn-lt"/>
              <a:ea typeface="+mn-ea"/>
              <a:cs typeface="+mn-cs"/>
            </a:rPr>
            <a:t>58.0</a:t>
          </a:r>
          <a:r>
            <a:rPr kumimoji="1" lang="ja-JP" altLang="ja-JP" sz="1100">
              <a:solidFill>
                <a:schemeClr val="dk1"/>
              </a:solidFill>
              <a:effectLst/>
              <a:latin typeface="+mn-lt"/>
              <a:ea typeface="+mn-ea"/>
              <a:cs typeface="+mn-cs"/>
            </a:rPr>
            <a:t>％であり、類似団体平均並みとなっている。</a:t>
          </a:r>
          <a:endParaRPr lang="ja-JP" altLang="ja-JP">
            <a:effectLst/>
          </a:endParaRPr>
        </a:p>
        <a:p>
          <a:r>
            <a:rPr kumimoji="1" lang="ja-JP" altLang="en-US" sz="1100">
              <a:solidFill>
                <a:schemeClr val="dk1"/>
              </a:solidFill>
              <a:effectLst/>
              <a:latin typeface="+mn-lt"/>
              <a:ea typeface="+mn-ea"/>
              <a:cs typeface="+mn-cs"/>
            </a:rPr>
            <a:t>本村が所有する有形固定資産</a:t>
          </a:r>
          <a:r>
            <a:rPr kumimoji="1" lang="ja-JP" altLang="ja-JP" sz="1100">
              <a:solidFill>
                <a:schemeClr val="dk1"/>
              </a:solidFill>
              <a:effectLst/>
              <a:latin typeface="+mn-lt"/>
              <a:ea typeface="+mn-ea"/>
              <a:cs typeface="+mn-cs"/>
            </a:rPr>
            <a:t>の老朽化</a:t>
          </a:r>
          <a:r>
            <a:rPr kumimoji="1" lang="ja-JP" altLang="en-US" sz="1100">
              <a:solidFill>
                <a:schemeClr val="dk1"/>
              </a:solidFill>
              <a:effectLst/>
              <a:latin typeface="+mn-lt"/>
              <a:ea typeface="+mn-ea"/>
              <a:cs typeface="+mn-cs"/>
            </a:rPr>
            <a:t>は年々振興しており</a:t>
          </a:r>
          <a:r>
            <a:rPr kumimoji="1" lang="ja-JP" altLang="ja-JP" sz="1100">
              <a:solidFill>
                <a:schemeClr val="dk1"/>
              </a:solidFill>
              <a:effectLst/>
              <a:latin typeface="+mn-lt"/>
              <a:ea typeface="+mn-ea"/>
              <a:cs typeface="+mn-cs"/>
            </a:rPr>
            <a:t>、施設の</a:t>
          </a:r>
          <a:r>
            <a:rPr kumimoji="1" lang="ja-JP" altLang="en-US" sz="1100">
              <a:solidFill>
                <a:schemeClr val="dk1"/>
              </a:solidFill>
              <a:effectLst/>
              <a:latin typeface="+mn-lt"/>
              <a:ea typeface="+mn-ea"/>
              <a:cs typeface="+mn-cs"/>
            </a:rPr>
            <a:t>機能や</a:t>
          </a:r>
          <a:r>
            <a:rPr kumimoji="1" lang="ja-JP" altLang="ja-JP" sz="1100">
              <a:solidFill>
                <a:schemeClr val="dk1"/>
              </a:solidFill>
              <a:effectLst/>
              <a:latin typeface="+mn-lt"/>
              <a:ea typeface="+mn-ea"/>
              <a:cs typeface="+mn-cs"/>
            </a:rPr>
            <a:t>必要性などを考慮し、施設の長寿命化や</a:t>
          </a:r>
          <a:r>
            <a:rPr kumimoji="1" lang="ja-JP" altLang="en-US" sz="1100">
              <a:solidFill>
                <a:schemeClr val="dk1"/>
              </a:solidFill>
              <a:effectLst/>
              <a:latin typeface="+mn-lt"/>
              <a:ea typeface="+mn-ea"/>
              <a:cs typeface="+mn-cs"/>
            </a:rPr>
            <a:t>最適化</a:t>
          </a:r>
          <a:r>
            <a:rPr kumimoji="1" lang="ja-JP" altLang="ja-JP" sz="1100">
              <a:solidFill>
                <a:schemeClr val="dk1"/>
              </a:solidFill>
              <a:effectLst/>
              <a:latin typeface="+mn-lt"/>
              <a:ea typeface="+mn-ea"/>
              <a:cs typeface="+mn-cs"/>
            </a:rPr>
            <a:t>、除却についても検討する必要がある。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a16="http://schemas.microsoft.com/office/drawing/2014/main" id="{E69B8B1F-96C3-4BA5-8DA9-2D68DD17633A}"/>
            </a:ext>
          </a:extLst>
        </xdr:cNvPr>
        <xdr:cNvSpPr txBox="1"/>
      </xdr:nvSpPr>
      <xdr:spPr>
        <a:xfrm>
          <a:off x="112331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a16="http://schemas.microsoft.com/office/drawing/2014/main" id="{3A1612E9-9F91-44FF-8F56-AD7488F8F504}"/>
            </a:ext>
          </a:extLst>
        </xdr:cNvPr>
        <xdr:cNvCxnSpPr/>
      </xdr:nvCxnSpPr>
      <xdr:spPr>
        <a:xfrm>
          <a:off x="1142365" y="709676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a:extLst>
            <a:ext uri="{FF2B5EF4-FFF2-40B4-BE49-F238E27FC236}">
              <a16:creationId xmlns:a16="http://schemas.microsoft.com/office/drawing/2014/main" id="{1B4A7D7E-8575-4FDE-B8A1-B06588E2186A}"/>
            </a:ext>
          </a:extLst>
        </xdr:cNvPr>
        <xdr:cNvSpPr txBox="1"/>
      </xdr:nvSpPr>
      <xdr:spPr>
        <a:xfrm>
          <a:off x="784241" y="69991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a:extLst>
            <a:ext uri="{FF2B5EF4-FFF2-40B4-BE49-F238E27FC236}">
              <a16:creationId xmlns:a16="http://schemas.microsoft.com/office/drawing/2014/main" id="{217B1FA5-2CBD-4291-B685-C2A8535A79CF}"/>
            </a:ext>
          </a:extLst>
        </xdr:cNvPr>
        <xdr:cNvCxnSpPr/>
      </xdr:nvCxnSpPr>
      <xdr:spPr>
        <a:xfrm>
          <a:off x="1142365" y="6782617"/>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a:extLst>
            <a:ext uri="{FF2B5EF4-FFF2-40B4-BE49-F238E27FC236}">
              <a16:creationId xmlns:a16="http://schemas.microsoft.com/office/drawing/2014/main" id="{D2FE6ED4-C496-46EC-A73F-4CFD6025747A}"/>
            </a:ext>
          </a:extLst>
        </xdr:cNvPr>
        <xdr:cNvSpPr txBox="1"/>
      </xdr:nvSpPr>
      <xdr:spPr>
        <a:xfrm>
          <a:off x="784241" y="668881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a:extLst>
            <a:ext uri="{FF2B5EF4-FFF2-40B4-BE49-F238E27FC236}">
              <a16:creationId xmlns:a16="http://schemas.microsoft.com/office/drawing/2014/main" id="{D67C0DC1-1A0D-4E34-98C4-172F836DB00C}"/>
            </a:ext>
          </a:extLst>
        </xdr:cNvPr>
        <xdr:cNvCxnSpPr/>
      </xdr:nvCxnSpPr>
      <xdr:spPr>
        <a:xfrm>
          <a:off x="1142365" y="6474188"/>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a:extLst>
            <a:ext uri="{FF2B5EF4-FFF2-40B4-BE49-F238E27FC236}">
              <a16:creationId xmlns:a16="http://schemas.microsoft.com/office/drawing/2014/main" id="{DF0A8283-1857-473D-99CA-A8DAC82CAC01}"/>
            </a:ext>
          </a:extLst>
        </xdr:cNvPr>
        <xdr:cNvSpPr txBox="1"/>
      </xdr:nvSpPr>
      <xdr:spPr>
        <a:xfrm>
          <a:off x="784241" y="638038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a:extLst>
            <a:ext uri="{FF2B5EF4-FFF2-40B4-BE49-F238E27FC236}">
              <a16:creationId xmlns:a16="http://schemas.microsoft.com/office/drawing/2014/main" id="{3740C808-2D04-4586-B202-4FCB5C4D633E}"/>
            </a:ext>
          </a:extLst>
        </xdr:cNvPr>
        <xdr:cNvCxnSpPr/>
      </xdr:nvCxnSpPr>
      <xdr:spPr>
        <a:xfrm>
          <a:off x="1142365" y="6163854"/>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a:extLst>
            <a:ext uri="{FF2B5EF4-FFF2-40B4-BE49-F238E27FC236}">
              <a16:creationId xmlns:a16="http://schemas.microsoft.com/office/drawing/2014/main" id="{3B3B6D0A-D31C-4C2F-87D6-D215DED2ADD9}"/>
            </a:ext>
          </a:extLst>
        </xdr:cNvPr>
        <xdr:cNvSpPr txBox="1"/>
      </xdr:nvSpPr>
      <xdr:spPr>
        <a:xfrm>
          <a:off x="784241" y="607576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a:extLst>
            <a:ext uri="{FF2B5EF4-FFF2-40B4-BE49-F238E27FC236}">
              <a16:creationId xmlns:a16="http://schemas.microsoft.com/office/drawing/2014/main" id="{35085805-5C8F-4239-B359-08D17BF82459}"/>
            </a:ext>
          </a:extLst>
        </xdr:cNvPr>
        <xdr:cNvCxnSpPr/>
      </xdr:nvCxnSpPr>
      <xdr:spPr>
        <a:xfrm>
          <a:off x="1142365" y="5855426"/>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a:extLst>
            <a:ext uri="{FF2B5EF4-FFF2-40B4-BE49-F238E27FC236}">
              <a16:creationId xmlns:a16="http://schemas.microsoft.com/office/drawing/2014/main" id="{CAF1D3E0-E7C4-4731-9327-CAE68F6337BD}"/>
            </a:ext>
          </a:extLst>
        </xdr:cNvPr>
        <xdr:cNvSpPr txBox="1"/>
      </xdr:nvSpPr>
      <xdr:spPr>
        <a:xfrm>
          <a:off x="784241" y="576543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a:extLst>
            <a:ext uri="{FF2B5EF4-FFF2-40B4-BE49-F238E27FC236}">
              <a16:creationId xmlns:a16="http://schemas.microsoft.com/office/drawing/2014/main" id="{950291F6-C9C7-4592-B562-2C6A4DF9D81A}"/>
            </a:ext>
          </a:extLst>
        </xdr:cNvPr>
        <xdr:cNvCxnSpPr/>
      </xdr:nvCxnSpPr>
      <xdr:spPr>
        <a:xfrm>
          <a:off x="1142365" y="5554617"/>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a:extLst>
            <a:ext uri="{FF2B5EF4-FFF2-40B4-BE49-F238E27FC236}">
              <a16:creationId xmlns:a16="http://schemas.microsoft.com/office/drawing/2014/main" id="{A314650F-0ABA-446C-AFF8-3BE0A100BDEF}"/>
            </a:ext>
          </a:extLst>
        </xdr:cNvPr>
        <xdr:cNvSpPr txBox="1"/>
      </xdr:nvSpPr>
      <xdr:spPr>
        <a:xfrm>
          <a:off x="784241" y="54570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a:extLst>
            <a:ext uri="{FF2B5EF4-FFF2-40B4-BE49-F238E27FC236}">
              <a16:creationId xmlns:a16="http://schemas.microsoft.com/office/drawing/2014/main" id="{38F6C3A2-E44A-45DA-BE02-ED621871F306}"/>
            </a:ext>
          </a:extLst>
        </xdr:cNvPr>
        <xdr:cNvCxnSpPr/>
      </xdr:nvCxnSpPr>
      <xdr:spPr>
        <a:xfrm>
          <a:off x="1142365" y="5240473"/>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a:extLst>
            <a:ext uri="{FF2B5EF4-FFF2-40B4-BE49-F238E27FC236}">
              <a16:creationId xmlns:a16="http://schemas.microsoft.com/office/drawing/2014/main" id="{39247071-9A89-479C-9E40-E95E7A99F2F9}"/>
            </a:ext>
          </a:extLst>
        </xdr:cNvPr>
        <xdr:cNvSpPr txBox="1"/>
      </xdr:nvSpPr>
      <xdr:spPr>
        <a:xfrm>
          <a:off x="784241" y="514667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a:extLst>
            <a:ext uri="{FF2B5EF4-FFF2-40B4-BE49-F238E27FC236}">
              <a16:creationId xmlns:a16="http://schemas.microsoft.com/office/drawing/2014/main" id="{62F9F0DB-0EFF-4CC6-A865-1C3172A85D36}"/>
            </a:ext>
          </a:extLst>
        </xdr:cNvPr>
        <xdr:cNvCxnSpPr/>
      </xdr:nvCxnSpPr>
      <xdr:spPr>
        <a:xfrm>
          <a:off x="1142365" y="493204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a:extLst>
            <a:ext uri="{FF2B5EF4-FFF2-40B4-BE49-F238E27FC236}">
              <a16:creationId xmlns:a16="http://schemas.microsoft.com/office/drawing/2014/main" id="{4EE88950-70E7-4A98-B84A-EA68C3829FD8}"/>
            </a:ext>
          </a:extLst>
        </xdr:cNvPr>
        <xdr:cNvSpPr txBox="1"/>
      </xdr:nvSpPr>
      <xdr:spPr>
        <a:xfrm>
          <a:off x="784241" y="48382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a:extLst>
            <a:ext uri="{FF2B5EF4-FFF2-40B4-BE49-F238E27FC236}">
              <a16:creationId xmlns:a16="http://schemas.microsoft.com/office/drawing/2014/main" id="{67CE81A4-2C16-4C81-85FD-9926EF94D8B8}"/>
            </a:ext>
          </a:extLst>
        </xdr:cNvPr>
        <xdr:cNvSpPr/>
      </xdr:nvSpPr>
      <xdr:spPr>
        <a:xfrm>
          <a:off x="1142365" y="4932045"/>
          <a:ext cx="3826510"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134892</xdr:rowOff>
    </xdr:to>
    <xdr:cxnSp macro="">
      <xdr:nvCxnSpPr>
        <xdr:cNvPr id="74" name="直線コネクタ 73">
          <a:extLst>
            <a:ext uri="{FF2B5EF4-FFF2-40B4-BE49-F238E27FC236}">
              <a16:creationId xmlns:a16="http://schemas.microsoft.com/office/drawing/2014/main" id="{5DF6FFA8-1890-4F40-9475-EBE1BA9D833A}"/>
            </a:ext>
          </a:extLst>
        </xdr:cNvPr>
        <xdr:cNvCxnSpPr/>
      </xdr:nvCxnSpPr>
      <xdr:spPr>
        <a:xfrm flipV="1">
          <a:off x="4295775" y="5322570"/>
          <a:ext cx="1270" cy="1390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138719</xdr:rowOff>
    </xdr:from>
    <xdr:ext cx="405111" cy="259045"/>
    <xdr:sp macro="" textlink="">
      <xdr:nvSpPr>
        <xdr:cNvPr id="75" name="有形固定資産減価償却率最小値テキスト">
          <a:extLst>
            <a:ext uri="{FF2B5EF4-FFF2-40B4-BE49-F238E27FC236}">
              <a16:creationId xmlns:a16="http://schemas.microsoft.com/office/drawing/2014/main" id="{FC37CDA9-666F-4F70-B9BE-542755D9EFBD}"/>
            </a:ext>
          </a:extLst>
        </xdr:cNvPr>
        <xdr:cNvSpPr txBox="1"/>
      </xdr:nvSpPr>
      <xdr:spPr>
        <a:xfrm>
          <a:off x="4342765" y="6716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134892</xdr:rowOff>
    </xdr:from>
    <xdr:to>
      <xdr:col>23</xdr:col>
      <xdr:colOff>174625</xdr:colOff>
      <xdr:row>34</xdr:row>
      <xdr:rowOff>134892</xdr:rowOff>
    </xdr:to>
    <xdr:cxnSp macro="">
      <xdr:nvCxnSpPr>
        <xdr:cNvPr id="76" name="直線コネクタ 75">
          <a:extLst>
            <a:ext uri="{FF2B5EF4-FFF2-40B4-BE49-F238E27FC236}">
              <a16:creationId xmlns:a16="http://schemas.microsoft.com/office/drawing/2014/main" id="{41D8384B-12D9-4FD2-BC28-8DD8B8721DC4}"/>
            </a:ext>
          </a:extLst>
        </xdr:cNvPr>
        <xdr:cNvCxnSpPr/>
      </xdr:nvCxnSpPr>
      <xdr:spPr>
        <a:xfrm>
          <a:off x="4206875" y="6712857"/>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77" name="有形固定資産減価償却率最大値テキスト">
          <a:extLst>
            <a:ext uri="{FF2B5EF4-FFF2-40B4-BE49-F238E27FC236}">
              <a16:creationId xmlns:a16="http://schemas.microsoft.com/office/drawing/2014/main" id="{54545DEE-125E-4D23-ABBA-0F01D30E0806}"/>
            </a:ext>
          </a:extLst>
        </xdr:cNvPr>
        <xdr:cNvSpPr txBox="1"/>
      </xdr:nvSpPr>
      <xdr:spPr>
        <a:xfrm>
          <a:off x="4342765" y="5093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78" name="直線コネクタ 77">
          <a:extLst>
            <a:ext uri="{FF2B5EF4-FFF2-40B4-BE49-F238E27FC236}">
              <a16:creationId xmlns:a16="http://schemas.microsoft.com/office/drawing/2014/main" id="{3C18AEE3-4187-4A7F-B623-E078D3E3D9FE}"/>
            </a:ext>
          </a:extLst>
        </xdr:cNvPr>
        <xdr:cNvCxnSpPr/>
      </xdr:nvCxnSpPr>
      <xdr:spPr>
        <a:xfrm>
          <a:off x="4206875" y="5322570"/>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98805</xdr:rowOff>
    </xdr:from>
    <xdr:ext cx="405111" cy="259045"/>
    <xdr:sp macro="" textlink="">
      <xdr:nvSpPr>
        <xdr:cNvPr id="79" name="有形固定資産減価償却率平均値テキスト">
          <a:extLst>
            <a:ext uri="{FF2B5EF4-FFF2-40B4-BE49-F238E27FC236}">
              <a16:creationId xmlns:a16="http://schemas.microsoft.com/office/drawing/2014/main" id="{0547D42F-E871-4DC1-9839-68387A6064FF}"/>
            </a:ext>
          </a:extLst>
        </xdr:cNvPr>
        <xdr:cNvSpPr txBox="1"/>
      </xdr:nvSpPr>
      <xdr:spPr>
        <a:xfrm>
          <a:off x="4342765" y="6162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120378</xdr:rowOff>
    </xdr:from>
    <xdr:to>
      <xdr:col>23</xdr:col>
      <xdr:colOff>136525</xdr:colOff>
      <xdr:row>32</xdr:row>
      <xdr:rowOff>50528</xdr:rowOff>
    </xdr:to>
    <xdr:sp macro="" textlink="">
      <xdr:nvSpPr>
        <xdr:cNvPr id="80" name="フローチャート: 判断 79">
          <a:extLst>
            <a:ext uri="{FF2B5EF4-FFF2-40B4-BE49-F238E27FC236}">
              <a16:creationId xmlns:a16="http://schemas.microsoft.com/office/drawing/2014/main" id="{0369E233-E3A7-4AC6-AF60-9D7EA5B0A502}"/>
            </a:ext>
          </a:extLst>
        </xdr:cNvPr>
        <xdr:cNvSpPr/>
      </xdr:nvSpPr>
      <xdr:spPr>
        <a:xfrm>
          <a:off x="4244975" y="618970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83367</xdr:rowOff>
    </xdr:from>
    <xdr:to>
      <xdr:col>19</xdr:col>
      <xdr:colOff>187325</xdr:colOff>
      <xdr:row>32</xdr:row>
      <xdr:rowOff>13517</xdr:rowOff>
    </xdr:to>
    <xdr:sp macro="" textlink="">
      <xdr:nvSpPr>
        <xdr:cNvPr id="81" name="フローチャート: 判断 80">
          <a:extLst>
            <a:ext uri="{FF2B5EF4-FFF2-40B4-BE49-F238E27FC236}">
              <a16:creationId xmlns:a16="http://schemas.microsoft.com/office/drawing/2014/main" id="{618EC561-5AE1-42B1-8D37-C331966C7B97}"/>
            </a:ext>
          </a:extLst>
        </xdr:cNvPr>
        <xdr:cNvSpPr/>
      </xdr:nvSpPr>
      <xdr:spPr>
        <a:xfrm>
          <a:off x="3611880" y="6152697"/>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61776</xdr:rowOff>
    </xdr:from>
    <xdr:to>
      <xdr:col>15</xdr:col>
      <xdr:colOff>187325</xdr:colOff>
      <xdr:row>31</xdr:row>
      <xdr:rowOff>163376</xdr:rowOff>
    </xdr:to>
    <xdr:sp macro="" textlink="">
      <xdr:nvSpPr>
        <xdr:cNvPr id="82" name="フローチャート: 判断 81">
          <a:extLst>
            <a:ext uri="{FF2B5EF4-FFF2-40B4-BE49-F238E27FC236}">
              <a16:creationId xmlns:a16="http://schemas.microsoft.com/office/drawing/2014/main" id="{7DA4E8BD-0EDD-4C83-84B9-76E96F395F1F}"/>
            </a:ext>
          </a:extLst>
        </xdr:cNvPr>
        <xdr:cNvSpPr/>
      </xdr:nvSpPr>
      <xdr:spPr>
        <a:xfrm>
          <a:off x="2926080" y="6125391"/>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27849</xdr:rowOff>
    </xdr:from>
    <xdr:to>
      <xdr:col>11</xdr:col>
      <xdr:colOff>187325</xdr:colOff>
      <xdr:row>31</xdr:row>
      <xdr:rowOff>129449</xdr:rowOff>
    </xdr:to>
    <xdr:sp macro="" textlink="">
      <xdr:nvSpPr>
        <xdr:cNvPr id="83" name="フローチャート: 判断 82">
          <a:extLst>
            <a:ext uri="{FF2B5EF4-FFF2-40B4-BE49-F238E27FC236}">
              <a16:creationId xmlns:a16="http://schemas.microsoft.com/office/drawing/2014/main" id="{FFBA235D-49A9-4DA0-B527-97CEDD0BD8E3}"/>
            </a:ext>
          </a:extLst>
        </xdr:cNvPr>
        <xdr:cNvSpPr/>
      </xdr:nvSpPr>
      <xdr:spPr>
        <a:xfrm>
          <a:off x="2240280" y="6093369"/>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149951</xdr:rowOff>
    </xdr:from>
    <xdr:to>
      <xdr:col>7</xdr:col>
      <xdr:colOff>187325</xdr:colOff>
      <xdr:row>31</xdr:row>
      <xdr:rowOff>80101</xdr:rowOff>
    </xdr:to>
    <xdr:sp macro="" textlink="">
      <xdr:nvSpPr>
        <xdr:cNvPr id="84" name="フローチャート: 判断 83">
          <a:extLst>
            <a:ext uri="{FF2B5EF4-FFF2-40B4-BE49-F238E27FC236}">
              <a16:creationId xmlns:a16="http://schemas.microsoft.com/office/drawing/2014/main" id="{FE9EC9A9-7F83-40A5-9971-2BF0619EC759}"/>
            </a:ext>
          </a:extLst>
        </xdr:cNvPr>
        <xdr:cNvSpPr/>
      </xdr:nvSpPr>
      <xdr:spPr>
        <a:xfrm>
          <a:off x="1554480" y="6045926"/>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D149D9C4-61FE-494E-AA0F-4CB9D9D628B2}"/>
            </a:ext>
          </a:extLst>
        </xdr:cNvPr>
        <xdr:cNvSpPr txBox="1"/>
      </xdr:nvSpPr>
      <xdr:spPr>
        <a:xfrm>
          <a:off x="413321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2A74A130-C8B6-4636-9245-72AC3C1ACE23}"/>
            </a:ext>
          </a:extLst>
        </xdr:cNvPr>
        <xdr:cNvSpPr txBox="1"/>
      </xdr:nvSpPr>
      <xdr:spPr>
        <a:xfrm>
          <a:off x="35020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FAF018A-CABE-45A2-81E7-CF870CBCD3CE}"/>
            </a:ext>
          </a:extLst>
        </xdr:cNvPr>
        <xdr:cNvSpPr txBox="1"/>
      </xdr:nvSpPr>
      <xdr:spPr>
        <a:xfrm>
          <a:off x="28162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5CA174A1-E04D-48C2-8356-4C3CDE1019C7}"/>
            </a:ext>
          </a:extLst>
        </xdr:cNvPr>
        <xdr:cNvSpPr txBox="1"/>
      </xdr:nvSpPr>
      <xdr:spPr>
        <a:xfrm>
          <a:off x="21304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D2C8A91D-F513-4464-A8C2-AE3F29C968F7}"/>
            </a:ext>
          </a:extLst>
        </xdr:cNvPr>
        <xdr:cNvSpPr txBox="1"/>
      </xdr:nvSpPr>
      <xdr:spPr>
        <a:xfrm>
          <a:off x="14446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159203</xdr:rowOff>
    </xdr:from>
    <xdr:to>
      <xdr:col>23</xdr:col>
      <xdr:colOff>136525</xdr:colOff>
      <xdr:row>31</xdr:row>
      <xdr:rowOff>89353</xdr:rowOff>
    </xdr:to>
    <xdr:sp macro="" textlink="">
      <xdr:nvSpPr>
        <xdr:cNvPr id="90" name="楕円 89">
          <a:extLst>
            <a:ext uri="{FF2B5EF4-FFF2-40B4-BE49-F238E27FC236}">
              <a16:creationId xmlns:a16="http://schemas.microsoft.com/office/drawing/2014/main" id="{C2FC7755-7110-4462-8034-6EBC028E57B9}"/>
            </a:ext>
          </a:extLst>
        </xdr:cNvPr>
        <xdr:cNvSpPr/>
      </xdr:nvSpPr>
      <xdr:spPr>
        <a:xfrm>
          <a:off x="4244975" y="6057083"/>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10630</xdr:rowOff>
    </xdr:from>
    <xdr:ext cx="405111" cy="259045"/>
    <xdr:sp macro="" textlink="">
      <xdr:nvSpPr>
        <xdr:cNvPr id="91" name="有形固定資産減価償却率該当値テキスト">
          <a:extLst>
            <a:ext uri="{FF2B5EF4-FFF2-40B4-BE49-F238E27FC236}">
              <a16:creationId xmlns:a16="http://schemas.microsoft.com/office/drawing/2014/main" id="{23FF3947-B04E-4445-BD8A-CF9BF7A28945}"/>
            </a:ext>
          </a:extLst>
        </xdr:cNvPr>
        <xdr:cNvSpPr txBox="1"/>
      </xdr:nvSpPr>
      <xdr:spPr>
        <a:xfrm>
          <a:off x="4342765" y="5908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119108</xdr:rowOff>
    </xdr:from>
    <xdr:to>
      <xdr:col>19</xdr:col>
      <xdr:colOff>187325</xdr:colOff>
      <xdr:row>31</xdr:row>
      <xdr:rowOff>49258</xdr:rowOff>
    </xdr:to>
    <xdr:sp macro="" textlink="">
      <xdr:nvSpPr>
        <xdr:cNvPr id="92" name="楕円 91">
          <a:extLst>
            <a:ext uri="{FF2B5EF4-FFF2-40B4-BE49-F238E27FC236}">
              <a16:creationId xmlns:a16="http://schemas.microsoft.com/office/drawing/2014/main" id="{3DF5E150-5A34-48C7-BD7D-9156859047E7}"/>
            </a:ext>
          </a:extLst>
        </xdr:cNvPr>
        <xdr:cNvSpPr/>
      </xdr:nvSpPr>
      <xdr:spPr>
        <a:xfrm>
          <a:off x="3611880" y="6016988"/>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169908</xdr:rowOff>
    </xdr:from>
    <xdr:to>
      <xdr:col>23</xdr:col>
      <xdr:colOff>85725</xdr:colOff>
      <xdr:row>31</xdr:row>
      <xdr:rowOff>38553</xdr:rowOff>
    </xdr:to>
    <xdr:cxnSp macro="">
      <xdr:nvCxnSpPr>
        <xdr:cNvPr id="93" name="直線コネクタ 92">
          <a:extLst>
            <a:ext uri="{FF2B5EF4-FFF2-40B4-BE49-F238E27FC236}">
              <a16:creationId xmlns:a16="http://schemas.microsoft.com/office/drawing/2014/main" id="{D6E81BDE-1FCF-493C-8CCB-1E28EE56D3F8}"/>
            </a:ext>
          </a:extLst>
        </xdr:cNvPr>
        <xdr:cNvCxnSpPr/>
      </xdr:nvCxnSpPr>
      <xdr:spPr>
        <a:xfrm>
          <a:off x="3656965" y="6069693"/>
          <a:ext cx="640715" cy="3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4644</xdr:rowOff>
    </xdr:from>
    <xdr:ext cx="405111" cy="259045"/>
    <xdr:sp macro="" textlink="">
      <xdr:nvSpPr>
        <xdr:cNvPr id="94" name="n_1aveValue有形固定資産減価償却率">
          <a:extLst>
            <a:ext uri="{FF2B5EF4-FFF2-40B4-BE49-F238E27FC236}">
              <a16:creationId xmlns:a16="http://schemas.microsoft.com/office/drawing/2014/main" id="{679BCB79-3B36-4B7E-B4FF-403473E50CA0}"/>
            </a:ext>
          </a:extLst>
        </xdr:cNvPr>
        <xdr:cNvSpPr txBox="1"/>
      </xdr:nvSpPr>
      <xdr:spPr>
        <a:xfrm>
          <a:off x="3464569" y="6245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8453</xdr:rowOff>
    </xdr:from>
    <xdr:ext cx="405111" cy="259045"/>
    <xdr:sp macro="" textlink="">
      <xdr:nvSpPr>
        <xdr:cNvPr id="95" name="n_2aveValue有形固定資産減価償却率">
          <a:extLst>
            <a:ext uri="{FF2B5EF4-FFF2-40B4-BE49-F238E27FC236}">
              <a16:creationId xmlns:a16="http://schemas.microsoft.com/office/drawing/2014/main" id="{43A6FA8C-061A-440A-86D2-D9101706628E}"/>
            </a:ext>
          </a:extLst>
        </xdr:cNvPr>
        <xdr:cNvSpPr txBox="1"/>
      </xdr:nvSpPr>
      <xdr:spPr>
        <a:xfrm>
          <a:off x="2793374" y="5906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145976</xdr:rowOff>
    </xdr:from>
    <xdr:ext cx="405111" cy="259045"/>
    <xdr:sp macro="" textlink="">
      <xdr:nvSpPr>
        <xdr:cNvPr id="96" name="n_3aveValue有形固定資産減価償却率">
          <a:extLst>
            <a:ext uri="{FF2B5EF4-FFF2-40B4-BE49-F238E27FC236}">
              <a16:creationId xmlns:a16="http://schemas.microsoft.com/office/drawing/2014/main" id="{BC7D32F0-CF08-4B5A-B4CA-EFAD6150D0DF}"/>
            </a:ext>
          </a:extLst>
        </xdr:cNvPr>
        <xdr:cNvSpPr txBox="1"/>
      </xdr:nvSpPr>
      <xdr:spPr>
        <a:xfrm>
          <a:off x="2107574" y="5868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96628</xdr:rowOff>
    </xdr:from>
    <xdr:ext cx="405111" cy="259045"/>
    <xdr:sp macro="" textlink="">
      <xdr:nvSpPr>
        <xdr:cNvPr id="97" name="n_4aveValue有形固定資産減価償却率">
          <a:extLst>
            <a:ext uri="{FF2B5EF4-FFF2-40B4-BE49-F238E27FC236}">
              <a16:creationId xmlns:a16="http://schemas.microsoft.com/office/drawing/2014/main" id="{9B02DA0C-45E6-43D0-952D-BC2BD35E5B12}"/>
            </a:ext>
          </a:extLst>
        </xdr:cNvPr>
        <xdr:cNvSpPr txBox="1"/>
      </xdr:nvSpPr>
      <xdr:spPr>
        <a:xfrm>
          <a:off x="1421774" y="5817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65785</xdr:rowOff>
    </xdr:from>
    <xdr:ext cx="405111" cy="259045"/>
    <xdr:sp macro="" textlink="">
      <xdr:nvSpPr>
        <xdr:cNvPr id="98" name="n_1mainValue有形固定資産減価償却率">
          <a:extLst>
            <a:ext uri="{FF2B5EF4-FFF2-40B4-BE49-F238E27FC236}">
              <a16:creationId xmlns:a16="http://schemas.microsoft.com/office/drawing/2014/main" id="{91F23EF9-6D0C-481F-905B-A8FFB16E388F}"/>
            </a:ext>
          </a:extLst>
        </xdr:cNvPr>
        <xdr:cNvSpPr txBox="1"/>
      </xdr:nvSpPr>
      <xdr:spPr>
        <a:xfrm>
          <a:off x="3464569" y="5788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BAAF47B0-8DCD-402D-A21C-2BC60636C45B}"/>
            </a:ext>
          </a:extLst>
        </xdr:cNvPr>
        <xdr:cNvSpPr/>
      </xdr:nvSpPr>
      <xdr:spPr>
        <a:xfrm>
          <a:off x="10188575" y="4254500"/>
          <a:ext cx="3805555"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805E6A77-6BBC-4FC7-A27B-425638ED32D1}"/>
            </a:ext>
          </a:extLst>
        </xdr:cNvPr>
        <xdr:cNvSpPr/>
      </xdr:nvSpPr>
      <xdr:spPr>
        <a:xfrm>
          <a:off x="11144518" y="4607497"/>
          <a:ext cx="941169"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01" name="正方形/長方形 100">
          <a:extLst>
            <a:ext uri="{FF2B5EF4-FFF2-40B4-BE49-F238E27FC236}">
              <a16:creationId xmlns:a16="http://schemas.microsoft.com/office/drawing/2014/main" id="{82F8A804-C13B-4189-9076-5198EAE2274E}"/>
            </a:ext>
          </a:extLst>
        </xdr:cNvPr>
        <xdr:cNvSpPr/>
      </xdr:nvSpPr>
      <xdr:spPr>
        <a:xfrm>
          <a:off x="12479014" y="4585111"/>
          <a:ext cx="782331"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5B2C85EE-3596-4B3C-9CD0-AA74F1477116}"/>
            </a:ext>
          </a:extLst>
        </xdr:cNvPr>
        <xdr:cNvSpPr/>
      </xdr:nvSpPr>
      <xdr:spPr>
        <a:xfrm>
          <a:off x="139604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616B8D6-998A-4534-88E8-F76216C4057B}"/>
            </a:ext>
          </a:extLst>
        </xdr:cNvPr>
        <xdr:cNvSpPr/>
      </xdr:nvSpPr>
      <xdr:spPr>
        <a:xfrm>
          <a:off x="139604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EF38FE20-EA07-4543-936F-998FC9434290}"/>
            </a:ext>
          </a:extLst>
        </xdr:cNvPr>
        <xdr:cNvSpPr/>
      </xdr:nvSpPr>
      <xdr:spPr>
        <a:xfrm>
          <a:off x="153320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C6FA09C8-A31A-4628-AF52-6CD117F9ED9A}"/>
            </a:ext>
          </a:extLst>
        </xdr:cNvPr>
        <xdr:cNvSpPr/>
      </xdr:nvSpPr>
      <xdr:spPr>
        <a:xfrm>
          <a:off x="153320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9F17675-9A2A-4211-AC03-983FE201D11D}"/>
            </a:ext>
          </a:extLst>
        </xdr:cNvPr>
        <xdr:cNvSpPr/>
      </xdr:nvSpPr>
      <xdr:spPr>
        <a:xfrm>
          <a:off x="16813530"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1D220066-BA2A-4923-AF3F-B64626660348}"/>
            </a:ext>
          </a:extLst>
        </xdr:cNvPr>
        <xdr:cNvSpPr/>
      </xdr:nvSpPr>
      <xdr:spPr>
        <a:xfrm>
          <a:off x="16813530"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70935552-5ED1-4A53-A764-047CE7D70DFD}"/>
            </a:ext>
          </a:extLst>
        </xdr:cNvPr>
        <xdr:cNvSpPr/>
      </xdr:nvSpPr>
      <xdr:spPr>
        <a:xfrm>
          <a:off x="10188575" y="4932045"/>
          <a:ext cx="3805555"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E8C94287-B3FC-4D7F-BE81-A81F9F11ED6A}"/>
            </a:ext>
          </a:extLst>
        </xdr:cNvPr>
        <xdr:cNvSpPr/>
      </xdr:nvSpPr>
      <xdr:spPr>
        <a:xfrm>
          <a:off x="14241780"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6BC88BF0-C6EC-4712-A4AD-7EC092DCFBF9}"/>
            </a:ext>
          </a:extLst>
        </xdr:cNvPr>
        <xdr:cNvSpPr/>
      </xdr:nvSpPr>
      <xdr:spPr>
        <a:xfrm>
          <a:off x="14241780"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6009A1C0-C94F-4D61-8E44-6E22DEA54B0F}"/>
            </a:ext>
          </a:extLst>
        </xdr:cNvPr>
        <xdr:cNvSpPr txBox="1"/>
      </xdr:nvSpPr>
      <xdr:spPr>
        <a:xfrm>
          <a:off x="14317980" y="5229860"/>
          <a:ext cx="4100195"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債務償還比率は類似団体を上回っており、主な要因としては、地方債償還が開始となった事業があることが考えられる。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FB16D137-E217-4F90-AC62-0CB334DE41AE}"/>
            </a:ext>
          </a:extLst>
        </xdr:cNvPr>
        <xdr:cNvSpPr txBox="1"/>
      </xdr:nvSpPr>
      <xdr:spPr>
        <a:xfrm>
          <a:off x="1015047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70BBC4EA-F2C1-434B-B0F8-6CCF12217036}"/>
            </a:ext>
          </a:extLst>
        </xdr:cNvPr>
        <xdr:cNvCxnSpPr/>
      </xdr:nvCxnSpPr>
      <xdr:spPr>
        <a:xfrm>
          <a:off x="10188575" y="7096760"/>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B3E68A44-4C8C-4D72-B657-4610837D7D9E}"/>
            </a:ext>
          </a:extLst>
        </xdr:cNvPr>
        <xdr:cNvSpPr txBox="1"/>
      </xdr:nvSpPr>
      <xdr:spPr>
        <a:xfrm>
          <a:off x="9695591" y="699914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98692EE6-58B2-486F-A4DE-D8408D9D7ED5}"/>
            </a:ext>
          </a:extLst>
        </xdr:cNvPr>
        <xdr:cNvCxnSpPr/>
      </xdr:nvCxnSpPr>
      <xdr:spPr>
        <a:xfrm>
          <a:off x="10188575" y="673311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6" name="テキスト ボックス 115">
          <a:extLst>
            <a:ext uri="{FF2B5EF4-FFF2-40B4-BE49-F238E27FC236}">
              <a16:creationId xmlns:a16="http://schemas.microsoft.com/office/drawing/2014/main" id="{97823D84-EA4E-4DF1-A9A8-28B6C514D94C}"/>
            </a:ext>
          </a:extLst>
        </xdr:cNvPr>
        <xdr:cNvSpPr txBox="1"/>
      </xdr:nvSpPr>
      <xdr:spPr>
        <a:xfrm>
          <a:off x="9756296" y="663550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F51B980A-60F7-4F5F-BC83-CD110522E6F8}"/>
            </a:ext>
          </a:extLst>
        </xdr:cNvPr>
        <xdr:cNvCxnSpPr/>
      </xdr:nvCxnSpPr>
      <xdr:spPr>
        <a:xfrm>
          <a:off x="10188575" y="6369473"/>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B87D038A-DDBE-454B-ACED-22E637CA04D5}"/>
            </a:ext>
          </a:extLst>
        </xdr:cNvPr>
        <xdr:cNvSpPr txBox="1"/>
      </xdr:nvSpPr>
      <xdr:spPr>
        <a:xfrm>
          <a:off x="9756296" y="627948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9F08F78B-7EBB-4900-A1B7-D4447660F7F5}"/>
            </a:ext>
          </a:extLst>
        </xdr:cNvPr>
        <xdr:cNvCxnSpPr/>
      </xdr:nvCxnSpPr>
      <xdr:spPr>
        <a:xfrm>
          <a:off x="10188575" y="6013450"/>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9CF1AF76-89CC-44FE-9315-7A44B81BA48A}"/>
            </a:ext>
          </a:extLst>
        </xdr:cNvPr>
        <xdr:cNvSpPr txBox="1"/>
      </xdr:nvSpPr>
      <xdr:spPr>
        <a:xfrm>
          <a:off x="9756296" y="591583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798CE68F-AE2C-40C5-9D87-288B71878648}"/>
            </a:ext>
          </a:extLst>
        </xdr:cNvPr>
        <xdr:cNvCxnSpPr/>
      </xdr:nvCxnSpPr>
      <xdr:spPr>
        <a:xfrm>
          <a:off x="10188575" y="564980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654C1C97-2F4D-460B-8D13-BB97398EDB59}"/>
            </a:ext>
          </a:extLst>
        </xdr:cNvPr>
        <xdr:cNvSpPr txBox="1"/>
      </xdr:nvSpPr>
      <xdr:spPr>
        <a:xfrm>
          <a:off x="9756296" y="556172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2359902D-6817-49E4-81E2-379EFD818102}"/>
            </a:ext>
          </a:extLst>
        </xdr:cNvPr>
        <xdr:cNvCxnSpPr/>
      </xdr:nvCxnSpPr>
      <xdr:spPr>
        <a:xfrm>
          <a:off x="10188575" y="5295688"/>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67FA1AF1-AE8C-40AE-BB77-204DBC3AB646}"/>
            </a:ext>
          </a:extLst>
        </xdr:cNvPr>
        <xdr:cNvSpPr txBox="1"/>
      </xdr:nvSpPr>
      <xdr:spPr>
        <a:xfrm>
          <a:off x="9856983" y="520188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AC613A2C-E4DB-4953-A5CF-023A09ABAB8F}"/>
            </a:ext>
          </a:extLst>
        </xdr:cNvPr>
        <xdr:cNvCxnSpPr/>
      </xdr:nvCxnSpPr>
      <xdr:spPr>
        <a:xfrm>
          <a:off x="10188575" y="4932045"/>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A735A6A0-94FF-4FAB-801A-8A102A01ECA9}"/>
            </a:ext>
          </a:extLst>
        </xdr:cNvPr>
        <xdr:cNvSpPr/>
      </xdr:nvSpPr>
      <xdr:spPr>
        <a:xfrm>
          <a:off x="10188575" y="4932045"/>
          <a:ext cx="3805555"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156189</xdr:rowOff>
    </xdr:to>
    <xdr:cxnSp macro="">
      <xdr:nvCxnSpPr>
        <xdr:cNvPr id="127" name="直線コネクタ 126">
          <a:extLst>
            <a:ext uri="{FF2B5EF4-FFF2-40B4-BE49-F238E27FC236}">
              <a16:creationId xmlns:a16="http://schemas.microsoft.com/office/drawing/2014/main" id="{E4B9680B-7D8B-42EE-9EF6-70C799F06C43}"/>
            </a:ext>
          </a:extLst>
        </xdr:cNvPr>
        <xdr:cNvCxnSpPr/>
      </xdr:nvCxnSpPr>
      <xdr:spPr>
        <a:xfrm flipV="1">
          <a:off x="13313410" y="5295688"/>
          <a:ext cx="1269" cy="1270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160016</xdr:rowOff>
    </xdr:from>
    <xdr:ext cx="469744" cy="259045"/>
    <xdr:sp macro="" textlink="">
      <xdr:nvSpPr>
        <xdr:cNvPr id="128" name="債務償還比率最小値テキスト">
          <a:extLst>
            <a:ext uri="{FF2B5EF4-FFF2-40B4-BE49-F238E27FC236}">
              <a16:creationId xmlns:a16="http://schemas.microsoft.com/office/drawing/2014/main" id="{CB63A8B6-8F55-41AC-A8E2-C8C1F2E9CC83}"/>
            </a:ext>
          </a:extLst>
        </xdr:cNvPr>
        <xdr:cNvSpPr txBox="1"/>
      </xdr:nvSpPr>
      <xdr:spPr>
        <a:xfrm>
          <a:off x="13369925" y="657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156189</xdr:rowOff>
    </xdr:from>
    <xdr:to>
      <xdr:col>76</xdr:col>
      <xdr:colOff>111125</xdr:colOff>
      <xdr:row>33</xdr:row>
      <xdr:rowOff>156189</xdr:rowOff>
    </xdr:to>
    <xdr:cxnSp macro="">
      <xdr:nvCxnSpPr>
        <xdr:cNvPr id="129" name="直線コネクタ 128">
          <a:extLst>
            <a:ext uri="{FF2B5EF4-FFF2-40B4-BE49-F238E27FC236}">
              <a16:creationId xmlns:a16="http://schemas.microsoft.com/office/drawing/2014/main" id="{5061D3D3-2F04-4C6B-B288-BC81656B94C2}"/>
            </a:ext>
          </a:extLst>
        </xdr:cNvPr>
        <xdr:cNvCxnSpPr/>
      </xdr:nvCxnSpPr>
      <xdr:spPr>
        <a:xfrm>
          <a:off x="13251180" y="6566514"/>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99A8ABC6-6551-499A-863F-5B40F890229F}"/>
            </a:ext>
          </a:extLst>
        </xdr:cNvPr>
        <xdr:cNvSpPr txBox="1"/>
      </xdr:nvSpPr>
      <xdr:spPr>
        <a:xfrm>
          <a:off x="13369925" y="50671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73EC9C20-5B0D-41CE-B88D-EA79006C1518}"/>
            </a:ext>
          </a:extLst>
        </xdr:cNvPr>
        <xdr:cNvCxnSpPr/>
      </xdr:nvCxnSpPr>
      <xdr:spPr>
        <a:xfrm>
          <a:off x="13251180" y="5295688"/>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49579</xdr:rowOff>
    </xdr:from>
    <xdr:ext cx="469744" cy="259045"/>
    <xdr:sp macro="" textlink="">
      <xdr:nvSpPr>
        <xdr:cNvPr id="132" name="債務償還比率平均値テキスト">
          <a:extLst>
            <a:ext uri="{FF2B5EF4-FFF2-40B4-BE49-F238E27FC236}">
              <a16:creationId xmlns:a16="http://schemas.microsoft.com/office/drawing/2014/main" id="{FED6B373-FA9A-44EA-8B98-27644235077D}"/>
            </a:ext>
          </a:extLst>
        </xdr:cNvPr>
        <xdr:cNvSpPr txBox="1"/>
      </xdr:nvSpPr>
      <xdr:spPr>
        <a:xfrm>
          <a:off x="13369925" y="5606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71152</xdr:rowOff>
    </xdr:from>
    <xdr:to>
      <xdr:col>76</xdr:col>
      <xdr:colOff>73025</xdr:colOff>
      <xdr:row>29</xdr:row>
      <xdr:rowOff>1302</xdr:rowOff>
    </xdr:to>
    <xdr:sp macro="" textlink="">
      <xdr:nvSpPr>
        <xdr:cNvPr id="133" name="フローチャート: 判断 132">
          <a:extLst>
            <a:ext uri="{FF2B5EF4-FFF2-40B4-BE49-F238E27FC236}">
              <a16:creationId xmlns:a16="http://schemas.microsoft.com/office/drawing/2014/main" id="{B03D7953-3599-436F-AA43-E13FC9071C4A}"/>
            </a:ext>
          </a:extLst>
        </xdr:cNvPr>
        <xdr:cNvSpPr/>
      </xdr:nvSpPr>
      <xdr:spPr>
        <a:xfrm>
          <a:off x="13289280" y="5622322"/>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40217</xdr:rowOff>
    </xdr:from>
    <xdr:to>
      <xdr:col>72</xdr:col>
      <xdr:colOff>123825</xdr:colOff>
      <xdr:row>29</xdr:row>
      <xdr:rowOff>141817</xdr:rowOff>
    </xdr:to>
    <xdr:sp macro="" textlink="">
      <xdr:nvSpPr>
        <xdr:cNvPr id="134" name="フローチャート: 判断 133">
          <a:extLst>
            <a:ext uri="{FF2B5EF4-FFF2-40B4-BE49-F238E27FC236}">
              <a16:creationId xmlns:a16="http://schemas.microsoft.com/office/drawing/2014/main" id="{D21E3244-853B-4299-84CC-1CD818B310D5}"/>
            </a:ext>
          </a:extLst>
        </xdr:cNvPr>
        <xdr:cNvSpPr/>
      </xdr:nvSpPr>
      <xdr:spPr>
        <a:xfrm>
          <a:off x="12629515" y="5764742"/>
          <a:ext cx="10731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51012</xdr:rowOff>
    </xdr:from>
    <xdr:to>
      <xdr:col>68</xdr:col>
      <xdr:colOff>123825</xdr:colOff>
      <xdr:row>29</xdr:row>
      <xdr:rowOff>152612</xdr:rowOff>
    </xdr:to>
    <xdr:sp macro="" textlink="">
      <xdr:nvSpPr>
        <xdr:cNvPr id="135" name="フローチャート: 判断 134">
          <a:extLst>
            <a:ext uri="{FF2B5EF4-FFF2-40B4-BE49-F238E27FC236}">
              <a16:creationId xmlns:a16="http://schemas.microsoft.com/office/drawing/2014/main" id="{BDF84730-D1A3-4574-AD05-705DB9782177}"/>
            </a:ext>
          </a:extLst>
        </xdr:cNvPr>
        <xdr:cNvSpPr/>
      </xdr:nvSpPr>
      <xdr:spPr>
        <a:xfrm>
          <a:off x="11943715" y="5779347"/>
          <a:ext cx="10731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15208</xdr:rowOff>
    </xdr:from>
    <xdr:to>
      <xdr:col>64</xdr:col>
      <xdr:colOff>123825</xdr:colOff>
      <xdr:row>29</xdr:row>
      <xdr:rowOff>116808</xdr:rowOff>
    </xdr:to>
    <xdr:sp macro="" textlink="">
      <xdr:nvSpPr>
        <xdr:cNvPr id="136" name="フローチャート: 判断 135">
          <a:extLst>
            <a:ext uri="{FF2B5EF4-FFF2-40B4-BE49-F238E27FC236}">
              <a16:creationId xmlns:a16="http://schemas.microsoft.com/office/drawing/2014/main" id="{C49C8E79-147A-45C5-8E68-5CB9719A12D1}"/>
            </a:ext>
          </a:extLst>
        </xdr:cNvPr>
        <xdr:cNvSpPr/>
      </xdr:nvSpPr>
      <xdr:spPr>
        <a:xfrm>
          <a:off x="11257915" y="5743543"/>
          <a:ext cx="10731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136821</xdr:rowOff>
    </xdr:from>
    <xdr:to>
      <xdr:col>60</xdr:col>
      <xdr:colOff>123825</xdr:colOff>
      <xdr:row>29</xdr:row>
      <xdr:rowOff>66971</xdr:rowOff>
    </xdr:to>
    <xdr:sp macro="" textlink="">
      <xdr:nvSpPr>
        <xdr:cNvPr id="137" name="フローチャート: 判断 136">
          <a:extLst>
            <a:ext uri="{FF2B5EF4-FFF2-40B4-BE49-F238E27FC236}">
              <a16:creationId xmlns:a16="http://schemas.microsoft.com/office/drawing/2014/main" id="{30696DF2-4091-4B07-B367-0C5D92F7C545}"/>
            </a:ext>
          </a:extLst>
        </xdr:cNvPr>
        <xdr:cNvSpPr/>
      </xdr:nvSpPr>
      <xdr:spPr>
        <a:xfrm>
          <a:off x="10572115" y="5686086"/>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4F4ECAF-B856-4C15-9B92-86F630A53087}"/>
            </a:ext>
          </a:extLst>
        </xdr:cNvPr>
        <xdr:cNvSpPr txBox="1"/>
      </xdr:nvSpPr>
      <xdr:spPr>
        <a:xfrm>
          <a:off x="1316037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B0CAF71A-2E54-405E-BED6-756EB4CCA9ED}"/>
            </a:ext>
          </a:extLst>
        </xdr:cNvPr>
        <xdr:cNvSpPr txBox="1"/>
      </xdr:nvSpPr>
      <xdr:spPr>
        <a:xfrm>
          <a:off x="125272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54AD5063-6B7B-4975-9500-B465018B250C}"/>
            </a:ext>
          </a:extLst>
        </xdr:cNvPr>
        <xdr:cNvSpPr txBox="1"/>
      </xdr:nvSpPr>
      <xdr:spPr>
        <a:xfrm>
          <a:off x="118414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96C10602-33F0-4868-BB87-B0C1AF64D618}"/>
            </a:ext>
          </a:extLst>
        </xdr:cNvPr>
        <xdr:cNvSpPr txBox="1"/>
      </xdr:nvSpPr>
      <xdr:spPr>
        <a:xfrm>
          <a:off x="111556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90DF7730-978B-4809-A6F5-2C4B544BD0D1}"/>
            </a:ext>
          </a:extLst>
        </xdr:cNvPr>
        <xdr:cNvSpPr txBox="1"/>
      </xdr:nvSpPr>
      <xdr:spPr>
        <a:xfrm>
          <a:off x="104698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60696</xdr:rowOff>
    </xdr:from>
    <xdr:to>
      <xdr:col>76</xdr:col>
      <xdr:colOff>73025</xdr:colOff>
      <xdr:row>26</xdr:row>
      <xdr:rowOff>162296</xdr:rowOff>
    </xdr:to>
    <xdr:sp macro="" textlink="">
      <xdr:nvSpPr>
        <xdr:cNvPr id="143" name="楕円 142">
          <a:extLst>
            <a:ext uri="{FF2B5EF4-FFF2-40B4-BE49-F238E27FC236}">
              <a16:creationId xmlns:a16="http://schemas.microsoft.com/office/drawing/2014/main" id="{6242916C-1AA6-4D58-859D-BD17DA092AB2}"/>
            </a:ext>
          </a:extLst>
        </xdr:cNvPr>
        <xdr:cNvSpPr/>
      </xdr:nvSpPr>
      <xdr:spPr>
        <a:xfrm>
          <a:off x="13289280" y="5267061"/>
          <a:ext cx="8064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157286</xdr:rowOff>
    </xdr:from>
    <xdr:ext cx="405111" cy="259045"/>
    <xdr:sp macro="" textlink="">
      <xdr:nvSpPr>
        <xdr:cNvPr id="144" name="債務償還比率該当値テキスト">
          <a:extLst>
            <a:ext uri="{FF2B5EF4-FFF2-40B4-BE49-F238E27FC236}">
              <a16:creationId xmlns:a16="http://schemas.microsoft.com/office/drawing/2014/main" id="{DDCE5227-0276-42E5-AAFF-CAD603EFFBF8}"/>
            </a:ext>
          </a:extLst>
        </xdr:cNvPr>
        <xdr:cNvSpPr txBox="1"/>
      </xdr:nvSpPr>
      <xdr:spPr>
        <a:xfrm>
          <a:off x="13369925" y="5197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13928</xdr:rowOff>
    </xdr:from>
    <xdr:to>
      <xdr:col>72</xdr:col>
      <xdr:colOff>123825</xdr:colOff>
      <xdr:row>27</xdr:row>
      <xdr:rowOff>115528</xdr:rowOff>
    </xdr:to>
    <xdr:sp macro="" textlink="">
      <xdr:nvSpPr>
        <xdr:cNvPr id="145" name="楕円 144">
          <a:extLst>
            <a:ext uri="{FF2B5EF4-FFF2-40B4-BE49-F238E27FC236}">
              <a16:creationId xmlns:a16="http://schemas.microsoft.com/office/drawing/2014/main" id="{736EC357-E5C7-4677-8AA1-3E24F176B6D4}"/>
            </a:ext>
          </a:extLst>
        </xdr:cNvPr>
        <xdr:cNvSpPr/>
      </xdr:nvSpPr>
      <xdr:spPr>
        <a:xfrm>
          <a:off x="12629515" y="5399363"/>
          <a:ext cx="10731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111496</xdr:rowOff>
    </xdr:from>
    <xdr:to>
      <xdr:col>76</xdr:col>
      <xdr:colOff>22225</xdr:colOff>
      <xdr:row>27</xdr:row>
      <xdr:rowOff>64728</xdr:rowOff>
    </xdr:to>
    <xdr:cxnSp macro="">
      <xdr:nvCxnSpPr>
        <xdr:cNvPr id="146" name="直線コネクタ 145">
          <a:extLst>
            <a:ext uri="{FF2B5EF4-FFF2-40B4-BE49-F238E27FC236}">
              <a16:creationId xmlns:a16="http://schemas.microsoft.com/office/drawing/2014/main" id="{9E668409-104B-43E6-9B12-4BC079178E5D}"/>
            </a:ext>
          </a:extLst>
        </xdr:cNvPr>
        <xdr:cNvCxnSpPr/>
      </xdr:nvCxnSpPr>
      <xdr:spPr>
        <a:xfrm flipV="1">
          <a:off x="12684125" y="5321671"/>
          <a:ext cx="631190" cy="12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102267</xdr:rowOff>
    </xdr:from>
    <xdr:to>
      <xdr:col>68</xdr:col>
      <xdr:colOff>123825</xdr:colOff>
      <xdr:row>28</xdr:row>
      <xdr:rowOff>32417</xdr:rowOff>
    </xdr:to>
    <xdr:sp macro="" textlink="">
      <xdr:nvSpPr>
        <xdr:cNvPr id="147" name="楕円 146">
          <a:extLst>
            <a:ext uri="{FF2B5EF4-FFF2-40B4-BE49-F238E27FC236}">
              <a16:creationId xmlns:a16="http://schemas.microsoft.com/office/drawing/2014/main" id="{CBBB3986-6FE8-4652-92F1-E0F15D28B606}"/>
            </a:ext>
          </a:extLst>
        </xdr:cNvPr>
        <xdr:cNvSpPr/>
      </xdr:nvSpPr>
      <xdr:spPr>
        <a:xfrm>
          <a:off x="11943715" y="5480082"/>
          <a:ext cx="10731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64728</xdr:rowOff>
    </xdr:from>
    <xdr:to>
      <xdr:col>72</xdr:col>
      <xdr:colOff>73025</xdr:colOff>
      <xdr:row>27</xdr:row>
      <xdr:rowOff>153067</xdr:rowOff>
    </xdr:to>
    <xdr:cxnSp macro="">
      <xdr:nvCxnSpPr>
        <xdr:cNvPr id="148" name="直線コネクタ 147">
          <a:extLst>
            <a:ext uri="{FF2B5EF4-FFF2-40B4-BE49-F238E27FC236}">
              <a16:creationId xmlns:a16="http://schemas.microsoft.com/office/drawing/2014/main" id="{88E41A4D-8A49-483F-B5BA-5A1E73B050BD}"/>
            </a:ext>
          </a:extLst>
        </xdr:cNvPr>
        <xdr:cNvCxnSpPr/>
      </xdr:nvCxnSpPr>
      <xdr:spPr>
        <a:xfrm flipV="1">
          <a:off x="11998325" y="5442543"/>
          <a:ext cx="685800" cy="9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71681</xdr:rowOff>
    </xdr:from>
    <xdr:to>
      <xdr:col>64</xdr:col>
      <xdr:colOff>123825</xdr:colOff>
      <xdr:row>28</xdr:row>
      <xdr:rowOff>1831</xdr:rowOff>
    </xdr:to>
    <xdr:sp macro="" textlink="">
      <xdr:nvSpPr>
        <xdr:cNvPr id="149" name="楕円 148">
          <a:extLst>
            <a:ext uri="{FF2B5EF4-FFF2-40B4-BE49-F238E27FC236}">
              <a16:creationId xmlns:a16="http://schemas.microsoft.com/office/drawing/2014/main" id="{7518162F-63D3-4E5E-A497-2BFAF52514BF}"/>
            </a:ext>
          </a:extLst>
        </xdr:cNvPr>
        <xdr:cNvSpPr/>
      </xdr:nvSpPr>
      <xdr:spPr>
        <a:xfrm>
          <a:off x="11257915" y="5451401"/>
          <a:ext cx="10731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122481</xdr:rowOff>
    </xdr:from>
    <xdr:to>
      <xdr:col>68</xdr:col>
      <xdr:colOff>73025</xdr:colOff>
      <xdr:row>27</xdr:row>
      <xdr:rowOff>153067</xdr:rowOff>
    </xdr:to>
    <xdr:cxnSp macro="">
      <xdr:nvCxnSpPr>
        <xdr:cNvPr id="150" name="直線コネクタ 149">
          <a:extLst>
            <a:ext uri="{FF2B5EF4-FFF2-40B4-BE49-F238E27FC236}">
              <a16:creationId xmlns:a16="http://schemas.microsoft.com/office/drawing/2014/main" id="{7A62EF31-B6BA-410F-ABAB-6787BB78883E}"/>
            </a:ext>
          </a:extLst>
        </xdr:cNvPr>
        <xdr:cNvCxnSpPr/>
      </xdr:nvCxnSpPr>
      <xdr:spPr>
        <a:xfrm>
          <a:off x="11312525" y="5506011"/>
          <a:ext cx="685800" cy="2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128175</xdr:rowOff>
    </xdr:from>
    <xdr:to>
      <xdr:col>60</xdr:col>
      <xdr:colOff>123825</xdr:colOff>
      <xdr:row>28</xdr:row>
      <xdr:rowOff>58325</xdr:rowOff>
    </xdr:to>
    <xdr:sp macro="" textlink="">
      <xdr:nvSpPr>
        <xdr:cNvPr id="151" name="楕円 150">
          <a:extLst>
            <a:ext uri="{FF2B5EF4-FFF2-40B4-BE49-F238E27FC236}">
              <a16:creationId xmlns:a16="http://schemas.microsoft.com/office/drawing/2014/main" id="{E627BE05-157B-4016-A61F-2050AF1D05A8}"/>
            </a:ext>
          </a:extLst>
        </xdr:cNvPr>
        <xdr:cNvSpPr/>
      </xdr:nvSpPr>
      <xdr:spPr>
        <a:xfrm>
          <a:off x="10572115" y="5513610"/>
          <a:ext cx="10731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122481</xdr:rowOff>
    </xdr:from>
    <xdr:to>
      <xdr:col>64</xdr:col>
      <xdr:colOff>73025</xdr:colOff>
      <xdr:row>28</xdr:row>
      <xdr:rowOff>7525</xdr:rowOff>
    </xdr:to>
    <xdr:cxnSp macro="">
      <xdr:nvCxnSpPr>
        <xdr:cNvPr id="152" name="直線コネクタ 151">
          <a:extLst>
            <a:ext uri="{FF2B5EF4-FFF2-40B4-BE49-F238E27FC236}">
              <a16:creationId xmlns:a16="http://schemas.microsoft.com/office/drawing/2014/main" id="{8CEE0F98-5827-40C9-9377-31C3F8754817}"/>
            </a:ext>
          </a:extLst>
        </xdr:cNvPr>
        <xdr:cNvCxnSpPr/>
      </xdr:nvCxnSpPr>
      <xdr:spPr>
        <a:xfrm flipV="1">
          <a:off x="10626725" y="5506011"/>
          <a:ext cx="685800" cy="56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132944</xdr:rowOff>
    </xdr:from>
    <xdr:ext cx="469744" cy="259045"/>
    <xdr:sp macro="" textlink="">
      <xdr:nvSpPr>
        <xdr:cNvPr id="153" name="n_1aveValue債務償還比率">
          <a:extLst>
            <a:ext uri="{FF2B5EF4-FFF2-40B4-BE49-F238E27FC236}">
              <a16:creationId xmlns:a16="http://schemas.microsoft.com/office/drawing/2014/main" id="{3369A7E9-BE27-49FB-8F11-2F925BB59F2A}"/>
            </a:ext>
          </a:extLst>
        </xdr:cNvPr>
        <xdr:cNvSpPr txBox="1"/>
      </xdr:nvSpPr>
      <xdr:spPr>
        <a:xfrm>
          <a:off x="12459412" y="586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143739</xdr:rowOff>
    </xdr:from>
    <xdr:ext cx="469744" cy="259045"/>
    <xdr:sp macro="" textlink="">
      <xdr:nvSpPr>
        <xdr:cNvPr id="154" name="n_2aveValue債務償還比率">
          <a:extLst>
            <a:ext uri="{FF2B5EF4-FFF2-40B4-BE49-F238E27FC236}">
              <a16:creationId xmlns:a16="http://schemas.microsoft.com/office/drawing/2014/main" id="{D5D3F5CD-B872-4DEC-9190-70AF87AD6E87}"/>
            </a:ext>
          </a:extLst>
        </xdr:cNvPr>
        <xdr:cNvSpPr txBox="1"/>
      </xdr:nvSpPr>
      <xdr:spPr>
        <a:xfrm>
          <a:off x="11780597" y="586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107935</xdr:rowOff>
    </xdr:from>
    <xdr:ext cx="469744" cy="259045"/>
    <xdr:sp macro="" textlink="">
      <xdr:nvSpPr>
        <xdr:cNvPr id="155" name="n_3aveValue債務償還比率">
          <a:extLst>
            <a:ext uri="{FF2B5EF4-FFF2-40B4-BE49-F238E27FC236}">
              <a16:creationId xmlns:a16="http://schemas.microsoft.com/office/drawing/2014/main" id="{A80EE055-F283-48DF-B500-5DB40B40CFD9}"/>
            </a:ext>
          </a:extLst>
        </xdr:cNvPr>
        <xdr:cNvSpPr txBox="1"/>
      </xdr:nvSpPr>
      <xdr:spPr>
        <a:xfrm>
          <a:off x="11094797" y="5830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58098</xdr:rowOff>
    </xdr:from>
    <xdr:ext cx="469744" cy="259045"/>
    <xdr:sp macro="" textlink="">
      <xdr:nvSpPr>
        <xdr:cNvPr id="156" name="n_4aveValue債務償還比率">
          <a:extLst>
            <a:ext uri="{FF2B5EF4-FFF2-40B4-BE49-F238E27FC236}">
              <a16:creationId xmlns:a16="http://schemas.microsoft.com/office/drawing/2014/main" id="{ED90EC3D-DC60-49C9-80CD-60801B1DB197}"/>
            </a:ext>
          </a:extLst>
        </xdr:cNvPr>
        <xdr:cNvSpPr txBox="1"/>
      </xdr:nvSpPr>
      <xdr:spPr>
        <a:xfrm>
          <a:off x="10408997" y="5778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25</xdr:row>
      <xdr:rowOff>132055</xdr:rowOff>
    </xdr:from>
    <xdr:ext cx="405111" cy="259045"/>
    <xdr:sp macro="" textlink="">
      <xdr:nvSpPr>
        <xdr:cNvPr id="157" name="n_1mainValue債務償還比率">
          <a:extLst>
            <a:ext uri="{FF2B5EF4-FFF2-40B4-BE49-F238E27FC236}">
              <a16:creationId xmlns:a16="http://schemas.microsoft.com/office/drawing/2014/main" id="{44B5CC3D-FC25-486E-B722-E2BD95177C0B}"/>
            </a:ext>
          </a:extLst>
        </xdr:cNvPr>
        <xdr:cNvSpPr txBox="1"/>
      </xdr:nvSpPr>
      <xdr:spPr>
        <a:xfrm>
          <a:off x="12489824" y="5174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48944</xdr:rowOff>
    </xdr:from>
    <xdr:ext cx="469744" cy="259045"/>
    <xdr:sp macro="" textlink="">
      <xdr:nvSpPr>
        <xdr:cNvPr id="158" name="n_2mainValue債務償還比率">
          <a:extLst>
            <a:ext uri="{FF2B5EF4-FFF2-40B4-BE49-F238E27FC236}">
              <a16:creationId xmlns:a16="http://schemas.microsoft.com/office/drawing/2014/main" id="{9ECD8C21-2349-455F-AF34-F6758F040C30}"/>
            </a:ext>
          </a:extLst>
        </xdr:cNvPr>
        <xdr:cNvSpPr txBox="1"/>
      </xdr:nvSpPr>
      <xdr:spPr>
        <a:xfrm>
          <a:off x="11780597" y="5261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18358</xdr:rowOff>
    </xdr:from>
    <xdr:ext cx="469744" cy="259045"/>
    <xdr:sp macro="" textlink="">
      <xdr:nvSpPr>
        <xdr:cNvPr id="159" name="n_3mainValue債務償還比率">
          <a:extLst>
            <a:ext uri="{FF2B5EF4-FFF2-40B4-BE49-F238E27FC236}">
              <a16:creationId xmlns:a16="http://schemas.microsoft.com/office/drawing/2014/main" id="{1684F1C7-261F-4489-A258-6B7AC41C0DB7}"/>
            </a:ext>
          </a:extLst>
        </xdr:cNvPr>
        <xdr:cNvSpPr txBox="1"/>
      </xdr:nvSpPr>
      <xdr:spPr>
        <a:xfrm>
          <a:off x="11094797" y="523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74852</xdr:rowOff>
    </xdr:from>
    <xdr:ext cx="469744" cy="259045"/>
    <xdr:sp macro="" textlink="">
      <xdr:nvSpPr>
        <xdr:cNvPr id="160" name="n_4mainValue債務償還比率">
          <a:extLst>
            <a:ext uri="{FF2B5EF4-FFF2-40B4-BE49-F238E27FC236}">
              <a16:creationId xmlns:a16="http://schemas.microsoft.com/office/drawing/2014/main" id="{73DF57A9-E205-405D-9747-6EA742B1B695}"/>
            </a:ext>
          </a:extLst>
        </xdr:cNvPr>
        <xdr:cNvSpPr txBox="1"/>
      </xdr:nvSpPr>
      <xdr:spPr>
        <a:xfrm>
          <a:off x="10408997" y="52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FEE7A1B3-9E18-477F-8E52-492262516DE6}"/>
            </a:ext>
          </a:extLst>
        </xdr:cNvPr>
        <xdr:cNvSpPr/>
      </xdr:nvSpPr>
      <xdr:spPr>
        <a:xfrm>
          <a:off x="1142365" y="797242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9F6AF187-EA3C-4741-91D3-815EE022AD36}"/>
            </a:ext>
          </a:extLst>
        </xdr:cNvPr>
        <xdr:cNvSpPr/>
      </xdr:nvSpPr>
      <xdr:spPr>
        <a:xfrm>
          <a:off x="1142365" y="1177099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CFBECE68-B5C1-451B-BB07-190908674679}"/>
            </a:ext>
          </a:extLst>
        </xdr:cNvPr>
        <xdr:cNvSpPr txBox="1"/>
      </xdr:nvSpPr>
      <xdr:spPr>
        <a:xfrm>
          <a:off x="830580" y="82226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45008EEC-0680-493B-9DD3-DFA4EB3D71C5}"/>
            </a:ext>
          </a:extLst>
        </xdr:cNvPr>
        <xdr:cNvSpPr txBox="1"/>
      </xdr:nvSpPr>
      <xdr:spPr>
        <a:xfrm>
          <a:off x="6285865" y="1089533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5FF86676-06C1-413E-83B5-63A8A37A4BC9}"/>
            </a:ext>
          </a:extLst>
        </xdr:cNvPr>
        <xdr:cNvSpPr txBox="1"/>
      </xdr:nvSpPr>
      <xdr:spPr>
        <a:xfrm>
          <a:off x="830580" y="119995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7BEE2104-9C14-45ED-832E-1DFECE643E32}"/>
            </a:ext>
          </a:extLst>
        </xdr:cNvPr>
        <xdr:cNvSpPr txBox="1"/>
      </xdr:nvSpPr>
      <xdr:spPr>
        <a:xfrm>
          <a:off x="6285865" y="147574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D672F54-10E1-4D73-97DF-82E201514847}"/>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7BF96AE-C2AF-464C-9B5D-7D513A3ABDE1}"/>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155FF07-3723-4725-8710-273ADFA032E2}"/>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A373423-39DD-4A05-BAAA-C67F166FBE11}"/>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福島県昭和村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29C801C-803F-4C3B-9ABB-0F69E6F84632}"/>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16C1896-ACC4-4066-BC98-E9CF57EFFF9A}"/>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09FF7D5-20E4-43D9-9600-0333A6E1D43C}"/>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A1FE548-91CA-4A31-B246-2E27F8F6F5CB}"/>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10B85F5-FE30-4129-8E35-4C2231A28D09}"/>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0B5324C-87AF-4BB8-8D3F-ABC8CA56481F}"/>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1,172
1,166
209.46
2,292,007
2,190,340
101,667
1,539,810
1,996,946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573FB37-CD10-410A-9786-814A43715E50}"/>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DF1FF9D-B054-4E46-B7DD-B0BB13CDA628}"/>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5C4DBA9-1062-44DA-A6F2-47581515C367}"/>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1B8C9EE-4E67-4430-8083-A13B7A4D1E8E}"/>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4625E2A-8E91-4664-9B11-B0D9E0DA62B8}"/>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7727D2BB-10F5-47EA-9B75-5B14C3F8D419}"/>
            </a:ext>
          </a:extLst>
        </xdr:cNvPr>
        <xdr:cNvSpPr/>
      </xdr:nvSpPr>
      <xdr:spPr>
        <a:xfrm>
          <a:off x="6474460" y="1714500"/>
          <a:ext cx="329819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83FCC57-A854-4D07-9737-1212A983FBD0}"/>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20E61AD-21A8-4193-9636-899B6233E202}"/>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B590A82-5D42-4F0A-9FCA-2DF927D9D958}"/>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4483AE1-59FA-47A9-A787-75F419A151E5}"/>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9EC9B40-C190-4C70-92F4-C1C5BDC19599}"/>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42FC689-5529-44E8-BFBC-252736F28A47}"/>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5FA4989-50B5-4587-9BC5-4E5F6C3EB476}"/>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0545B48-F0D9-46DC-84C7-184BE06E013E}"/>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1D4F645-33F3-462C-9C87-CBA94382E4C0}"/>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BDCF170-2FE4-4736-869F-7244761E8DC4}"/>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468AC56-EFD7-474E-9C4A-A397EB2C2760}"/>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75D5099-E22E-4375-A439-F1BCBD3FF84B}"/>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32C4FB1-35EF-47A9-BA80-550C8A8C2B68}"/>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FD268C3C-B1CC-44E6-9C4E-946D6F8ABBB2}"/>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4B37F17-FC7C-4FF3-9114-D1D8F426F17E}"/>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FB73F56-CEEC-49C6-9909-3AF33E5BB925}"/>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8B4E71E-9EBF-4D16-AB9B-82B311D4245E}"/>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C04744D-1A81-4B00-9E66-0BD31CB9F1BB}"/>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CA5C8F1-49AB-4E6B-8E17-C84BA3501583}"/>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A554EC9-A7F9-40F5-BEE5-372F21BEFCD2}"/>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BB13174-58F1-417D-BE6E-32FCF516AC0D}"/>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F68DB97-2E32-4248-BCEB-3204B2EA9148}"/>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5920CB7-98E5-4353-B9EE-4322F9C0386E}"/>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BC703E2-F950-4E36-808D-BA55B697917A}"/>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4C8946F-641D-40D7-968E-C6A4DB11008E}"/>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773F264-EC98-499F-8A8A-B7C731FF6518}"/>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6532AE32-3EC4-4EEF-B0DF-ACF94980A285}"/>
            </a:ext>
          </a:extLst>
        </xdr:cNvPr>
        <xdr:cNvCxnSpPr/>
      </xdr:nvCxnSpPr>
      <xdr:spPr>
        <a:xfrm>
          <a:off x="68580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FCC11195-DD0B-420D-8DB7-0A665263DA63}"/>
            </a:ext>
          </a:extLst>
        </xdr:cNvPr>
        <xdr:cNvSpPr txBox="1"/>
      </xdr:nvSpPr>
      <xdr:spPr>
        <a:xfrm>
          <a:off x="273866"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6890490C-9441-450F-9E86-4C0721CA29D7}"/>
            </a:ext>
          </a:extLst>
        </xdr:cNvPr>
        <xdr:cNvCxnSpPr/>
      </xdr:nvCxnSpPr>
      <xdr:spPr>
        <a:xfrm>
          <a:off x="68580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7DF3B9F-01FA-499B-B04C-4F04B7320239}"/>
            </a:ext>
          </a:extLst>
        </xdr:cNvPr>
        <xdr:cNvSpPr txBox="1"/>
      </xdr:nvSpPr>
      <xdr:spPr>
        <a:xfrm>
          <a:off x="34370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221CB437-49EC-4316-977B-322745198E26}"/>
            </a:ext>
          </a:extLst>
        </xdr:cNvPr>
        <xdr:cNvCxnSpPr/>
      </xdr:nvCxnSpPr>
      <xdr:spPr>
        <a:xfrm>
          <a:off x="68580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AC446584-9649-4BB1-8354-5CB43CC7E217}"/>
            </a:ext>
          </a:extLst>
        </xdr:cNvPr>
        <xdr:cNvSpPr txBox="1"/>
      </xdr:nvSpPr>
      <xdr:spPr>
        <a:xfrm>
          <a:off x="34370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608C1925-D24A-43DE-B043-8C52215DFD27}"/>
            </a:ext>
          </a:extLst>
        </xdr:cNvPr>
        <xdr:cNvCxnSpPr/>
      </xdr:nvCxnSpPr>
      <xdr:spPr>
        <a:xfrm>
          <a:off x="68580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3F517241-3334-4F79-A3F1-C0ECF5EAA520}"/>
            </a:ext>
          </a:extLst>
        </xdr:cNvPr>
        <xdr:cNvSpPr txBox="1"/>
      </xdr:nvSpPr>
      <xdr:spPr>
        <a:xfrm>
          <a:off x="34370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E45577EC-3E63-4449-9730-233EE09D880A}"/>
            </a:ext>
          </a:extLst>
        </xdr:cNvPr>
        <xdr:cNvCxnSpPr/>
      </xdr:nvCxnSpPr>
      <xdr:spPr>
        <a:xfrm>
          <a:off x="68580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575E3FA0-3487-4D11-A262-F733EA511886}"/>
            </a:ext>
          </a:extLst>
        </xdr:cNvPr>
        <xdr:cNvSpPr txBox="1"/>
      </xdr:nvSpPr>
      <xdr:spPr>
        <a:xfrm>
          <a:off x="34370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CFB31142-943E-44F8-80D8-05CB271DB16E}"/>
            </a:ext>
          </a:extLst>
        </xdr:cNvPr>
        <xdr:cNvCxnSpPr/>
      </xdr:nvCxnSpPr>
      <xdr:spPr>
        <a:xfrm>
          <a:off x="68580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C72D3D3F-CCFE-46F6-83B0-CDAF8265D125}"/>
            </a:ext>
          </a:extLst>
        </xdr:cNvPr>
        <xdr:cNvSpPr txBox="1"/>
      </xdr:nvSpPr>
      <xdr:spPr>
        <a:xfrm>
          <a:off x="38686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512AD273-9DAC-4BC9-95D1-83F8BD515DD7}"/>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1744E4A2-454B-44C9-B52D-8E2A8D4536AD}"/>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DBB701F0-3C47-49F3-AAD0-2F851438BE5E}"/>
            </a:ext>
          </a:extLst>
        </xdr:cNvPr>
        <xdr:cNvCxnSpPr/>
      </xdr:nvCxnSpPr>
      <xdr:spPr>
        <a:xfrm flipV="1">
          <a:off x="4173855" y="5660572"/>
          <a:ext cx="0" cy="1603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道路】&#10;有形固定資産減価償却率最小値テキスト">
          <a:extLst>
            <a:ext uri="{FF2B5EF4-FFF2-40B4-BE49-F238E27FC236}">
              <a16:creationId xmlns:a16="http://schemas.microsoft.com/office/drawing/2014/main" id="{25B1E8DE-12CA-454D-A017-F05A8C75C5BA}"/>
            </a:ext>
          </a:extLst>
        </xdr:cNvPr>
        <xdr:cNvSpPr txBox="1"/>
      </xdr:nvSpPr>
      <xdr:spPr>
        <a:xfrm>
          <a:off x="4212590" y="726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3A7E272F-F7E4-42AA-B5C8-A66B50C0FB7D}"/>
            </a:ext>
          </a:extLst>
        </xdr:cNvPr>
        <xdr:cNvCxnSpPr/>
      </xdr:nvCxnSpPr>
      <xdr:spPr>
        <a:xfrm>
          <a:off x="4112260" y="72637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F1A172DC-5C30-407C-B29C-C59D8C6D7B79}"/>
            </a:ext>
          </a:extLst>
        </xdr:cNvPr>
        <xdr:cNvSpPr txBox="1"/>
      </xdr:nvSpPr>
      <xdr:spPr>
        <a:xfrm>
          <a:off x="4212590" y="54377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76D68316-F648-4857-A95C-E4A3B569AD7B}"/>
            </a:ext>
          </a:extLst>
        </xdr:cNvPr>
        <xdr:cNvCxnSpPr/>
      </xdr:nvCxnSpPr>
      <xdr:spPr>
        <a:xfrm>
          <a:off x="4112260" y="56605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4190</xdr:rowOff>
    </xdr:from>
    <xdr:ext cx="405111" cy="259045"/>
    <xdr:sp macro="" textlink="">
      <xdr:nvSpPr>
        <xdr:cNvPr id="63" name="【道路】&#10;有形固定資産減価償却率平均値テキスト">
          <a:extLst>
            <a:ext uri="{FF2B5EF4-FFF2-40B4-BE49-F238E27FC236}">
              <a16:creationId xmlns:a16="http://schemas.microsoft.com/office/drawing/2014/main" id="{C76BA935-FE8E-4CAF-B3CB-33828470642B}"/>
            </a:ext>
          </a:extLst>
        </xdr:cNvPr>
        <xdr:cNvSpPr txBox="1"/>
      </xdr:nvSpPr>
      <xdr:spPr>
        <a:xfrm>
          <a:off x="4212590" y="65211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152763</xdr:rowOff>
    </xdr:from>
    <xdr:to>
      <xdr:col>24</xdr:col>
      <xdr:colOff>114300</xdr:colOff>
      <xdr:row>39</xdr:row>
      <xdr:rowOff>82913</xdr:rowOff>
    </xdr:to>
    <xdr:sp macro="" textlink="">
      <xdr:nvSpPr>
        <xdr:cNvPr id="64" name="フローチャート: 判断 63">
          <a:extLst>
            <a:ext uri="{FF2B5EF4-FFF2-40B4-BE49-F238E27FC236}">
              <a16:creationId xmlns:a16="http://schemas.microsoft.com/office/drawing/2014/main" id="{ACA6804E-3F5B-4FB3-A90A-C74B3416690A}"/>
            </a:ext>
          </a:extLst>
        </xdr:cNvPr>
        <xdr:cNvSpPr/>
      </xdr:nvSpPr>
      <xdr:spPr>
        <a:xfrm>
          <a:off x="4131310" y="666786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5" name="フローチャート: 判断 64">
          <a:extLst>
            <a:ext uri="{FF2B5EF4-FFF2-40B4-BE49-F238E27FC236}">
              <a16:creationId xmlns:a16="http://schemas.microsoft.com/office/drawing/2014/main" id="{A58C801F-1EA5-4918-B1BD-7045CEDBA6CF}"/>
            </a:ext>
          </a:extLst>
        </xdr:cNvPr>
        <xdr:cNvSpPr/>
      </xdr:nvSpPr>
      <xdr:spPr>
        <a:xfrm>
          <a:off x="3388360" y="6640377"/>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FD7A1882-A465-4460-B7EC-D3AFB4D9E1F5}"/>
            </a:ext>
          </a:extLst>
        </xdr:cNvPr>
        <xdr:cNvSpPr/>
      </xdr:nvSpPr>
      <xdr:spPr>
        <a:xfrm>
          <a:off x="2571750" y="6635478"/>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87449</xdr:rowOff>
    </xdr:from>
    <xdr:to>
      <xdr:col>10</xdr:col>
      <xdr:colOff>165100</xdr:colOff>
      <xdr:row>39</xdr:row>
      <xdr:rowOff>17599</xdr:rowOff>
    </xdr:to>
    <xdr:sp macro="" textlink="">
      <xdr:nvSpPr>
        <xdr:cNvPr id="67" name="フローチャート: 判断 66">
          <a:extLst>
            <a:ext uri="{FF2B5EF4-FFF2-40B4-BE49-F238E27FC236}">
              <a16:creationId xmlns:a16="http://schemas.microsoft.com/office/drawing/2014/main" id="{29E0D41C-8A9D-4B58-8EC0-F226E26DC5F8}"/>
            </a:ext>
          </a:extLst>
        </xdr:cNvPr>
        <xdr:cNvSpPr/>
      </xdr:nvSpPr>
      <xdr:spPr>
        <a:xfrm>
          <a:off x="1774190" y="6604454"/>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54791</xdr:rowOff>
    </xdr:from>
    <xdr:to>
      <xdr:col>6</xdr:col>
      <xdr:colOff>38100</xdr:colOff>
      <xdr:row>38</xdr:row>
      <xdr:rowOff>156391</xdr:rowOff>
    </xdr:to>
    <xdr:sp macro="" textlink="">
      <xdr:nvSpPr>
        <xdr:cNvPr id="68" name="フローチャート: 判断 67">
          <a:extLst>
            <a:ext uri="{FF2B5EF4-FFF2-40B4-BE49-F238E27FC236}">
              <a16:creationId xmlns:a16="http://schemas.microsoft.com/office/drawing/2014/main" id="{73C25B02-8DC2-4CBB-A7AA-07B8E27BB75E}"/>
            </a:ext>
          </a:extLst>
        </xdr:cNvPr>
        <xdr:cNvSpPr/>
      </xdr:nvSpPr>
      <xdr:spPr>
        <a:xfrm>
          <a:off x="988060" y="6573701"/>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A42139B-19BE-4920-AE36-5C544EE1BD08}"/>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DC3AC25-1462-4014-A178-D5ADBFF19C35}"/>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83DA65D-0483-4CEB-85E4-014475EFFB6D}"/>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CE07AA1E-D3A8-4779-9C41-035527AE86D0}"/>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FB4525E5-7E1D-43BF-9F79-01C8CF9BFFCC}"/>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74385</xdr:rowOff>
    </xdr:from>
    <xdr:to>
      <xdr:col>24</xdr:col>
      <xdr:colOff>114300</xdr:colOff>
      <xdr:row>40</xdr:row>
      <xdr:rowOff>4535</xdr:rowOff>
    </xdr:to>
    <xdr:sp macro="" textlink="">
      <xdr:nvSpPr>
        <xdr:cNvPr id="74" name="楕円 73">
          <a:extLst>
            <a:ext uri="{FF2B5EF4-FFF2-40B4-BE49-F238E27FC236}">
              <a16:creationId xmlns:a16="http://schemas.microsoft.com/office/drawing/2014/main" id="{CA8C06C2-F591-4DE6-BE0E-3A3B1A9CC552}"/>
            </a:ext>
          </a:extLst>
        </xdr:cNvPr>
        <xdr:cNvSpPr/>
      </xdr:nvSpPr>
      <xdr:spPr>
        <a:xfrm>
          <a:off x="4131310" y="676093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52812</xdr:rowOff>
    </xdr:from>
    <xdr:ext cx="405111" cy="259045"/>
    <xdr:sp macro="" textlink="">
      <xdr:nvSpPr>
        <xdr:cNvPr id="75" name="【道路】&#10;有形固定資産減価償却率該当値テキスト">
          <a:extLst>
            <a:ext uri="{FF2B5EF4-FFF2-40B4-BE49-F238E27FC236}">
              <a16:creationId xmlns:a16="http://schemas.microsoft.com/office/drawing/2014/main" id="{F1998E8C-609A-48BF-BBF3-AB06ED003A1C}"/>
            </a:ext>
          </a:extLst>
        </xdr:cNvPr>
        <xdr:cNvSpPr txBox="1"/>
      </xdr:nvSpPr>
      <xdr:spPr>
        <a:xfrm>
          <a:off x="4212590" y="6743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30299</xdr:rowOff>
    </xdr:from>
    <xdr:to>
      <xdr:col>20</xdr:col>
      <xdr:colOff>38100</xdr:colOff>
      <xdr:row>39</xdr:row>
      <xdr:rowOff>131899</xdr:rowOff>
    </xdr:to>
    <xdr:sp macro="" textlink="">
      <xdr:nvSpPr>
        <xdr:cNvPr id="76" name="楕円 75">
          <a:extLst>
            <a:ext uri="{FF2B5EF4-FFF2-40B4-BE49-F238E27FC236}">
              <a16:creationId xmlns:a16="http://schemas.microsoft.com/office/drawing/2014/main" id="{007DE357-EE52-4A15-BDF7-1E4ACB712B99}"/>
            </a:ext>
          </a:extLst>
        </xdr:cNvPr>
        <xdr:cNvSpPr/>
      </xdr:nvSpPr>
      <xdr:spPr>
        <a:xfrm>
          <a:off x="3388360" y="6714944"/>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81099</xdr:rowOff>
    </xdr:from>
    <xdr:to>
      <xdr:col>24</xdr:col>
      <xdr:colOff>63500</xdr:colOff>
      <xdr:row>39</xdr:row>
      <xdr:rowOff>125185</xdr:rowOff>
    </xdr:to>
    <xdr:cxnSp macro="">
      <xdr:nvCxnSpPr>
        <xdr:cNvPr id="77" name="直線コネクタ 76">
          <a:extLst>
            <a:ext uri="{FF2B5EF4-FFF2-40B4-BE49-F238E27FC236}">
              <a16:creationId xmlns:a16="http://schemas.microsoft.com/office/drawing/2014/main" id="{4F88F64B-62D2-462B-91D9-841094515B3A}"/>
            </a:ext>
          </a:extLst>
        </xdr:cNvPr>
        <xdr:cNvCxnSpPr/>
      </xdr:nvCxnSpPr>
      <xdr:spPr>
        <a:xfrm>
          <a:off x="3431540" y="6769554"/>
          <a:ext cx="74295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70049</xdr:rowOff>
    </xdr:from>
    <xdr:ext cx="405111" cy="259045"/>
    <xdr:sp macro="" textlink="">
      <xdr:nvSpPr>
        <xdr:cNvPr id="78" name="n_1aveValue【道路】&#10;有形固定資産減価償却率">
          <a:extLst>
            <a:ext uri="{FF2B5EF4-FFF2-40B4-BE49-F238E27FC236}">
              <a16:creationId xmlns:a16="http://schemas.microsoft.com/office/drawing/2014/main" id="{CE00A5C6-35FE-49D6-B53D-D2A6C43B8484}"/>
            </a:ext>
          </a:extLst>
        </xdr:cNvPr>
        <xdr:cNvSpPr txBox="1"/>
      </xdr:nvSpPr>
      <xdr:spPr>
        <a:xfrm>
          <a:off x="3239144" y="6411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65150</xdr:rowOff>
    </xdr:from>
    <xdr:ext cx="405111" cy="259045"/>
    <xdr:sp macro="" textlink="">
      <xdr:nvSpPr>
        <xdr:cNvPr id="79" name="n_2aveValue【道路】&#10;有形固定資産減価償却率">
          <a:extLst>
            <a:ext uri="{FF2B5EF4-FFF2-40B4-BE49-F238E27FC236}">
              <a16:creationId xmlns:a16="http://schemas.microsoft.com/office/drawing/2014/main" id="{0E0C2655-0D61-4C36-9700-73C46EA76AC7}"/>
            </a:ext>
          </a:extLst>
        </xdr:cNvPr>
        <xdr:cNvSpPr txBox="1"/>
      </xdr:nvSpPr>
      <xdr:spPr>
        <a:xfrm>
          <a:off x="2439044" y="6406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34126</xdr:rowOff>
    </xdr:from>
    <xdr:ext cx="405111" cy="259045"/>
    <xdr:sp macro="" textlink="">
      <xdr:nvSpPr>
        <xdr:cNvPr id="80" name="n_3aveValue【道路】&#10;有形固定資産減価償却率">
          <a:extLst>
            <a:ext uri="{FF2B5EF4-FFF2-40B4-BE49-F238E27FC236}">
              <a16:creationId xmlns:a16="http://schemas.microsoft.com/office/drawing/2014/main" id="{C6BB24DD-9609-42AE-9802-D420FDE745DC}"/>
            </a:ext>
          </a:extLst>
        </xdr:cNvPr>
        <xdr:cNvSpPr txBox="1"/>
      </xdr:nvSpPr>
      <xdr:spPr>
        <a:xfrm>
          <a:off x="1641484" y="6375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1469</xdr:rowOff>
    </xdr:from>
    <xdr:ext cx="405111" cy="259045"/>
    <xdr:sp macro="" textlink="">
      <xdr:nvSpPr>
        <xdr:cNvPr id="81" name="n_4aveValue【道路】&#10;有形固定資産減価償却率">
          <a:extLst>
            <a:ext uri="{FF2B5EF4-FFF2-40B4-BE49-F238E27FC236}">
              <a16:creationId xmlns:a16="http://schemas.microsoft.com/office/drawing/2014/main" id="{8A342472-3470-4789-B470-155954B09CC0}"/>
            </a:ext>
          </a:extLst>
        </xdr:cNvPr>
        <xdr:cNvSpPr txBox="1"/>
      </xdr:nvSpPr>
      <xdr:spPr>
        <a:xfrm>
          <a:off x="85535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123026</xdr:rowOff>
    </xdr:from>
    <xdr:ext cx="405111" cy="259045"/>
    <xdr:sp macro="" textlink="">
      <xdr:nvSpPr>
        <xdr:cNvPr id="82" name="n_1mainValue【道路】&#10;有形固定資産減価償却率">
          <a:extLst>
            <a:ext uri="{FF2B5EF4-FFF2-40B4-BE49-F238E27FC236}">
              <a16:creationId xmlns:a16="http://schemas.microsoft.com/office/drawing/2014/main" id="{B9508A04-4336-4903-A847-E3A1AD6A5B94}"/>
            </a:ext>
          </a:extLst>
        </xdr:cNvPr>
        <xdr:cNvSpPr txBox="1"/>
      </xdr:nvSpPr>
      <xdr:spPr>
        <a:xfrm>
          <a:off x="3239144" y="6811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FEE5EF8B-A2CC-444D-94EE-C5276182EBBB}"/>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F6D7613E-F9C3-4DE9-AE84-2D9A09991ED0}"/>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66D592B6-30D5-4821-9994-240681A34881}"/>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CF277FEE-EB2A-4292-BFF8-E983666A1ED6}"/>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FD8AC2F6-BF0B-4B26-A78E-44FE930BEE9E}"/>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3A9FE933-6C21-4D97-B811-2C9EF3BD097C}"/>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D9B3DF52-C580-47F1-9B3B-E5D1913A954D}"/>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55E444E4-FF8B-4865-8BE7-F68118A06D44}"/>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a:extLst>
            <a:ext uri="{FF2B5EF4-FFF2-40B4-BE49-F238E27FC236}">
              <a16:creationId xmlns:a16="http://schemas.microsoft.com/office/drawing/2014/main" id="{EAE451CA-AC49-441C-82C1-C5EF5E348DB8}"/>
            </a:ext>
          </a:extLst>
        </xdr:cNvPr>
        <xdr:cNvSpPr txBox="1"/>
      </xdr:nvSpPr>
      <xdr:spPr>
        <a:xfrm>
          <a:off x="592201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318D0703-4B33-4EEF-A632-54C1CA5CB579}"/>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id="{B10A15F7-723B-43FE-9A24-3A6DFDA29008}"/>
            </a:ext>
          </a:extLst>
        </xdr:cNvPr>
        <xdr:cNvCxnSpPr/>
      </xdr:nvCxnSpPr>
      <xdr:spPr>
        <a:xfrm>
          <a:off x="5960110" y="723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id="{9C95DAC7-422B-4FC3-B384-35C400D23AF5}"/>
            </a:ext>
          </a:extLst>
        </xdr:cNvPr>
        <xdr:cNvSpPr txBox="1"/>
      </xdr:nvSpPr>
      <xdr:spPr>
        <a:xfrm>
          <a:off x="552722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id="{63FE81B2-BB50-4BCD-B856-0F0FACEF6969}"/>
            </a:ext>
          </a:extLst>
        </xdr:cNvPr>
        <xdr:cNvCxnSpPr/>
      </xdr:nvCxnSpPr>
      <xdr:spPr>
        <a:xfrm>
          <a:off x="5960110" y="685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6" name="テキスト ボックス 95">
          <a:extLst>
            <a:ext uri="{FF2B5EF4-FFF2-40B4-BE49-F238E27FC236}">
              <a16:creationId xmlns:a16="http://schemas.microsoft.com/office/drawing/2014/main" id="{B9B6542B-C50E-4003-A0EB-9B865D1ECCAD}"/>
            </a:ext>
          </a:extLst>
        </xdr:cNvPr>
        <xdr:cNvSpPr txBox="1"/>
      </xdr:nvSpPr>
      <xdr:spPr>
        <a:xfrm>
          <a:off x="5416126" y="67138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AF6B51B8-42A4-409A-B4C3-42DE20D14367}"/>
            </a:ext>
          </a:extLst>
        </xdr:cNvPr>
        <xdr:cNvCxnSpPr/>
      </xdr:nvCxnSpPr>
      <xdr:spPr>
        <a:xfrm>
          <a:off x="5960110" y="6473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8" name="テキスト ボックス 97">
          <a:extLst>
            <a:ext uri="{FF2B5EF4-FFF2-40B4-BE49-F238E27FC236}">
              <a16:creationId xmlns:a16="http://schemas.microsoft.com/office/drawing/2014/main" id="{D593B0B9-DACF-4303-B943-F0856BD7C552}"/>
            </a:ext>
          </a:extLst>
        </xdr:cNvPr>
        <xdr:cNvSpPr txBox="1"/>
      </xdr:nvSpPr>
      <xdr:spPr>
        <a:xfrm>
          <a:off x="5416126" y="6336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id="{6D8336FE-DC3C-4B3B-AC28-C04C4E5E8F91}"/>
            </a:ext>
          </a:extLst>
        </xdr:cNvPr>
        <xdr:cNvCxnSpPr/>
      </xdr:nvCxnSpPr>
      <xdr:spPr>
        <a:xfrm>
          <a:off x="5960110" y="609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0" name="テキスト ボックス 99">
          <a:extLst>
            <a:ext uri="{FF2B5EF4-FFF2-40B4-BE49-F238E27FC236}">
              <a16:creationId xmlns:a16="http://schemas.microsoft.com/office/drawing/2014/main" id="{FEFF73BB-174A-4AB0-A7A7-37F7F8983F45}"/>
            </a:ext>
          </a:extLst>
        </xdr:cNvPr>
        <xdr:cNvSpPr txBox="1"/>
      </xdr:nvSpPr>
      <xdr:spPr>
        <a:xfrm>
          <a:off x="5416126" y="5955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id="{E321D60C-DCE0-487E-B9D8-AAC159659AD2}"/>
            </a:ext>
          </a:extLst>
        </xdr:cNvPr>
        <xdr:cNvCxnSpPr/>
      </xdr:nvCxnSpPr>
      <xdr:spPr>
        <a:xfrm>
          <a:off x="5960110" y="571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2" name="テキスト ボックス 101">
          <a:extLst>
            <a:ext uri="{FF2B5EF4-FFF2-40B4-BE49-F238E27FC236}">
              <a16:creationId xmlns:a16="http://schemas.microsoft.com/office/drawing/2014/main" id="{042F2388-B9D8-4B96-95B4-C4D32CE9318B}"/>
            </a:ext>
          </a:extLst>
        </xdr:cNvPr>
        <xdr:cNvSpPr txBox="1"/>
      </xdr:nvSpPr>
      <xdr:spPr>
        <a:xfrm>
          <a:off x="5416126" y="5574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EF0F1F95-461C-43F3-8036-47E45A751C4C}"/>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4" name="テキスト ボックス 103">
          <a:extLst>
            <a:ext uri="{FF2B5EF4-FFF2-40B4-BE49-F238E27FC236}">
              <a16:creationId xmlns:a16="http://schemas.microsoft.com/office/drawing/2014/main" id="{E93523C5-91EE-493D-A89B-F3D2F6188C85}"/>
            </a:ext>
          </a:extLst>
        </xdr:cNvPr>
        <xdr:cNvSpPr txBox="1"/>
      </xdr:nvSpPr>
      <xdr:spPr>
        <a:xfrm>
          <a:off x="5331688" y="5193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AB5C964B-704B-46EB-9BBA-E146A4EB6331}"/>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50094</xdr:rowOff>
    </xdr:from>
    <xdr:to>
      <xdr:col>54</xdr:col>
      <xdr:colOff>189865</xdr:colOff>
      <xdr:row>42</xdr:row>
      <xdr:rowOff>37871</xdr:rowOff>
    </xdr:to>
    <xdr:cxnSp macro="">
      <xdr:nvCxnSpPr>
        <xdr:cNvPr id="106" name="直線コネクタ 105">
          <a:extLst>
            <a:ext uri="{FF2B5EF4-FFF2-40B4-BE49-F238E27FC236}">
              <a16:creationId xmlns:a16="http://schemas.microsoft.com/office/drawing/2014/main" id="{1D5FF470-09AA-4BD5-B933-FC7B9848D67C}"/>
            </a:ext>
          </a:extLst>
        </xdr:cNvPr>
        <xdr:cNvCxnSpPr/>
      </xdr:nvCxnSpPr>
      <xdr:spPr>
        <a:xfrm flipV="1">
          <a:off x="9429115" y="5711754"/>
          <a:ext cx="0" cy="1527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41698</xdr:rowOff>
    </xdr:from>
    <xdr:ext cx="469744" cy="259045"/>
    <xdr:sp macro="" textlink="">
      <xdr:nvSpPr>
        <xdr:cNvPr id="107" name="【道路】&#10;一人当たり延長最小値テキスト">
          <a:extLst>
            <a:ext uri="{FF2B5EF4-FFF2-40B4-BE49-F238E27FC236}">
              <a16:creationId xmlns:a16="http://schemas.microsoft.com/office/drawing/2014/main" id="{0B3EDDB6-9222-429C-A129-DB8F7FEDCB84}"/>
            </a:ext>
          </a:extLst>
        </xdr:cNvPr>
        <xdr:cNvSpPr txBox="1"/>
      </xdr:nvSpPr>
      <xdr:spPr>
        <a:xfrm>
          <a:off x="9467850" y="724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37871</xdr:rowOff>
    </xdr:from>
    <xdr:to>
      <xdr:col>55</xdr:col>
      <xdr:colOff>88900</xdr:colOff>
      <xdr:row>42</xdr:row>
      <xdr:rowOff>37871</xdr:rowOff>
    </xdr:to>
    <xdr:cxnSp macro="">
      <xdr:nvCxnSpPr>
        <xdr:cNvPr id="108" name="直線コネクタ 107">
          <a:extLst>
            <a:ext uri="{FF2B5EF4-FFF2-40B4-BE49-F238E27FC236}">
              <a16:creationId xmlns:a16="http://schemas.microsoft.com/office/drawing/2014/main" id="{08ED3C8A-E91B-4C04-A665-FDB14B8FF414}"/>
            </a:ext>
          </a:extLst>
        </xdr:cNvPr>
        <xdr:cNvCxnSpPr/>
      </xdr:nvCxnSpPr>
      <xdr:spPr>
        <a:xfrm>
          <a:off x="9356090" y="7238771"/>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168221</xdr:rowOff>
    </xdr:from>
    <xdr:ext cx="599010" cy="259045"/>
    <xdr:sp macro="" textlink="">
      <xdr:nvSpPr>
        <xdr:cNvPr id="109" name="【道路】&#10;一人当たり延長最大値テキスト">
          <a:extLst>
            <a:ext uri="{FF2B5EF4-FFF2-40B4-BE49-F238E27FC236}">
              <a16:creationId xmlns:a16="http://schemas.microsoft.com/office/drawing/2014/main" id="{8F1A49A5-C959-465B-A59C-107F1C2880FF}"/>
            </a:ext>
          </a:extLst>
        </xdr:cNvPr>
        <xdr:cNvSpPr txBox="1"/>
      </xdr:nvSpPr>
      <xdr:spPr>
        <a:xfrm>
          <a:off x="9467850" y="5486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50094</xdr:rowOff>
    </xdr:from>
    <xdr:to>
      <xdr:col>55</xdr:col>
      <xdr:colOff>88900</xdr:colOff>
      <xdr:row>33</xdr:row>
      <xdr:rowOff>50094</xdr:rowOff>
    </xdr:to>
    <xdr:cxnSp macro="">
      <xdr:nvCxnSpPr>
        <xdr:cNvPr id="110" name="直線コネクタ 109">
          <a:extLst>
            <a:ext uri="{FF2B5EF4-FFF2-40B4-BE49-F238E27FC236}">
              <a16:creationId xmlns:a16="http://schemas.microsoft.com/office/drawing/2014/main" id="{B1679B24-67A3-40D2-9D7B-69DC5A060FCB}"/>
            </a:ext>
          </a:extLst>
        </xdr:cNvPr>
        <xdr:cNvCxnSpPr/>
      </xdr:nvCxnSpPr>
      <xdr:spPr>
        <a:xfrm>
          <a:off x="9356090" y="5711754"/>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139301</xdr:rowOff>
    </xdr:from>
    <xdr:ext cx="534377" cy="259045"/>
    <xdr:sp macro="" textlink="">
      <xdr:nvSpPr>
        <xdr:cNvPr id="111" name="【道路】&#10;一人当たり延長平均値テキスト">
          <a:extLst>
            <a:ext uri="{FF2B5EF4-FFF2-40B4-BE49-F238E27FC236}">
              <a16:creationId xmlns:a16="http://schemas.microsoft.com/office/drawing/2014/main" id="{660DF03F-9452-4337-9082-051DD53917FA}"/>
            </a:ext>
          </a:extLst>
        </xdr:cNvPr>
        <xdr:cNvSpPr txBox="1"/>
      </xdr:nvSpPr>
      <xdr:spPr>
        <a:xfrm>
          <a:off x="9467850" y="69934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160874</xdr:rowOff>
    </xdr:from>
    <xdr:to>
      <xdr:col>55</xdr:col>
      <xdr:colOff>50800</xdr:colOff>
      <xdr:row>41</xdr:row>
      <xdr:rowOff>91024</xdr:rowOff>
    </xdr:to>
    <xdr:sp macro="" textlink="">
      <xdr:nvSpPr>
        <xdr:cNvPr id="112" name="フローチャート: 判断 111">
          <a:extLst>
            <a:ext uri="{FF2B5EF4-FFF2-40B4-BE49-F238E27FC236}">
              <a16:creationId xmlns:a16="http://schemas.microsoft.com/office/drawing/2014/main" id="{5BA2A5A2-482A-4309-BFB9-511831D4A3F2}"/>
            </a:ext>
          </a:extLst>
        </xdr:cNvPr>
        <xdr:cNvSpPr/>
      </xdr:nvSpPr>
      <xdr:spPr>
        <a:xfrm>
          <a:off x="9394190" y="7020779"/>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163387</xdr:rowOff>
    </xdr:from>
    <xdr:to>
      <xdr:col>50</xdr:col>
      <xdr:colOff>165100</xdr:colOff>
      <xdr:row>41</xdr:row>
      <xdr:rowOff>93537</xdr:rowOff>
    </xdr:to>
    <xdr:sp macro="" textlink="">
      <xdr:nvSpPr>
        <xdr:cNvPr id="113" name="フローチャート: 判断 112">
          <a:extLst>
            <a:ext uri="{FF2B5EF4-FFF2-40B4-BE49-F238E27FC236}">
              <a16:creationId xmlns:a16="http://schemas.microsoft.com/office/drawing/2014/main" id="{E3CDAFED-C816-4D1B-8323-797CC532DA2C}"/>
            </a:ext>
          </a:extLst>
        </xdr:cNvPr>
        <xdr:cNvSpPr/>
      </xdr:nvSpPr>
      <xdr:spPr>
        <a:xfrm>
          <a:off x="8632190" y="7023292"/>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168983</xdr:rowOff>
    </xdr:from>
    <xdr:to>
      <xdr:col>46</xdr:col>
      <xdr:colOff>38100</xdr:colOff>
      <xdr:row>41</xdr:row>
      <xdr:rowOff>99133</xdr:rowOff>
    </xdr:to>
    <xdr:sp macro="" textlink="">
      <xdr:nvSpPr>
        <xdr:cNvPr id="114" name="フローチャート: 判断 113">
          <a:extLst>
            <a:ext uri="{FF2B5EF4-FFF2-40B4-BE49-F238E27FC236}">
              <a16:creationId xmlns:a16="http://schemas.microsoft.com/office/drawing/2014/main" id="{DA00A81D-B4C8-4FC1-94DC-BA7406B2D882}"/>
            </a:ext>
          </a:extLst>
        </xdr:cNvPr>
        <xdr:cNvSpPr/>
      </xdr:nvSpPr>
      <xdr:spPr>
        <a:xfrm>
          <a:off x="7846060" y="7030793"/>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164371</xdr:rowOff>
    </xdr:from>
    <xdr:to>
      <xdr:col>41</xdr:col>
      <xdr:colOff>101600</xdr:colOff>
      <xdr:row>41</xdr:row>
      <xdr:rowOff>94521</xdr:rowOff>
    </xdr:to>
    <xdr:sp macro="" textlink="">
      <xdr:nvSpPr>
        <xdr:cNvPr id="115" name="フローチャート: 判断 114">
          <a:extLst>
            <a:ext uri="{FF2B5EF4-FFF2-40B4-BE49-F238E27FC236}">
              <a16:creationId xmlns:a16="http://schemas.microsoft.com/office/drawing/2014/main" id="{BD227540-3FFE-4534-8290-FAD485B4CE75}"/>
            </a:ext>
          </a:extLst>
        </xdr:cNvPr>
        <xdr:cNvSpPr/>
      </xdr:nvSpPr>
      <xdr:spPr>
        <a:xfrm>
          <a:off x="7029450" y="7026181"/>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162964</xdr:rowOff>
    </xdr:from>
    <xdr:to>
      <xdr:col>36</xdr:col>
      <xdr:colOff>165100</xdr:colOff>
      <xdr:row>41</xdr:row>
      <xdr:rowOff>93114</xdr:rowOff>
    </xdr:to>
    <xdr:sp macro="" textlink="">
      <xdr:nvSpPr>
        <xdr:cNvPr id="116" name="フローチャート: 判断 115">
          <a:extLst>
            <a:ext uri="{FF2B5EF4-FFF2-40B4-BE49-F238E27FC236}">
              <a16:creationId xmlns:a16="http://schemas.microsoft.com/office/drawing/2014/main" id="{43651E1C-2706-45A1-8005-A7E6D1295A2D}"/>
            </a:ext>
          </a:extLst>
        </xdr:cNvPr>
        <xdr:cNvSpPr/>
      </xdr:nvSpPr>
      <xdr:spPr>
        <a:xfrm>
          <a:off x="6231890" y="7022869"/>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3099DDD0-C3B2-47CE-8A1C-3D511D7A2458}"/>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6C8C57D-854A-4520-983D-04B40E13A8BA}"/>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40E2CABF-A55B-41E2-A399-59B25DAFEBEE}"/>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72F84739-6F71-4792-BDF7-981E4614FCB4}"/>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7DF28ADE-7BD8-4E3D-98FD-AF762BCF1C9A}"/>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121591</xdr:rowOff>
    </xdr:from>
    <xdr:to>
      <xdr:col>55</xdr:col>
      <xdr:colOff>50800</xdr:colOff>
      <xdr:row>41</xdr:row>
      <xdr:rowOff>51741</xdr:rowOff>
    </xdr:to>
    <xdr:sp macro="" textlink="">
      <xdr:nvSpPr>
        <xdr:cNvPr id="122" name="楕円 121">
          <a:extLst>
            <a:ext uri="{FF2B5EF4-FFF2-40B4-BE49-F238E27FC236}">
              <a16:creationId xmlns:a16="http://schemas.microsoft.com/office/drawing/2014/main" id="{DC98111B-9F6F-44A3-86E2-877EEE639F40}"/>
            </a:ext>
          </a:extLst>
        </xdr:cNvPr>
        <xdr:cNvSpPr/>
      </xdr:nvSpPr>
      <xdr:spPr>
        <a:xfrm>
          <a:off x="9394190" y="6981496"/>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144468</xdr:rowOff>
    </xdr:from>
    <xdr:ext cx="599010" cy="259045"/>
    <xdr:sp macro="" textlink="">
      <xdr:nvSpPr>
        <xdr:cNvPr id="123" name="【道路】&#10;一人当たり延長該当値テキスト">
          <a:extLst>
            <a:ext uri="{FF2B5EF4-FFF2-40B4-BE49-F238E27FC236}">
              <a16:creationId xmlns:a16="http://schemas.microsoft.com/office/drawing/2014/main" id="{FCCFDDD8-7E4B-4F26-84BC-10E40051C37B}"/>
            </a:ext>
          </a:extLst>
        </xdr:cNvPr>
        <xdr:cNvSpPr txBox="1"/>
      </xdr:nvSpPr>
      <xdr:spPr>
        <a:xfrm>
          <a:off x="9467850" y="6829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135034</xdr:rowOff>
    </xdr:from>
    <xdr:to>
      <xdr:col>50</xdr:col>
      <xdr:colOff>165100</xdr:colOff>
      <xdr:row>41</xdr:row>
      <xdr:rowOff>65184</xdr:rowOff>
    </xdr:to>
    <xdr:sp macro="" textlink="">
      <xdr:nvSpPr>
        <xdr:cNvPr id="124" name="楕円 123">
          <a:extLst>
            <a:ext uri="{FF2B5EF4-FFF2-40B4-BE49-F238E27FC236}">
              <a16:creationId xmlns:a16="http://schemas.microsoft.com/office/drawing/2014/main" id="{09870B7C-7352-4D5B-8B24-D6CB78691734}"/>
            </a:ext>
          </a:extLst>
        </xdr:cNvPr>
        <xdr:cNvSpPr/>
      </xdr:nvSpPr>
      <xdr:spPr>
        <a:xfrm>
          <a:off x="8632190" y="6989224"/>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941</xdr:rowOff>
    </xdr:from>
    <xdr:to>
      <xdr:col>55</xdr:col>
      <xdr:colOff>0</xdr:colOff>
      <xdr:row>41</xdr:row>
      <xdr:rowOff>14384</xdr:rowOff>
    </xdr:to>
    <xdr:cxnSp macro="">
      <xdr:nvCxnSpPr>
        <xdr:cNvPr id="125" name="直線コネクタ 124">
          <a:extLst>
            <a:ext uri="{FF2B5EF4-FFF2-40B4-BE49-F238E27FC236}">
              <a16:creationId xmlns:a16="http://schemas.microsoft.com/office/drawing/2014/main" id="{3EC641CA-8CB6-4E85-B0AD-26AECCFF7DB0}"/>
            </a:ext>
          </a:extLst>
        </xdr:cNvPr>
        <xdr:cNvCxnSpPr/>
      </xdr:nvCxnSpPr>
      <xdr:spPr>
        <a:xfrm flipV="1">
          <a:off x="8686800" y="7030391"/>
          <a:ext cx="742950" cy="17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84664</xdr:rowOff>
    </xdr:from>
    <xdr:ext cx="534377" cy="259045"/>
    <xdr:sp macro="" textlink="">
      <xdr:nvSpPr>
        <xdr:cNvPr id="126" name="n_1aveValue【道路】&#10;一人当たり延長">
          <a:extLst>
            <a:ext uri="{FF2B5EF4-FFF2-40B4-BE49-F238E27FC236}">
              <a16:creationId xmlns:a16="http://schemas.microsoft.com/office/drawing/2014/main" id="{F7BBF5BB-A6D0-481B-9122-A1FA488162BA}"/>
            </a:ext>
          </a:extLst>
        </xdr:cNvPr>
        <xdr:cNvSpPr txBox="1"/>
      </xdr:nvSpPr>
      <xdr:spPr>
        <a:xfrm>
          <a:off x="8422151" y="711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115660</xdr:rowOff>
    </xdr:from>
    <xdr:ext cx="534377" cy="259045"/>
    <xdr:sp macro="" textlink="">
      <xdr:nvSpPr>
        <xdr:cNvPr id="127" name="n_2aveValue【道路】&#10;一人当たり延長">
          <a:extLst>
            <a:ext uri="{FF2B5EF4-FFF2-40B4-BE49-F238E27FC236}">
              <a16:creationId xmlns:a16="http://schemas.microsoft.com/office/drawing/2014/main" id="{CF88C9F5-D89C-4DB3-8C89-697A9305A995}"/>
            </a:ext>
          </a:extLst>
        </xdr:cNvPr>
        <xdr:cNvSpPr txBox="1"/>
      </xdr:nvSpPr>
      <xdr:spPr>
        <a:xfrm>
          <a:off x="7641101" y="680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111048</xdr:rowOff>
    </xdr:from>
    <xdr:ext cx="534377" cy="259045"/>
    <xdr:sp macro="" textlink="">
      <xdr:nvSpPr>
        <xdr:cNvPr id="128" name="n_3aveValue【道路】&#10;一人当たり延長">
          <a:extLst>
            <a:ext uri="{FF2B5EF4-FFF2-40B4-BE49-F238E27FC236}">
              <a16:creationId xmlns:a16="http://schemas.microsoft.com/office/drawing/2014/main" id="{B29AEB03-DCF0-45F4-97E2-015359D3D9C8}"/>
            </a:ext>
          </a:extLst>
        </xdr:cNvPr>
        <xdr:cNvSpPr txBox="1"/>
      </xdr:nvSpPr>
      <xdr:spPr>
        <a:xfrm>
          <a:off x="6854971" y="679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109641</xdr:rowOff>
    </xdr:from>
    <xdr:ext cx="534377" cy="259045"/>
    <xdr:sp macro="" textlink="">
      <xdr:nvSpPr>
        <xdr:cNvPr id="129" name="n_4aveValue【道路】&#10;一人当たり延長">
          <a:extLst>
            <a:ext uri="{FF2B5EF4-FFF2-40B4-BE49-F238E27FC236}">
              <a16:creationId xmlns:a16="http://schemas.microsoft.com/office/drawing/2014/main" id="{F3087235-F10E-4C15-A8F6-477F1D786DC2}"/>
            </a:ext>
          </a:extLst>
        </xdr:cNvPr>
        <xdr:cNvSpPr txBox="1"/>
      </xdr:nvSpPr>
      <xdr:spPr>
        <a:xfrm>
          <a:off x="6038361" y="679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39</xdr:row>
      <xdr:rowOff>81711</xdr:rowOff>
    </xdr:from>
    <xdr:ext cx="599010" cy="259045"/>
    <xdr:sp macro="" textlink="">
      <xdr:nvSpPr>
        <xdr:cNvPr id="130" name="n_1mainValue【道路】&#10;一人当たり延長">
          <a:extLst>
            <a:ext uri="{FF2B5EF4-FFF2-40B4-BE49-F238E27FC236}">
              <a16:creationId xmlns:a16="http://schemas.microsoft.com/office/drawing/2014/main" id="{903A413A-D63A-4B43-BE5D-B844AE171B67}"/>
            </a:ext>
          </a:extLst>
        </xdr:cNvPr>
        <xdr:cNvSpPr txBox="1"/>
      </xdr:nvSpPr>
      <xdr:spPr>
        <a:xfrm>
          <a:off x="8401264" y="6770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a:extLst>
            <a:ext uri="{FF2B5EF4-FFF2-40B4-BE49-F238E27FC236}">
              <a16:creationId xmlns:a16="http://schemas.microsoft.com/office/drawing/2014/main" id="{D727972D-5FC4-4B04-ACE4-DA07210E8352}"/>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a:extLst>
            <a:ext uri="{FF2B5EF4-FFF2-40B4-BE49-F238E27FC236}">
              <a16:creationId xmlns:a16="http://schemas.microsoft.com/office/drawing/2014/main" id="{6C2D1FAB-C6F6-4842-8E8A-4FD7422304D8}"/>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a:extLst>
            <a:ext uri="{FF2B5EF4-FFF2-40B4-BE49-F238E27FC236}">
              <a16:creationId xmlns:a16="http://schemas.microsoft.com/office/drawing/2014/main" id="{BE977749-FC7F-4F51-A7C2-BAC36123A69C}"/>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a:extLst>
            <a:ext uri="{FF2B5EF4-FFF2-40B4-BE49-F238E27FC236}">
              <a16:creationId xmlns:a16="http://schemas.microsoft.com/office/drawing/2014/main" id="{FB3DCD7F-1448-469A-A8D3-D94F57110D8B}"/>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a:extLst>
            <a:ext uri="{FF2B5EF4-FFF2-40B4-BE49-F238E27FC236}">
              <a16:creationId xmlns:a16="http://schemas.microsoft.com/office/drawing/2014/main" id="{59ACA819-2B22-45AF-8752-F3BB54EF9CCE}"/>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a:extLst>
            <a:ext uri="{FF2B5EF4-FFF2-40B4-BE49-F238E27FC236}">
              <a16:creationId xmlns:a16="http://schemas.microsoft.com/office/drawing/2014/main" id="{56FE44E5-AD2D-4B37-8927-0C2583DB16CF}"/>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a:extLst>
            <a:ext uri="{FF2B5EF4-FFF2-40B4-BE49-F238E27FC236}">
              <a16:creationId xmlns:a16="http://schemas.microsoft.com/office/drawing/2014/main" id="{90CB0371-1147-4112-8E59-0F95A4362F1E}"/>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a:extLst>
            <a:ext uri="{FF2B5EF4-FFF2-40B4-BE49-F238E27FC236}">
              <a16:creationId xmlns:a16="http://schemas.microsoft.com/office/drawing/2014/main" id="{6D147E86-A44B-4DDA-AD55-7B02A39209C2}"/>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a:extLst>
            <a:ext uri="{FF2B5EF4-FFF2-40B4-BE49-F238E27FC236}">
              <a16:creationId xmlns:a16="http://schemas.microsoft.com/office/drawing/2014/main" id="{7BDC18F4-57F5-4D55-B0B9-2607E3446D63}"/>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a:extLst>
            <a:ext uri="{FF2B5EF4-FFF2-40B4-BE49-F238E27FC236}">
              <a16:creationId xmlns:a16="http://schemas.microsoft.com/office/drawing/2014/main" id="{E1D17B26-93DD-4666-A5FC-4740CF4745A4}"/>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1" name="テキスト ボックス 140">
          <a:extLst>
            <a:ext uri="{FF2B5EF4-FFF2-40B4-BE49-F238E27FC236}">
              <a16:creationId xmlns:a16="http://schemas.microsoft.com/office/drawing/2014/main" id="{C9ECC817-38F3-4DF8-B1B7-3287E1099CBE}"/>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a:extLst>
            <a:ext uri="{FF2B5EF4-FFF2-40B4-BE49-F238E27FC236}">
              <a16:creationId xmlns:a16="http://schemas.microsoft.com/office/drawing/2014/main" id="{20B086DE-45B9-49ED-B174-B541D2AADA73}"/>
            </a:ext>
          </a:extLst>
        </xdr:cNvPr>
        <xdr:cNvCxnSpPr/>
      </xdr:nvCxnSpPr>
      <xdr:spPr>
        <a:xfrm>
          <a:off x="6858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3" name="テキスト ボックス 142">
          <a:extLst>
            <a:ext uri="{FF2B5EF4-FFF2-40B4-BE49-F238E27FC236}">
              <a16:creationId xmlns:a16="http://schemas.microsoft.com/office/drawing/2014/main" id="{87E89406-7ED2-4FBD-AD9C-B408BEF1955B}"/>
            </a:ext>
          </a:extLst>
        </xdr:cNvPr>
        <xdr:cNvSpPr txBox="1"/>
      </xdr:nvSpPr>
      <xdr:spPr>
        <a:xfrm>
          <a:off x="2738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a:extLst>
            <a:ext uri="{FF2B5EF4-FFF2-40B4-BE49-F238E27FC236}">
              <a16:creationId xmlns:a16="http://schemas.microsoft.com/office/drawing/2014/main" id="{31460AFB-F10F-443A-A9F7-A368E5BA632C}"/>
            </a:ext>
          </a:extLst>
        </xdr:cNvPr>
        <xdr:cNvCxnSpPr/>
      </xdr:nvCxnSpPr>
      <xdr:spPr>
        <a:xfrm>
          <a:off x="6858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a:extLst>
            <a:ext uri="{FF2B5EF4-FFF2-40B4-BE49-F238E27FC236}">
              <a16:creationId xmlns:a16="http://schemas.microsoft.com/office/drawing/2014/main" id="{B2463A93-4182-4D30-B083-BA0E8BF323A2}"/>
            </a:ext>
          </a:extLst>
        </xdr:cNvPr>
        <xdr:cNvSpPr txBox="1"/>
      </xdr:nvSpPr>
      <xdr:spPr>
        <a:xfrm>
          <a:off x="34370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a:extLst>
            <a:ext uri="{FF2B5EF4-FFF2-40B4-BE49-F238E27FC236}">
              <a16:creationId xmlns:a16="http://schemas.microsoft.com/office/drawing/2014/main" id="{DF33A1DC-EC08-4D07-9697-C0EDA3DD38CF}"/>
            </a:ext>
          </a:extLst>
        </xdr:cNvPr>
        <xdr:cNvCxnSpPr/>
      </xdr:nvCxnSpPr>
      <xdr:spPr>
        <a:xfrm>
          <a:off x="6858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a:extLst>
            <a:ext uri="{FF2B5EF4-FFF2-40B4-BE49-F238E27FC236}">
              <a16:creationId xmlns:a16="http://schemas.microsoft.com/office/drawing/2014/main" id="{987FE897-39BA-4144-A096-C5A8890CB3D2}"/>
            </a:ext>
          </a:extLst>
        </xdr:cNvPr>
        <xdr:cNvSpPr txBox="1"/>
      </xdr:nvSpPr>
      <xdr:spPr>
        <a:xfrm>
          <a:off x="34370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a:extLst>
            <a:ext uri="{FF2B5EF4-FFF2-40B4-BE49-F238E27FC236}">
              <a16:creationId xmlns:a16="http://schemas.microsoft.com/office/drawing/2014/main" id="{C2635BEF-22E9-4AF1-9372-86E76A6F480D}"/>
            </a:ext>
          </a:extLst>
        </xdr:cNvPr>
        <xdr:cNvCxnSpPr/>
      </xdr:nvCxnSpPr>
      <xdr:spPr>
        <a:xfrm>
          <a:off x="6858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a:extLst>
            <a:ext uri="{FF2B5EF4-FFF2-40B4-BE49-F238E27FC236}">
              <a16:creationId xmlns:a16="http://schemas.microsoft.com/office/drawing/2014/main" id="{648CA553-A346-4EDC-BC8B-25AFA27144F5}"/>
            </a:ext>
          </a:extLst>
        </xdr:cNvPr>
        <xdr:cNvSpPr txBox="1"/>
      </xdr:nvSpPr>
      <xdr:spPr>
        <a:xfrm>
          <a:off x="34370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a:extLst>
            <a:ext uri="{FF2B5EF4-FFF2-40B4-BE49-F238E27FC236}">
              <a16:creationId xmlns:a16="http://schemas.microsoft.com/office/drawing/2014/main" id="{248F11A3-A19D-40C8-855B-D4A9B73FACA4}"/>
            </a:ext>
          </a:extLst>
        </xdr:cNvPr>
        <xdr:cNvCxnSpPr/>
      </xdr:nvCxnSpPr>
      <xdr:spPr>
        <a:xfrm>
          <a:off x="6858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a:extLst>
            <a:ext uri="{FF2B5EF4-FFF2-40B4-BE49-F238E27FC236}">
              <a16:creationId xmlns:a16="http://schemas.microsoft.com/office/drawing/2014/main" id="{E8272608-5D9E-4140-B8BC-36C48E273B60}"/>
            </a:ext>
          </a:extLst>
        </xdr:cNvPr>
        <xdr:cNvSpPr txBox="1"/>
      </xdr:nvSpPr>
      <xdr:spPr>
        <a:xfrm>
          <a:off x="34370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a:extLst>
            <a:ext uri="{FF2B5EF4-FFF2-40B4-BE49-F238E27FC236}">
              <a16:creationId xmlns:a16="http://schemas.microsoft.com/office/drawing/2014/main" id="{649DF971-D3C4-4443-BBF4-D59B1FDA56F6}"/>
            </a:ext>
          </a:extLst>
        </xdr:cNvPr>
        <xdr:cNvCxnSpPr/>
      </xdr:nvCxnSpPr>
      <xdr:spPr>
        <a:xfrm>
          <a:off x="6858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3" name="テキスト ボックス 152">
          <a:extLst>
            <a:ext uri="{FF2B5EF4-FFF2-40B4-BE49-F238E27FC236}">
              <a16:creationId xmlns:a16="http://schemas.microsoft.com/office/drawing/2014/main" id="{657090F6-C1F4-4545-A28B-8AD0A7DF3003}"/>
            </a:ext>
          </a:extLst>
        </xdr:cNvPr>
        <xdr:cNvSpPr txBox="1"/>
      </xdr:nvSpPr>
      <xdr:spPr>
        <a:xfrm>
          <a:off x="38686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a:extLst>
            <a:ext uri="{FF2B5EF4-FFF2-40B4-BE49-F238E27FC236}">
              <a16:creationId xmlns:a16="http://schemas.microsoft.com/office/drawing/2014/main" id="{101E6A93-E9EE-4614-9541-C8E8DC4947EB}"/>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橋りょう・トンネル】&#10;有形固定資産減価償却率グラフ枠">
          <a:extLst>
            <a:ext uri="{FF2B5EF4-FFF2-40B4-BE49-F238E27FC236}">
              <a16:creationId xmlns:a16="http://schemas.microsoft.com/office/drawing/2014/main" id="{F8192BC1-54D3-4879-8E77-6FE2443087A9}"/>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55517</xdr:rowOff>
    </xdr:to>
    <xdr:cxnSp macro="">
      <xdr:nvCxnSpPr>
        <xdr:cNvPr id="156" name="直線コネクタ 155">
          <a:extLst>
            <a:ext uri="{FF2B5EF4-FFF2-40B4-BE49-F238E27FC236}">
              <a16:creationId xmlns:a16="http://schemas.microsoft.com/office/drawing/2014/main" id="{2E4E93EB-70FB-4F10-868D-4F2F1FD393F2}"/>
            </a:ext>
          </a:extLst>
        </xdr:cNvPr>
        <xdr:cNvCxnSpPr/>
      </xdr:nvCxnSpPr>
      <xdr:spPr>
        <a:xfrm flipV="1">
          <a:off x="4173855" y="9559834"/>
          <a:ext cx="0" cy="1472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59344</xdr:rowOff>
    </xdr:from>
    <xdr:ext cx="405111" cy="259045"/>
    <xdr:sp macro="" textlink="">
      <xdr:nvSpPr>
        <xdr:cNvPr id="157" name="【橋りょう・トンネル】&#10;有形固定資産減価償却率最小値テキスト">
          <a:extLst>
            <a:ext uri="{FF2B5EF4-FFF2-40B4-BE49-F238E27FC236}">
              <a16:creationId xmlns:a16="http://schemas.microsoft.com/office/drawing/2014/main" id="{2189BD07-C542-4348-B442-18456766D926}"/>
            </a:ext>
          </a:extLst>
        </xdr:cNvPr>
        <xdr:cNvSpPr txBox="1"/>
      </xdr:nvSpPr>
      <xdr:spPr>
        <a:xfrm>
          <a:off x="4212590" y="1102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55517</xdr:rowOff>
    </xdr:from>
    <xdr:to>
      <xdr:col>24</xdr:col>
      <xdr:colOff>152400</xdr:colOff>
      <xdr:row>64</xdr:row>
      <xdr:rowOff>55517</xdr:rowOff>
    </xdr:to>
    <xdr:cxnSp macro="">
      <xdr:nvCxnSpPr>
        <xdr:cNvPr id="158" name="直線コネクタ 157">
          <a:extLst>
            <a:ext uri="{FF2B5EF4-FFF2-40B4-BE49-F238E27FC236}">
              <a16:creationId xmlns:a16="http://schemas.microsoft.com/office/drawing/2014/main" id="{91025C4A-1429-492F-93C2-7C3CF8611AE4}"/>
            </a:ext>
          </a:extLst>
        </xdr:cNvPr>
        <xdr:cNvCxnSpPr/>
      </xdr:nvCxnSpPr>
      <xdr:spPr>
        <a:xfrm>
          <a:off x="4112260" y="110321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59" name="【橋りょう・トンネル】&#10;有形固定資産減価償却率最大値テキスト">
          <a:extLst>
            <a:ext uri="{FF2B5EF4-FFF2-40B4-BE49-F238E27FC236}">
              <a16:creationId xmlns:a16="http://schemas.microsoft.com/office/drawing/2014/main" id="{DB5D700C-C17C-4D7D-B94A-FE7C05DD6278}"/>
            </a:ext>
          </a:extLst>
        </xdr:cNvPr>
        <xdr:cNvSpPr txBox="1"/>
      </xdr:nvSpPr>
      <xdr:spPr>
        <a:xfrm>
          <a:off x="4212590" y="93407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60" name="直線コネクタ 159">
          <a:extLst>
            <a:ext uri="{FF2B5EF4-FFF2-40B4-BE49-F238E27FC236}">
              <a16:creationId xmlns:a16="http://schemas.microsoft.com/office/drawing/2014/main" id="{3442AD2A-3965-4CF7-9B2C-354174279687}"/>
            </a:ext>
          </a:extLst>
        </xdr:cNvPr>
        <xdr:cNvCxnSpPr/>
      </xdr:nvCxnSpPr>
      <xdr:spPr>
        <a:xfrm>
          <a:off x="4112260" y="95598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145160</xdr:rowOff>
    </xdr:from>
    <xdr:ext cx="405111" cy="259045"/>
    <xdr:sp macro="" textlink="">
      <xdr:nvSpPr>
        <xdr:cNvPr id="161" name="【橋りょう・トンネル】&#10;有形固定資産減価償却率平均値テキスト">
          <a:extLst>
            <a:ext uri="{FF2B5EF4-FFF2-40B4-BE49-F238E27FC236}">
              <a16:creationId xmlns:a16="http://schemas.microsoft.com/office/drawing/2014/main" id="{06B9FFD3-72E6-4AEE-AA40-9208B44C634D}"/>
            </a:ext>
          </a:extLst>
        </xdr:cNvPr>
        <xdr:cNvSpPr txBox="1"/>
      </xdr:nvSpPr>
      <xdr:spPr>
        <a:xfrm>
          <a:off x="4212590" y="10258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62" name="フローチャート: 判断 161">
          <a:extLst>
            <a:ext uri="{FF2B5EF4-FFF2-40B4-BE49-F238E27FC236}">
              <a16:creationId xmlns:a16="http://schemas.microsoft.com/office/drawing/2014/main" id="{E9876C17-326B-450A-8A5B-CB416DD400EB}"/>
            </a:ext>
          </a:extLst>
        </xdr:cNvPr>
        <xdr:cNvSpPr/>
      </xdr:nvSpPr>
      <xdr:spPr>
        <a:xfrm>
          <a:off x="4131310" y="1041118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112485</xdr:rowOff>
    </xdr:from>
    <xdr:to>
      <xdr:col>20</xdr:col>
      <xdr:colOff>38100</xdr:colOff>
      <xdr:row>61</xdr:row>
      <xdr:rowOff>42635</xdr:rowOff>
    </xdr:to>
    <xdr:sp macro="" textlink="">
      <xdr:nvSpPr>
        <xdr:cNvPr id="163" name="フローチャート: 判断 162">
          <a:extLst>
            <a:ext uri="{FF2B5EF4-FFF2-40B4-BE49-F238E27FC236}">
              <a16:creationId xmlns:a16="http://schemas.microsoft.com/office/drawing/2014/main" id="{8E84E977-E97F-42BE-8CFC-67345F03D467}"/>
            </a:ext>
          </a:extLst>
        </xdr:cNvPr>
        <xdr:cNvSpPr/>
      </xdr:nvSpPr>
      <xdr:spPr>
        <a:xfrm>
          <a:off x="3388360" y="1039948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64" name="フローチャート: 判断 163">
          <a:extLst>
            <a:ext uri="{FF2B5EF4-FFF2-40B4-BE49-F238E27FC236}">
              <a16:creationId xmlns:a16="http://schemas.microsoft.com/office/drawing/2014/main" id="{D34260BD-EB51-4D6A-B3B9-8A8EC92BD814}"/>
            </a:ext>
          </a:extLst>
        </xdr:cNvPr>
        <xdr:cNvSpPr/>
      </xdr:nvSpPr>
      <xdr:spPr>
        <a:xfrm>
          <a:off x="2571750" y="1042289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65" name="フローチャート: 判断 164">
          <a:extLst>
            <a:ext uri="{FF2B5EF4-FFF2-40B4-BE49-F238E27FC236}">
              <a16:creationId xmlns:a16="http://schemas.microsoft.com/office/drawing/2014/main" id="{7D58D202-C6C1-4564-A60E-6BA4F7C29829}"/>
            </a:ext>
          </a:extLst>
        </xdr:cNvPr>
        <xdr:cNvSpPr/>
      </xdr:nvSpPr>
      <xdr:spPr>
        <a:xfrm>
          <a:off x="1774190" y="1039431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66" name="フローチャート: 判断 165">
          <a:extLst>
            <a:ext uri="{FF2B5EF4-FFF2-40B4-BE49-F238E27FC236}">
              <a16:creationId xmlns:a16="http://schemas.microsoft.com/office/drawing/2014/main" id="{52A9EC75-7BEC-483B-8612-408CC1D75618}"/>
            </a:ext>
          </a:extLst>
        </xdr:cNvPr>
        <xdr:cNvSpPr/>
      </xdr:nvSpPr>
      <xdr:spPr>
        <a:xfrm>
          <a:off x="988060" y="10382069"/>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507002A1-6A75-430E-B955-E7C1CF40CAF1}"/>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97C19EA7-68E5-40D1-BCE4-B4DEAB4D5A83}"/>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8811A28D-9C6E-44A7-89D8-9FC2927EA209}"/>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43FE47AE-B15B-4088-804E-EA2235B01432}"/>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511E83A4-F98B-4685-9742-AFE2185E4914}"/>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138612</xdr:rowOff>
    </xdr:from>
    <xdr:to>
      <xdr:col>24</xdr:col>
      <xdr:colOff>114300</xdr:colOff>
      <xdr:row>61</xdr:row>
      <xdr:rowOff>68762</xdr:rowOff>
    </xdr:to>
    <xdr:sp macro="" textlink="">
      <xdr:nvSpPr>
        <xdr:cNvPr id="172" name="楕円 171">
          <a:extLst>
            <a:ext uri="{FF2B5EF4-FFF2-40B4-BE49-F238E27FC236}">
              <a16:creationId xmlns:a16="http://schemas.microsoft.com/office/drawing/2014/main" id="{057CF997-7300-41DE-A730-59C224BF38A1}"/>
            </a:ext>
          </a:extLst>
        </xdr:cNvPr>
        <xdr:cNvSpPr/>
      </xdr:nvSpPr>
      <xdr:spPr>
        <a:xfrm>
          <a:off x="4131310" y="1042180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117039</xdr:rowOff>
    </xdr:from>
    <xdr:ext cx="405111" cy="259045"/>
    <xdr:sp macro="" textlink="">
      <xdr:nvSpPr>
        <xdr:cNvPr id="173" name="【橋りょう・トンネル】&#10;有形固定資産減価償却率該当値テキスト">
          <a:extLst>
            <a:ext uri="{FF2B5EF4-FFF2-40B4-BE49-F238E27FC236}">
              <a16:creationId xmlns:a16="http://schemas.microsoft.com/office/drawing/2014/main" id="{FAC4BB38-7EF3-414B-B63E-935F74A21D6C}"/>
            </a:ext>
          </a:extLst>
        </xdr:cNvPr>
        <xdr:cNvSpPr txBox="1"/>
      </xdr:nvSpPr>
      <xdr:spPr>
        <a:xfrm>
          <a:off x="4212590" y="1040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143510</xdr:rowOff>
    </xdr:from>
    <xdr:to>
      <xdr:col>20</xdr:col>
      <xdr:colOff>38100</xdr:colOff>
      <xdr:row>61</xdr:row>
      <xdr:rowOff>73660</xdr:rowOff>
    </xdr:to>
    <xdr:sp macro="" textlink="">
      <xdr:nvSpPr>
        <xdr:cNvPr id="174" name="楕円 173">
          <a:extLst>
            <a:ext uri="{FF2B5EF4-FFF2-40B4-BE49-F238E27FC236}">
              <a16:creationId xmlns:a16="http://schemas.microsoft.com/office/drawing/2014/main" id="{0FF15A2C-E7A1-4045-AE38-29D8CA261177}"/>
            </a:ext>
          </a:extLst>
        </xdr:cNvPr>
        <xdr:cNvSpPr/>
      </xdr:nvSpPr>
      <xdr:spPr>
        <a:xfrm>
          <a:off x="3388360" y="1042860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17962</xdr:rowOff>
    </xdr:from>
    <xdr:to>
      <xdr:col>24</xdr:col>
      <xdr:colOff>63500</xdr:colOff>
      <xdr:row>61</xdr:row>
      <xdr:rowOff>22860</xdr:rowOff>
    </xdr:to>
    <xdr:cxnSp macro="">
      <xdr:nvCxnSpPr>
        <xdr:cNvPr id="175" name="直線コネクタ 174">
          <a:extLst>
            <a:ext uri="{FF2B5EF4-FFF2-40B4-BE49-F238E27FC236}">
              <a16:creationId xmlns:a16="http://schemas.microsoft.com/office/drawing/2014/main" id="{F1804059-9CC3-438E-8BD7-3CA7A07019A9}"/>
            </a:ext>
          </a:extLst>
        </xdr:cNvPr>
        <xdr:cNvCxnSpPr/>
      </xdr:nvCxnSpPr>
      <xdr:spPr>
        <a:xfrm flipV="1">
          <a:off x="3431540" y="10480222"/>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59162</xdr:rowOff>
    </xdr:from>
    <xdr:ext cx="405111" cy="259045"/>
    <xdr:sp macro="" textlink="">
      <xdr:nvSpPr>
        <xdr:cNvPr id="176" name="n_1aveValue【橋りょう・トンネル】&#10;有形固定資産減価償却率">
          <a:extLst>
            <a:ext uri="{FF2B5EF4-FFF2-40B4-BE49-F238E27FC236}">
              <a16:creationId xmlns:a16="http://schemas.microsoft.com/office/drawing/2014/main" id="{308342BB-17E5-4017-B4D9-FB8904537B7A}"/>
            </a:ext>
          </a:extLst>
        </xdr:cNvPr>
        <xdr:cNvSpPr txBox="1"/>
      </xdr:nvSpPr>
      <xdr:spPr>
        <a:xfrm>
          <a:off x="3239144" y="1017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78757</xdr:rowOff>
    </xdr:from>
    <xdr:ext cx="405111" cy="259045"/>
    <xdr:sp macro="" textlink="">
      <xdr:nvSpPr>
        <xdr:cNvPr id="177" name="n_2aveValue【橋りょう・トンネル】&#10;有形固定資産減価償却率">
          <a:extLst>
            <a:ext uri="{FF2B5EF4-FFF2-40B4-BE49-F238E27FC236}">
              <a16:creationId xmlns:a16="http://schemas.microsoft.com/office/drawing/2014/main" id="{378CE282-49A3-4953-BC6F-BC105E1B8F7A}"/>
            </a:ext>
          </a:extLst>
        </xdr:cNvPr>
        <xdr:cNvSpPr txBox="1"/>
      </xdr:nvSpPr>
      <xdr:spPr>
        <a:xfrm>
          <a:off x="24390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55897</xdr:rowOff>
    </xdr:from>
    <xdr:ext cx="405111" cy="259045"/>
    <xdr:sp macro="" textlink="">
      <xdr:nvSpPr>
        <xdr:cNvPr id="178" name="n_3aveValue【橋りょう・トンネル】&#10;有形固定資産減価償却率">
          <a:extLst>
            <a:ext uri="{FF2B5EF4-FFF2-40B4-BE49-F238E27FC236}">
              <a16:creationId xmlns:a16="http://schemas.microsoft.com/office/drawing/2014/main" id="{98B35B5B-C4D6-4BE5-9F57-8E8A0E9AE0AE}"/>
            </a:ext>
          </a:extLst>
        </xdr:cNvPr>
        <xdr:cNvSpPr txBox="1"/>
      </xdr:nvSpPr>
      <xdr:spPr>
        <a:xfrm>
          <a:off x="1641484" y="1017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179" name="n_4aveValue【橋りょう・トンネル】&#10;有形固定資産減価償却率">
          <a:extLst>
            <a:ext uri="{FF2B5EF4-FFF2-40B4-BE49-F238E27FC236}">
              <a16:creationId xmlns:a16="http://schemas.microsoft.com/office/drawing/2014/main" id="{FF5A190F-63B4-4CFC-8F0D-149E6C09556D}"/>
            </a:ext>
          </a:extLst>
        </xdr:cNvPr>
        <xdr:cNvSpPr txBox="1"/>
      </xdr:nvSpPr>
      <xdr:spPr>
        <a:xfrm>
          <a:off x="85535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64787</xdr:rowOff>
    </xdr:from>
    <xdr:ext cx="405111" cy="259045"/>
    <xdr:sp macro="" textlink="">
      <xdr:nvSpPr>
        <xdr:cNvPr id="180" name="n_1mainValue【橋りょう・トンネル】&#10;有形固定資産減価償却率">
          <a:extLst>
            <a:ext uri="{FF2B5EF4-FFF2-40B4-BE49-F238E27FC236}">
              <a16:creationId xmlns:a16="http://schemas.microsoft.com/office/drawing/2014/main" id="{612E009F-A861-447A-A4DB-1769A9716BE0}"/>
            </a:ext>
          </a:extLst>
        </xdr:cNvPr>
        <xdr:cNvSpPr txBox="1"/>
      </xdr:nvSpPr>
      <xdr:spPr>
        <a:xfrm>
          <a:off x="3239144" y="1052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a:extLst>
            <a:ext uri="{FF2B5EF4-FFF2-40B4-BE49-F238E27FC236}">
              <a16:creationId xmlns:a16="http://schemas.microsoft.com/office/drawing/2014/main" id="{00A3064A-321F-4F76-A02C-BB2CADC4F958}"/>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a:extLst>
            <a:ext uri="{FF2B5EF4-FFF2-40B4-BE49-F238E27FC236}">
              <a16:creationId xmlns:a16="http://schemas.microsoft.com/office/drawing/2014/main" id="{042B92D4-7C30-4558-98AF-0E734AEE43E0}"/>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a:extLst>
            <a:ext uri="{FF2B5EF4-FFF2-40B4-BE49-F238E27FC236}">
              <a16:creationId xmlns:a16="http://schemas.microsoft.com/office/drawing/2014/main" id="{A9AE9A05-4148-4F14-8956-005A876D513F}"/>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a:extLst>
            <a:ext uri="{FF2B5EF4-FFF2-40B4-BE49-F238E27FC236}">
              <a16:creationId xmlns:a16="http://schemas.microsoft.com/office/drawing/2014/main" id="{3909C7D7-3AF8-437A-AC26-E4780E8445C5}"/>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a:extLst>
            <a:ext uri="{FF2B5EF4-FFF2-40B4-BE49-F238E27FC236}">
              <a16:creationId xmlns:a16="http://schemas.microsoft.com/office/drawing/2014/main" id="{6F329C95-3603-4C87-944A-BED61383703E}"/>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a:extLst>
            <a:ext uri="{FF2B5EF4-FFF2-40B4-BE49-F238E27FC236}">
              <a16:creationId xmlns:a16="http://schemas.microsoft.com/office/drawing/2014/main" id="{4627BA8C-6A15-4F0D-83AC-07739FABD760}"/>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a:extLst>
            <a:ext uri="{FF2B5EF4-FFF2-40B4-BE49-F238E27FC236}">
              <a16:creationId xmlns:a16="http://schemas.microsoft.com/office/drawing/2014/main" id="{D4A9C5CE-5406-4EBA-9712-ACADD7D5EEF0}"/>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a:extLst>
            <a:ext uri="{FF2B5EF4-FFF2-40B4-BE49-F238E27FC236}">
              <a16:creationId xmlns:a16="http://schemas.microsoft.com/office/drawing/2014/main" id="{8CA14CB4-A612-4CFC-81E6-081A58D3C94B}"/>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a:extLst>
            <a:ext uri="{FF2B5EF4-FFF2-40B4-BE49-F238E27FC236}">
              <a16:creationId xmlns:a16="http://schemas.microsoft.com/office/drawing/2014/main" id="{A951CEE1-576F-46BD-858C-6D80C36860C7}"/>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a:extLst>
            <a:ext uri="{FF2B5EF4-FFF2-40B4-BE49-F238E27FC236}">
              <a16:creationId xmlns:a16="http://schemas.microsoft.com/office/drawing/2014/main" id="{5DEABB2D-9F79-419C-91D5-D1BEF1B4895F}"/>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1" name="直線コネクタ 190">
          <a:extLst>
            <a:ext uri="{FF2B5EF4-FFF2-40B4-BE49-F238E27FC236}">
              <a16:creationId xmlns:a16="http://schemas.microsoft.com/office/drawing/2014/main" id="{115FC9AD-9C87-44F7-B654-6D0DA7E5A946}"/>
            </a:ext>
          </a:extLst>
        </xdr:cNvPr>
        <xdr:cNvCxnSpPr/>
      </xdr:nvCxnSpPr>
      <xdr:spPr>
        <a:xfrm>
          <a:off x="5960110" y="10972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2" name="テキスト ボックス 191">
          <a:extLst>
            <a:ext uri="{FF2B5EF4-FFF2-40B4-BE49-F238E27FC236}">
              <a16:creationId xmlns:a16="http://schemas.microsoft.com/office/drawing/2014/main" id="{73E5D1E0-A555-441C-8011-E4CB6DAE7891}"/>
            </a:ext>
          </a:extLst>
        </xdr:cNvPr>
        <xdr:cNvSpPr txBox="1"/>
      </xdr:nvSpPr>
      <xdr:spPr>
        <a:xfrm>
          <a:off x="5724659" y="1082867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3" name="直線コネクタ 192">
          <a:extLst>
            <a:ext uri="{FF2B5EF4-FFF2-40B4-BE49-F238E27FC236}">
              <a16:creationId xmlns:a16="http://schemas.microsoft.com/office/drawing/2014/main" id="{987F7696-1248-42F6-A869-DBD362E1AB16}"/>
            </a:ext>
          </a:extLst>
        </xdr:cNvPr>
        <xdr:cNvCxnSpPr/>
      </xdr:nvCxnSpPr>
      <xdr:spPr>
        <a:xfrm>
          <a:off x="5960110" y="105117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94" name="テキスト ボックス 193">
          <a:extLst>
            <a:ext uri="{FF2B5EF4-FFF2-40B4-BE49-F238E27FC236}">
              <a16:creationId xmlns:a16="http://schemas.microsoft.com/office/drawing/2014/main" id="{0D7F1132-E2A2-4915-9FA2-E71266F3C3FB}"/>
            </a:ext>
          </a:extLst>
        </xdr:cNvPr>
        <xdr:cNvSpPr txBox="1"/>
      </xdr:nvSpPr>
      <xdr:spPr>
        <a:xfrm>
          <a:off x="5331688" y="103752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5" name="直線コネクタ 194">
          <a:extLst>
            <a:ext uri="{FF2B5EF4-FFF2-40B4-BE49-F238E27FC236}">
              <a16:creationId xmlns:a16="http://schemas.microsoft.com/office/drawing/2014/main" id="{57829DD3-EDA7-4116-A2C5-4CEEC9C688B7}"/>
            </a:ext>
          </a:extLst>
        </xdr:cNvPr>
        <xdr:cNvCxnSpPr/>
      </xdr:nvCxnSpPr>
      <xdr:spPr>
        <a:xfrm>
          <a:off x="5960110" y="1005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6" name="テキスト ボックス 195">
          <a:extLst>
            <a:ext uri="{FF2B5EF4-FFF2-40B4-BE49-F238E27FC236}">
              <a16:creationId xmlns:a16="http://schemas.microsoft.com/office/drawing/2014/main" id="{68EB423E-AE04-4909-BED7-90A2D2493799}"/>
            </a:ext>
          </a:extLst>
        </xdr:cNvPr>
        <xdr:cNvSpPr txBox="1"/>
      </xdr:nvSpPr>
      <xdr:spPr>
        <a:xfrm>
          <a:off x="5331688" y="991427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7" name="直線コネクタ 196">
          <a:extLst>
            <a:ext uri="{FF2B5EF4-FFF2-40B4-BE49-F238E27FC236}">
              <a16:creationId xmlns:a16="http://schemas.microsoft.com/office/drawing/2014/main" id="{3FC5F77D-1728-48B0-8231-B63FDB654AEB}"/>
            </a:ext>
          </a:extLst>
        </xdr:cNvPr>
        <xdr:cNvCxnSpPr/>
      </xdr:nvCxnSpPr>
      <xdr:spPr>
        <a:xfrm>
          <a:off x="5960110" y="960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8" name="テキスト ボックス 197">
          <a:extLst>
            <a:ext uri="{FF2B5EF4-FFF2-40B4-BE49-F238E27FC236}">
              <a16:creationId xmlns:a16="http://schemas.microsoft.com/office/drawing/2014/main" id="{31E8C599-8C7A-456F-8FB9-7DF78FB538BD}"/>
            </a:ext>
          </a:extLst>
        </xdr:cNvPr>
        <xdr:cNvSpPr txBox="1"/>
      </xdr:nvSpPr>
      <xdr:spPr>
        <a:xfrm>
          <a:off x="5331688" y="945707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a:extLst>
            <a:ext uri="{FF2B5EF4-FFF2-40B4-BE49-F238E27FC236}">
              <a16:creationId xmlns:a16="http://schemas.microsoft.com/office/drawing/2014/main" id="{C79C6D88-6695-4EB6-8F14-4FB579269C46}"/>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0" name="テキスト ボックス 199">
          <a:extLst>
            <a:ext uri="{FF2B5EF4-FFF2-40B4-BE49-F238E27FC236}">
              <a16:creationId xmlns:a16="http://schemas.microsoft.com/office/drawing/2014/main" id="{7396FE4C-A683-434B-8770-F07BCC1A273B}"/>
            </a:ext>
          </a:extLst>
        </xdr:cNvPr>
        <xdr:cNvSpPr txBox="1"/>
      </xdr:nvSpPr>
      <xdr:spPr>
        <a:xfrm>
          <a:off x="5331688" y="9003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橋りょう・トンネル】&#10;一人当たり有形固定資産（償却資産）額グラフ枠">
          <a:extLst>
            <a:ext uri="{FF2B5EF4-FFF2-40B4-BE49-F238E27FC236}">
              <a16:creationId xmlns:a16="http://schemas.microsoft.com/office/drawing/2014/main" id="{BA426905-CA2E-456F-B4D5-B75C5BF7E89F}"/>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168571</xdr:rowOff>
    </xdr:from>
    <xdr:to>
      <xdr:col>54</xdr:col>
      <xdr:colOff>189865</xdr:colOff>
      <xdr:row>63</xdr:row>
      <xdr:rowOff>160072</xdr:rowOff>
    </xdr:to>
    <xdr:cxnSp macro="">
      <xdr:nvCxnSpPr>
        <xdr:cNvPr id="202" name="直線コネクタ 201">
          <a:extLst>
            <a:ext uri="{FF2B5EF4-FFF2-40B4-BE49-F238E27FC236}">
              <a16:creationId xmlns:a16="http://schemas.microsoft.com/office/drawing/2014/main" id="{A305F52E-81E0-40BA-9953-E42DECF32E6C}"/>
            </a:ext>
          </a:extLst>
        </xdr:cNvPr>
        <xdr:cNvCxnSpPr/>
      </xdr:nvCxnSpPr>
      <xdr:spPr>
        <a:xfrm flipV="1">
          <a:off x="9429115" y="9602131"/>
          <a:ext cx="0" cy="1361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163899</xdr:rowOff>
    </xdr:from>
    <xdr:ext cx="534377" cy="259045"/>
    <xdr:sp macro="" textlink="">
      <xdr:nvSpPr>
        <xdr:cNvPr id="203" name="【橋りょう・トンネル】&#10;一人当たり有形固定資産（償却資産）額最小値テキスト">
          <a:extLst>
            <a:ext uri="{FF2B5EF4-FFF2-40B4-BE49-F238E27FC236}">
              <a16:creationId xmlns:a16="http://schemas.microsoft.com/office/drawing/2014/main" id="{0681ED87-1F85-4208-A678-A45334FA86FB}"/>
            </a:ext>
          </a:extLst>
        </xdr:cNvPr>
        <xdr:cNvSpPr txBox="1"/>
      </xdr:nvSpPr>
      <xdr:spPr>
        <a:xfrm>
          <a:off x="9467850" y="1096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160072</xdr:rowOff>
    </xdr:from>
    <xdr:to>
      <xdr:col>55</xdr:col>
      <xdr:colOff>88900</xdr:colOff>
      <xdr:row>63</xdr:row>
      <xdr:rowOff>160072</xdr:rowOff>
    </xdr:to>
    <xdr:cxnSp macro="">
      <xdr:nvCxnSpPr>
        <xdr:cNvPr id="204" name="直線コネクタ 203">
          <a:extLst>
            <a:ext uri="{FF2B5EF4-FFF2-40B4-BE49-F238E27FC236}">
              <a16:creationId xmlns:a16="http://schemas.microsoft.com/office/drawing/2014/main" id="{C12A49E3-A80F-4432-B272-C13AAD4AB1D7}"/>
            </a:ext>
          </a:extLst>
        </xdr:cNvPr>
        <xdr:cNvCxnSpPr/>
      </xdr:nvCxnSpPr>
      <xdr:spPr>
        <a:xfrm>
          <a:off x="9356090" y="10963327"/>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115248</xdr:rowOff>
    </xdr:from>
    <xdr:ext cx="690189" cy="259045"/>
    <xdr:sp macro="" textlink="">
      <xdr:nvSpPr>
        <xdr:cNvPr id="205" name="【橋りょう・トンネル】&#10;一人当たり有形固定資産（償却資産）額最大値テキスト">
          <a:extLst>
            <a:ext uri="{FF2B5EF4-FFF2-40B4-BE49-F238E27FC236}">
              <a16:creationId xmlns:a16="http://schemas.microsoft.com/office/drawing/2014/main" id="{B2254B14-2982-4617-9915-67520E119975}"/>
            </a:ext>
          </a:extLst>
        </xdr:cNvPr>
        <xdr:cNvSpPr txBox="1"/>
      </xdr:nvSpPr>
      <xdr:spPr>
        <a:xfrm>
          <a:off x="9467850" y="93735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168571</xdr:rowOff>
    </xdr:from>
    <xdr:to>
      <xdr:col>55</xdr:col>
      <xdr:colOff>88900</xdr:colOff>
      <xdr:row>55</xdr:row>
      <xdr:rowOff>168571</xdr:rowOff>
    </xdr:to>
    <xdr:cxnSp macro="">
      <xdr:nvCxnSpPr>
        <xdr:cNvPr id="206" name="直線コネクタ 205">
          <a:extLst>
            <a:ext uri="{FF2B5EF4-FFF2-40B4-BE49-F238E27FC236}">
              <a16:creationId xmlns:a16="http://schemas.microsoft.com/office/drawing/2014/main" id="{D1B86E2A-92D8-4A82-9A4A-07B254CAECD4}"/>
            </a:ext>
          </a:extLst>
        </xdr:cNvPr>
        <xdr:cNvCxnSpPr/>
      </xdr:nvCxnSpPr>
      <xdr:spPr>
        <a:xfrm>
          <a:off x="9356090" y="9602131"/>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8775</xdr:rowOff>
    </xdr:from>
    <xdr:ext cx="690189" cy="259045"/>
    <xdr:sp macro="" textlink="">
      <xdr:nvSpPr>
        <xdr:cNvPr id="207" name="【橋りょう・トンネル】&#10;一人当たり有形固定資産（償却資産）額平均値テキスト">
          <a:extLst>
            <a:ext uri="{FF2B5EF4-FFF2-40B4-BE49-F238E27FC236}">
              <a16:creationId xmlns:a16="http://schemas.microsoft.com/office/drawing/2014/main" id="{A3A87934-DBF0-41DA-8BEA-0EBE3F80F25D}"/>
            </a:ext>
          </a:extLst>
        </xdr:cNvPr>
        <xdr:cNvSpPr txBox="1"/>
      </xdr:nvSpPr>
      <xdr:spPr>
        <a:xfrm>
          <a:off x="9467850" y="10640580"/>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30348</xdr:rowOff>
    </xdr:from>
    <xdr:to>
      <xdr:col>55</xdr:col>
      <xdr:colOff>50800</xdr:colOff>
      <xdr:row>62</xdr:row>
      <xdr:rowOff>131948</xdr:rowOff>
    </xdr:to>
    <xdr:sp macro="" textlink="">
      <xdr:nvSpPr>
        <xdr:cNvPr id="208" name="フローチャート: 判断 207">
          <a:extLst>
            <a:ext uri="{FF2B5EF4-FFF2-40B4-BE49-F238E27FC236}">
              <a16:creationId xmlns:a16="http://schemas.microsoft.com/office/drawing/2014/main" id="{6F1A9005-1520-4AB6-AB41-E93E01A106BB}"/>
            </a:ext>
          </a:extLst>
        </xdr:cNvPr>
        <xdr:cNvSpPr/>
      </xdr:nvSpPr>
      <xdr:spPr>
        <a:xfrm>
          <a:off x="9394190" y="10658343"/>
          <a:ext cx="9017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38271</xdr:rowOff>
    </xdr:from>
    <xdr:to>
      <xdr:col>50</xdr:col>
      <xdr:colOff>165100</xdr:colOff>
      <xdr:row>62</xdr:row>
      <xdr:rowOff>139871</xdr:rowOff>
    </xdr:to>
    <xdr:sp macro="" textlink="">
      <xdr:nvSpPr>
        <xdr:cNvPr id="209" name="フローチャート: 判断 208">
          <a:extLst>
            <a:ext uri="{FF2B5EF4-FFF2-40B4-BE49-F238E27FC236}">
              <a16:creationId xmlns:a16="http://schemas.microsoft.com/office/drawing/2014/main" id="{1CD355C8-EB9A-4C9F-98EC-BB8F1E3C82B2}"/>
            </a:ext>
          </a:extLst>
        </xdr:cNvPr>
        <xdr:cNvSpPr/>
      </xdr:nvSpPr>
      <xdr:spPr>
        <a:xfrm>
          <a:off x="8632190" y="10668171"/>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5440</xdr:rowOff>
    </xdr:from>
    <xdr:to>
      <xdr:col>46</xdr:col>
      <xdr:colOff>38100</xdr:colOff>
      <xdr:row>62</xdr:row>
      <xdr:rowOff>107040</xdr:rowOff>
    </xdr:to>
    <xdr:sp macro="" textlink="">
      <xdr:nvSpPr>
        <xdr:cNvPr id="210" name="フローチャート: 判断 209">
          <a:extLst>
            <a:ext uri="{FF2B5EF4-FFF2-40B4-BE49-F238E27FC236}">
              <a16:creationId xmlns:a16="http://schemas.microsoft.com/office/drawing/2014/main" id="{BA543E0D-5E32-43C4-8807-995713AAAF91}"/>
            </a:ext>
          </a:extLst>
        </xdr:cNvPr>
        <xdr:cNvSpPr/>
      </xdr:nvSpPr>
      <xdr:spPr>
        <a:xfrm>
          <a:off x="7846060" y="106372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49046</xdr:rowOff>
    </xdr:from>
    <xdr:to>
      <xdr:col>41</xdr:col>
      <xdr:colOff>101600</xdr:colOff>
      <xdr:row>62</xdr:row>
      <xdr:rowOff>150646</xdr:rowOff>
    </xdr:to>
    <xdr:sp macro="" textlink="">
      <xdr:nvSpPr>
        <xdr:cNvPr id="211" name="フローチャート: 判断 210">
          <a:extLst>
            <a:ext uri="{FF2B5EF4-FFF2-40B4-BE49-F238E27FC236}">
              <a16:creationId xmlns:a16="http://schemas.microsoft.com/office/drawing/2014/main" id="{23C92621-82AB-4EDA-BA33-3C01E6EF7DDE}"/>
            </a:ext>
          </a:extLst>
        </xdr:cNvPr>
        <xdr:cNvSpPr/>
      </xdr:nvSpPr>
      <xdr:spPr>
        <a:xfrm>
          <a:off x="7029450" y="10680851"/>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59434</xdr:rowOff>
    </xdr:from>
    <xdr:to>
      <xdr:col>36</xdr:col>
      <xdr:colOff>165100</xdr:colOff>
      <xdr:row>62</xdr:row>
      <xdr:rowOff>161034</xdr:rowOff>
    </xdr:to>
    <xdr:sp macro="" textlink="">
      <xdr:nvSpPr>
        <xdr:cNvPr id="212" name="フローチャート: 判断 211">
          <a:extLst>
            <a:ext uri="{FF2B5EF4-FFF2-40B4-BE49-F238E27FC236}">
              <a16:creationId xmlns:a16="http://schemas.microsoft.com/office/drawing/2014/main" id="{1F238A20-6A56-4334-8744-956C0B68C76E}"/>
            </a:ext>
          </a:extLst>
        </xdr:cNvPr>
        <xdr:cNvSpPr/>
      </xdr:nvSpPr>
      <xdr:spPr>
        <a:xfrm>
          <a:off x="6231890" y="10685524"/>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AB956F2F-73F6-4E07-BBA6-0F10BBDEFB3B}"/>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2F76C22F-233F-4DEF-9B1A-41EF1481135D}"/>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DDF4E8E0-4B38-4D14-B477-04C495034A1F}"/>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79329B03-D249-4ED9-961D-3B4E520B4CF5}"/>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95F76004-C0F5-420B-9FF4-BBC1BD3532A4}"/>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38864</xdr:rowOff>
    </xdr:from>
    <xdr:to>
      <xdr:col>55</xdr:col>
      <xdr:colOff>50800</xdr:colOff>
      <xdr:row>61</xdr:row>
      <xdr:rowOff>140464</xdr:rowOff>
    </xdr:to>
    <xdr:sp macro="" textlink="">
      <xdr:nvSpPr>
        <xdr:cNvPr id="218" name="楕円 217">
          <a:extLst>
            <a:ext uri="{FF2B5EF4-FFF2-40B4-BE49-F238E27FC236}">
              <a16:creationId xmlns:a16="http://schemas.microsoft.com/office/drawing/2014/main" id="{3C7A6ADA-0D7C-4508-8AF9-7A5F1514F6DC}"/>
            </a:ext>
          </a:extLst>
        </xdr:cNvPr>
        <xdr:cNvSpPr/>
      </xdr:nvSpPr>
      <xdr:spPr>
        <a:xfrm>
          <a:off x="9394190" y="10497314"/>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61741</xdr:rowOff>
    </xdr:from>
    <xdr:ext cx="690189" cy="259045"/>
    <xdr:sp macro="" textlink="">
      <xdr:nvSpPr>
        <xdr:cNvPr id="219" name="【橋りょう・トンネル】&#10;一人当たり有形固定資産（償却資産）額該当値テキスト">
          <a:extLst>
            <a:ext uri="{FF2B5EF4-FFF2-40B4-BE49-F238E27FC236}">
              <a16:creationId xmlns:a16="http://schemas.microsoft.com/office/drawing/2014/main" id="{264DD9BC-E898-461A-BF31-336140D1C65D}"/>
            </a:ext>
          </a:extLst>
        </xdr:cNvPr>
        <xdr:cNvSpPr txBox="1"/>
      </xdr:nvSpPr>
      <xdr:spPr>
        <a:xfrm>
          <a:off x="9467850" y="103449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67982</xdr:rowOff>
    </xdr:from>
    <xdr:to>
      <xdr:col>50</xdr:col>
      <xdr:colOff>165100</xdr:colOff>
      <xdr:row>61</xdr:row>
      <xdr:rowOff>169582</xdr:rowOff>
    </xdr:to>
    <xdr:sp macro="" textlink="">
      <xdr:nvSpPr>
        <xdr:cNvPr id="220" name="楕円 219">
          <a:extLst>
            <a:ext uri="{FF2B5EF4-FFF2-40B4-BE49-F238E27FC236}">
              <a16:creationId xmlns:a16="http://schemas.microsoft.com/office/drawing/2014/main" id="{9BCB8010-8BF1-405E-BBDC-CDE535ADB31A}"/>
            </a:ext>
          </a:extLst>
        </xdr:cNvPr>
        <xdr:cNvSpPr/>
      </xdr:nvSpPr>
      <xdr:spPr>
        <a:xfrm>
          <a:off x="8632190" y="10524527"/>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89664</xdr:rowOff>
    </xdr:from>
    <xdr:to>
      <xdr:col>55</xdr:col>
      <xdr:colOff>0</xdr:colOff>
      <xdr:row>61</xdr:row>
      <xdr:rowOff>118782</xdr:rowOff>
    </xdr:to>
    <xdr:cxnSp macro="">
      <xdr:nvCxnSpPr>
        <xdr:cNvPr id="221" name="直線コネクタ 220">
          <a:extLst>
            <a:ext uri="{FF2B5EF4-FFF2-40B4-BE49-F238E27FC236}">
              <a16:creationId xmlns:a16="http://schemas.microsoft.com/office/drawing/2014/main" id="{2FF1F8ED-3D9D-43B3-95FA-925885D45A28}"/>
            </a:ext>
          </a:extLst>
        </xdr:cNvPr>
        <xdr:cNvCxnSpPr/>
      </xdr:nvCxnSpPr>
      <xdr:spPr>
        <a:xfrm flipV="1">
          <a:off x="8686800" y="10551924"/>
          <a:ext cx="742950" cy="27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130998</xdr:rowOff>
    </xdr:from>
    <xdr:ext cx="690189" cy="259045"/>
    <xdr:sp macro="" textlink="">
      <xdr:nvSpPr>
        <xdr:cNvPr id="222" name="n_1aveValue【橋りょう・トンネル】&#10;一人当たり有形固定資産（償却資産）額">
          <a:extLst>
            <a:ext uri="{FF2B5EF4-FFF2-40B4-BE49-F238E27FC236}">
              <a16:creationId xmlns:a16="http://schemas.microsoft.com/office/drawing/2014/main" id="{600B57F6-57F2-42C7-AB2D-F221E3D7E01C}"/>
            </a:ext>
          </a:extLst>
        </xdr:cNvPr>
        <xdr:cNvSpPr txBox="1"/>
      </xdr:nvSpPr>
      <xdr:spPr>
        <a:xfrm>
          <a:off x="8363295" y="107647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123567</xdr:rowOff>
    </xdr:from>
    <xdr:ext cx="690189" cy="259045"/>
    <xdr:sp macro="" textlink="">
      <xdr:nvSpPr>
        <xdr:cNvPr id="223" name="n_2aveValue【橋りょう・トンネル】&#10;一人当たり有形固定資産（償却資産）額">
          <a:extLst>
            <a:ext uri="{FF2B5EF4-FFF2-40B4-BE49-F238E27FC236}">
              <a16:creationId xmlns:a16="http://schemas.microsoft.com/office/drawing/2014/main" id="{15AF9299-2DF3-4D08-86DA-0D016FAAF30E}"/>
            </a:ext>
          </a:extLst>
        </xdr:cNvPr>
        <xdr:cNvSpPr txBox="1"/>
      </xdr:nvSpPr>
      <xdr:spPr>
        <a:xfrm>
          <a:off x="7563195" y="104124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167173</xdr:rowOff>
    </xdr:from>
    <xdr:ext cx="690189" cy="259045"/>
    <xdr:sp macro="" textlink="">
      <xdr:nvSpPr>
        <xdr:cNvPr id="224" name="n_3aveValue【橋りょう・トンネル】&#10;一人当たり有形固定資産（償却資産）額">
          <a:extLst>
            <a:ext uri="{FF2B5EF4-FFF2-40B4-BE49-F238E27FC236}">
              <a16:creationId xmlns:a16="http://schemas.microsoft.com/office/drawing/2014/main" id="{729B9A1B-A000-4911-BAA6-568A2719CF70}"/>
            </a:ext>
          </a:extLst>
        </xdr:cNvPr>
        <xdr:cNvSpPr txBox="1"/>
      </xdr:nvSpPr>
      <xdr:spPr>
        <a:xfrm>
          <a:off x="6775160" y="104579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6111</xdr:rowOff>
    </xdr:from>
    <xdr:ext cx="690189" cy="259045"/>
    <xdr:sp macro="" textlink="">
      <xdr:nvSpPr>
        <xdr:cNvPr id="225" name="n_4aveValue【橋りょう・トンネル】&#10;一人当たり有形固定資産（償却資産）額">
          <a:extLst>
            <a:ext uri="{FF2B5EF4-FFF2-40B4-BE49-F238E27FC236}">
              <a16:creationId xmlns:a16="http://schemas.microsoft.com/office/drawing/2014/main" id="{0085E999-BE65-4B52-964B-888D4A2CE740}"/>
            </a:ext>
          </a:extLst>
        </xdr:cNvPr>
        <xdr:cNvSpPr txBox="1"/>
      </xdr:nvSpPr>
      <xdr:spPr>
        <a:xfrm>
          <a:off x="5979505" y="104664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14659</xdr:rowOff>
    </xdr:from>
    <xdr:ext cx="690189" cy="259045"/>
    <xdr:sp macro="" textlink="">
      <xdr:nvSpPr>
        <xdr:cNvPr id="226" name="n_1mainValue【橋りょう・トンネル】&#10;一人当たり有形固定資産（償却資産）額">
          <a:extLst>
            <a:ext uri="{FF2B5EF4-FFF2-40B4-BE49-F238E27FC236}">
              <a16:creationId xmlns:a16="http://schemas.microsoft.com/office/drawing/2014/main" id="{CE39D3AF-788A-4A7A-9EAD-5A86811E02BE}"/>
            </a:ext>
          </a:extLst>
        </xdr:cNvPr>
        <xdr:cNvSpPr txBox="1"/>
      </xdr:nvSpPr>
      <xdr:spPr>
        <a:xfrm>
          <a:off x="8363295" y="103054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7" name="正方形/長方形 226">
          <a:extLst>
            <a:ext uri="{FF2B5EF4-FFF2-40B4-BE49-F238E27FC236}">
              <a16:creationId xmlns:a16="http://schemas.microsoft.com/office/drawing/2014/main" id="{0034C599-9381-40A1-A174-995B313CA996}"/>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8" name="正方形/長方形 227">
          <a:extLst>
            <a:ext uri="{FF2B5EF4-FFF2-40B4-BE49-F238E27FC236}">
              <a16:creationId xmlns:a16="http://schemas.microsoft.com/office/drawing/2014/main" id="{335F8D09-CFBC-439E-ADF6-E11DFD0AB855}"/>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9" name="正方形/長方形 228">
          <a:extLst>
            <a:ext uri="{FF2B5EF4-FFF2-40B4-BE49-F238E27FC236}">
              <a16:creationId xmlns:a16="http://schemas.microsoft.com/office/drawing/2014/main" id="{FEB96F73-B949-4462-BDAE-B1E34879B159}"/>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0" name="正方形/長方形 229">
          <a:extLst>
            <a:ext uri="{FF2B5EF4-FFF2-40B4-BE49-F238E27FC236}">
              <a16:creationId xmlns:a16="http://schemas.microsoft.com/office/drawing/2014/main" id="{919AAAD8-B355-4E5A-9EE6-8C579D3BA3AC}"/>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1" name="正方形/長方形 230">
          <a:extLst>
            <a:ext uri="{FF2B5EF4-FFF2-40B4-BE49-F238E27FC236}">
              <a16:creationId xmlns:a16="http://schemas.microsoft.com/office/drawing/2014/main" id="{89FAB31A-3F0C-4657-BCAB-1B90B3026E52}"/>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2" name="正方形/長方形 231">
          <a:extLst>
            <a:ext uri="{FF2B5EF4-FFF2-40B4-BE49-F238E27FC236}">
              <a16:creationId xmlns:a16="http://schemas.microsoft.com/office/drawing/2014/main" id="{759343E4-3B04-40B7-A6AD-B6A9A1E50B03}"/>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3" name="正方形/長方形 232">
          <a:extLst>
            <a:ext uri="{FF2B5EF4-FFF2-40B4-BE49-F238E27FC236}">
              <a16:creationId xmlns:a16="http://schemas.microsoft.com/office/drawing/2014/main" id="{99D2B03A-A3E7-46B9-81E7-5B279A4C93A5}"/>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4" name="正方形/長方形 233">
          <a:extLst>
            <a:ext uri="{FF2B5EF4-FFF2-40B4-BE49-F238E27FC236}">
              <a16:creationId xmlns:a16="http://schemas.microsoft.com/office/drawing/2014/main" id="{D002289C-C736-4470-B50E-501A77EA8C9A}"/>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5" name="テキスト ボックス 234">
          <a:extLst>
            <a:ext uri="{FF2B5EF4-FFF2-40B4-BE49-F238E27FC236}">
              <a16:creationId xmlns:a16="http://schemas.microsoft.com/office/drawing/2014/main" id="{1672FEA5-AB8B-42A1-9C2C-46CE2AE3F8ED}"/>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6" name="直線コネクタ 235">
          <a:extLst>
            <a:ext uri="{FF2B5EF4-FFF2-40B4-BE49-F238E27FC236}">
              <a16:creationId xmlns:a16="http://schemas.microsoft.com/office/drawing/2014/main" id="{14986AF9-1388-4A61-8D97-7399E974F3E7}"/>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7" name="テキスト ボックス 236">
          <a:extLst>
            <a:ext uri="{FF2B5EF4-FFF2-40B4-BE49-F238E27FC236}">
              <a16:creationId xmlns:a16="http://schemas.microsoft.com/office/drawing/2014/main" id="{CECEC796-8F6F-400C-8417-5732E13FBECE}"/>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8" name="直線コネクタ 237">
          <a:extLst>
            <a:ext uri="{FF2B5EF4-FFF2-40B4-BE49-F238E27FC236}">
              <a16:creationId xmlns:a16="http://schemas.microsoft.com/office/drawing/2014/main" id="{2FB45E35-F58C-4B90-98F8-FDCE924386C2}"/>
            </a:ext>
          </a:extLst>
        </xdr:cNvPr>
        <xdr:cNvCxnSpPr/>
      </xdr:nvCxnSpPr>
      <xdr:spPr>
        <a:xfrm>
          <a:off x="6858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39" name="テキスト ボックス 238">
          <a:extLst>
            <a:ext uri="{FF2B5EF4-FFF2-40B4-BE49-F238E27FC236}">
              <a16:creationId xmlns:a16="http://schemas.microsoft.com/office/drawing/2014/main" id="{C1D488A7-6BD7-4026-A51A-502FF165C660}"/>
            </a:ext>
          </a:extLst>
        </xdr:cNvPr>
        <xdr:cNvSpPr txBox="1"/>
      </xdr:nvSpPr>
      <xdr:spPr>
        <a:xfrm>
          <a:off x="2738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0" name="直線コネクタ 239">
          <a:extLst>
            <a:ext uri="{FF2B5EF4-FFF2-40B4-BE49-F238E27FC236}">
              <a16:creationId xmlns:a16="http://schemas.microsoft.com/office/drawing/2014/main" id="{814ADD60-CF3F-42AD-8372-CBC8CF4DCDD8}"/>
            </a:ext>
          </a:extLst>
        </xdr:cNvPr>
        <xdr:cNvCxnSpPr/>
      </xdr:nvCxnSpPr>
      <xdr:spPr>
        <a:xfrm>
          <a:off x="6858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1" name="テキスト ボックス 240">
          <a:extLst>
            <a:ext uri="{FF2B5EF4-FFF2-40B4-BE49-F238E27FC236}">
              <a16:creationId xmlns:a16="http://schemas.microsoft.com/office/drawing/2014/main" id="{21935186-8D4D-4DBF-86BA-65B52A04EEE0}"/>
            </a:ext>
          </a:extLst>
        </xdr:cNvPr>
        <xdr:cNvSpPr txBox="1"/>
      </xdr:nvSpPr>
      <xdr:spPr>
        <a:xfrm>
          <a:off x="343701" y="1433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2" name="直線コネクタ 241">
          <a:extLst>
            <a:ext uri="{FF2B5EF4-FFF2-40B4-BE49-F238E27FC236}">
              <a16:creationId xmlns:a16="http://schemas.microsoft.com/office/drawing/2014/main" id="{885A0C4E-C71B-4230-A9D9-14370B30E796}"/>
            </a:ext>
          </a:extLst>
        </xdr:cNvPr>
        <xdr:cNvCxnSpPr/>
      </xdr:nvCxnSpPr>
      <xdr:spPr>
        <a:xfrm>
          <a:off x="6858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3" name="テキスト ボックス 242">
          <a:extLst>
            <a:ext uri="{FF2B5EF4-FFF2-40B4-BE49-F238E27FC236}">
              <a16:creationId xmlns:a16="http://schemas.microsoft.com/office/drawing/2014/main" id="{F773C329-BC4B-43B3-ABE2-026C880F4BCF}"/>
            </a:ext>
          </a:extLst>
        </xdr:cNvPr>
        <xdr:cNvSpPr txBox="1"/>
      </xdr:nvSpPr>
      <xdr:spPr>
        <a:xfrm>
          <a:off x="343701" y="1395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4" name="直線コネクタ 243">
          <a:extLst>
            <a:ext uri="{FF2B5EF4-FFF2-40B4-BE49-F238E27FC236}">
              <a16:creationId xmlns:a16="http://schemas.microsoft.com/office/drawing/2014/main" id="{80E6F1C6-6E85-4A39-BAEA-103A9425D564}"/>
            </a:ext>
          </a:extLst>
        </xdr:cNvPr>
        <xdr:cNvCxnSpPr/>
      </xdr:nvCxnSpPr>
      <xdr:spPr>
        <a:xfrm>
          <a:off x="6858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5" name="テキスト ボックス 244">
          <a:extLst>
            <a:ext uri="{FF2B5EF4-FFF2-40B4-BE49-F238E27FC236}">
              <a16:creationId xmlns:a16="http://schemas.microsoft.com/office/drawing/2014/main" id="{899E9907-0F1F-4C9E-904D-5682D4B8CD36}"/>
            </a:ext>
          </a:extLst>
        </xdr:cNvPr>
        <xdr:cNvSpPr txBox="1"/>
      </xdr:nvSpPr>
      <xdr:spPr>
        <a:xfrm>
          <a:off x="343701" y="1357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6" name="直線コネクタ 245">
          <a:extLst>
            <a:ext uri="{FF2B5EF4-FFF2-40B4-BE49-F238E27FC236}">
              <a16:creationId xmlns:a16="http://schemas.microsoft.com/office/drawing/2014/main" id="{234D7F30-6457-4654-BE48-B8792EDDB35E}"/>
            </a:ext>
          </a:extLst>
        </xdr:cNvPr>
        <xdr:cNvCxnSpPr/>
      </xdr:nvCxnSpPr>
      <xdr:spPr>
        <a:xfrm>
          <a:off x="6858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7" name="テキスト ボックス 246">
          <a:extLst>
            <a:ext uri="{FF2B5EF4-FFF2-40B4-BE49-F238E27FC236}">
              <a16:creationId xmlns:a16="http://schemas.microsoft.com/office/drawing/2014/main" id="{2A67F05D-9F78-4466-B3AE-CEC5C1515E2B}"/>
            </a:ext>
          </a:extLst>
        </xdr:cNvPr>
        <xdr:cNvSpPr txBox="1"/>
      </xdr:nvSpPr>
      <xdr:spPr>
        <a:xfrm>
          <a:off x="343701" y="1319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8" name="直線コネクタ 247">
          <a:extLst>
            <a:ext uri="{FF2B5EF4-FFF2-40B4-BE49-F238E27FC236}">
              <a16:creationId xmlns:a16="http://schemas.microsoft.com/office/drawing/2014/main" id="{2BCFF193-AEAE-474E-BBAE-9A5630611818}"/>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49" name="テキスト ボックス 248">
          <a:extLst>
            <a:ext uri="{FF2B5EF4-FFF2-40B4-BE49-F238E27FC236}">
              <a16:creationId xmlns:a16="http://schemas.microsoft.com/office/drawing/2014/main" id="{A2663BF5-44DB-410E-86E6-E5B815DEC32B}"/>
            </a:ext>
          </a:extLst>
        </xdr:cNvPr>
        <xdr:cNvSpPr txBox="1"/>
      </xdr:nvSpPr>
      <xdr:spPr>
        <a:xfrm>
          <a:off x="386866" y="1281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0" name="【公営住宅】&#10;有形固定資産減価償却率グラフ枠">
          <a:extLst>
            <a:ext uri="{FF2B5EF4-FFF2-40B4-BE49-F238E27FC236}">
              <a16:creationId xmlns:a16="http://schemas.microsoft.com/office/drawing/2014/main" id="{97FE84B0-8782-41FD-85A0-C5E3A35BE305}"/>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114300</xdr:rowOff>
    </xdr:to>
    <xdr:cxnSp macro="">
      <xdr:nvCxnSpPr>
        <xdr:cNvPr id="251" name="直線コネクタ 250">
          <a:extLst>
            <a:ext uri="{FF2B5EF4-FFF2-40B4-BE49-F238E27FC236}">
              <a16:creationId xmlns:a16="http://schemas.microsoft.com/office/drawing/2014/main" id="{9E689A55-FF45-45EE-9081-B476D242B322}"/>
            </a:ext>
          </a:extLst>
        </xdr:cNvPr>
        <xdr:cNvCxnSpPr/>
      </xdr:nvCxnSpPr>
      <xdr:spPr>
        <a:xfrm flipV="1">
          <a:off x="4173855" y="134512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52" name="【公営住宅】&#10;有形固定資産減価償却率最小値テキスト">
          <a:extLst>
            <a:ext uri="{FF2B5EF4-FFF2-40B4-BE49-F238E27FC236}">
              <a16:creationId xmlns:a16="http://schemas.microsoft.com/office/drawing/2014/main" id="{08E61004-5B77-42B2-A2C5-A429F57450DD}"/>
            </a:ext>
          </a:extLst>
        </xdr:cNvPr>
        <xdr:cNvSpPr txBox="1"/>
      </xdr:nvSpPr>
      <xdr:spPr>
        <a:xfrm>
          <a:off x="4212590" y="1486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53" name="直線コネクタ 252">
          <a:extLst>
            <a:ext uri="{FF2B5EF4-FFF2-40B4-BE49-F238E27FC236}">
              <a16:creationId xmlns:a16="http://schemas.microsoft.com/office/drawing/2014/main" id="{0DF98DB9-C850-4601-BA34-E8E9D24E4008}"/>
            </a:ext>
          </a:extLst>
        </xdr:cNvPr>
        <xdr:cNvCxnSpPr/>
      </xdr:nvCxnSpPr>
      <xdr:spPr>
        <a:xfrm>
          <a:off x="4112260" y="1485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54" name="【公営住宅】&#10;有形固定資産減価償却率最大値テキスト">
          <a:extLst>
            <a:ext uri="{FF2B5EF4-FFF2-40B4-BE49-F238E27FC236}">
              <a16:creationId xmlns:a16="http://schemas.microsoft.com/office/drawing/2014/main" id="{4E5FF423-AFB0-41BA-B1D8-2BBABF599FA4}"/>
            </a:ext>
          </a:extLst>
        </xdr:cNvPr>
        <xdr:cNvSpPr txBox="1"/>
      </xdr:nvSpPr>
      <xdr:spPr>
        <a:xfrm>
          <a:off x="4212590" y="1322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55" name="直線コネクタ 254">
          <a:extLst>
            <a:ext uri="{FF2B5EF4-FFF2-40B4-BE49-F238E27FC236}">
              <a16:creationId xmlns:a16="http://schemas.microsoft.com/office/drawing/2014/main" id="{8749B9C9-B053-496B-BA5B-B2506EBDBC38}"/>
            </a:ext>
          </a:extLst>
        </xdr:cNvPr>
        <xdr:cNvCxnSpPr/>
      </xdr:nvCxnSpPr>
      <xdr:spPr>
        <a:xfrm>
          <a:off x="4112260" y="134512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146702</xdr:rowOff>
    </xdr:from>
    <xdr:ext cx="405111" cy="259045"/>
    <xdr:sp macro="" textlink="">
      <xdr:nvSpPr>
        <xdr:cNvPr id="256" name="【公営住宅】&#10;有形固定資産減価償却率平均値テキスト">
          <a:extLst>
            <a:ext uri="{FF2B5EF4-FFF2-40B4-BE49-F238E27FC236}">
              <a16:creationId xmlns:a16="http://schemas.microsoft.com/office/drawing/2014/main" id="{4A21F280-1B1E-42B3-B4EB-11E12C8C1CC8}"/>
            </a:ext>
          </a:extLst>
        </xdr:cNvPr>
        <xdr:cNvSpPr txBox="1"/>
      </xdr:nvSpPr>
      <xdr:spPr>
        <a:xfrm>
          <a:off x="4212590" y="1403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168275</xdr:rowOff>
    </xdr:from>
    <xdr:to>
      <xdr:col>24</xdr:col>
      <xdr:colOff>114300</xdr:colOff>
      <xdr:row>82</xdr:row>
      <xdr:rowOff>98425</xdr:rowOff>
    </xdr:to>
    <xdr:sp macro="" textlink="">
      <xdr:nvSpPr>
        <xdr:cNvPr id="257" name="フローチャート: 判断 256">
          <a:extLst>
            <a:ext uri="{FF2B5EF4-FFF2-40B4-BE49-F238E27FC236}">
              <a16:creationId xmlns:a16="http://schemas.microsoft.com/office/drawing/2014/main" id="{63E698A4-8EB6-4E4C-892A-1E96D212D5EF}"/>
            </a:ext>
          </a:extLst>
        </xdr:cNvPr>
        <xdr:cNvSpPr/>
      </xdr:nvSpPr>
      <xdr:spPr>
        <a:xfrm>
          <a:off x="4131310" y="14059535"/>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164464</xdr:rowOff>
    </xdr:from>
    <xdr:to>
      <xdr:col>20</xdr:col>
      <xdr:colOff>38100</xdr:colOff>
      <xdr:row>82</xdr:row>
      <xdr:rowOff>94614</xdr:rowOff>
    </xdr:to>
    <xdr:sp macro="" textlink="">
      <xdr:nvSpPr>
        <xdr:cNvPr id="258" name="フローチャート: 判断 257">
          <a:extLst>
            <a:ext uri="{FF2B5EF4-FFF2-40B4-BE49-F238E27FC236}">
              <a16:creationId xmlns:a16="http://schemas.microsoft.com/office/drawing/2014/main" id="{CB52B9FD-AF32-4518-8822-CBE23E512B42}"/>
            </a:ext>
          </a:extLst>
        </xdr:cNvPr>
        <xdr:cNvSpPr/>
      </xdr:nvSpPr>
      <xdr:spPr>
        <a:xfrm>
          <a:off x="3388360" y="1405572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259" name="フローチャート: 判断 258">
          <a:extLst>
            <a:ext uri="{FF2B5EF4-FFF2-40B4-BE49-F238E27FC236}">
              <a16:creationId xmlns:a16="http://schemas.microsoft.com/office/drawing/2014/main" id="{F7623979-0806-4660-B8D8-B3AE5B884D33}"/>
            </a:ext>
          </a:extLst>
        </xdr:cNvPr>
        <xdr:cNvSpPr/>
      </xdr:nvSpPr>
      <xdr:spPr>
        <a:xfrm>
          <a:off x="2571750" y="14017626"/>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145414</xdr:rowOff>
    </xdr:from>
    <xdr:to>
      <xdr:col>10</xdr:col>
      <xdr:colOff>165100</xdr:colOff>
      <xdr:row>82</xdr:row>
      <xdr:rowOff>75564</xdr:rowOff>
    </xdr:to>
    <xdr:sp macro="" textlink="">
      <xdr:nvSpPr>
        <xdr:cNvPr id="260" name="フローチャート: 判断 259">
          <a:extLst>
            <a:ext uri="{FF2B5EF4-FFF2-40B4-BE49-F238E27FC236}">
              <a16:creationId xmlns:a16="http://schemas.microsoft.com/office/drawing/2014/main" id="{2278ED2A-4ECF-4A63-A76D-648829A0F4B1}"/>
            </a:ext>
          </a:extLst>
        </xdr:cNvPr>
        <xdr:cNvSpPr/>
      </xdr:nvSpPr>
      <xdr:spPr>
        <a:xfrm>
          <a:off x="1774190" y="14030959"/>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261" name="フローチャート: 判断 260">
          <a:extLst>
            <a:ext uri="{FF2B5EF4-FFF2-40B4-BE49-F238E27FC236}">
              <a16:creationId xmlns:a16="http://schemas.microsoft.com/office/drawing/2014/main" id="{665F7B3E-DEE5-46D5-BD99-A532109D3C8D}"/>
            </a:ext>
          </a:extLst>
        </xdr:cNvPr>
        <xdr:cNvSpPr/>
      </xdr:nvSpPr>
      <xdr:spPr>
        <a:xfrm>
          <a:off x="988060" y="1401762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6405BE68-EE4D-49BB-B937-0FED0AEC6DF5}"/>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758C0F3C-6EE0-4B12-B065-780EC7B57E47}"/>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6257512B-0633-432B-98E3-06324C0D12B5}"/>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45FD0821-47A3-4829-9512-1851267C956E}"/>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0D395E3B-A9EA-4C2B-A580-B1F028A08E8B}"/>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xdr:rowOff>
    </xdr:from>
    <xdr:to>
      <xdr:col>24</xdr:col>
      <xdr:colOff>114300</xdr:colOff>
      <xdr:row>81</xdr:row>
      <xdr:rowOff>115570</xdr:rowOff>
    </xdr:to>
    <xdr:sp macro="" textlink="">
      <xdr:nvSpPr>
        <xdr:cNvPr id="267" name="楕円 266">
          <a:extLst>
            <a:ext uri="{FF2B5EF4-FFF2-40B4-BE49-F238E27FC236}">
              <a16:creationId xmlns:a16="http://schemas.microsoft.com/office/drawing/2014/main" id="{940C5A43-F8A3-415F-9A0D-8285061D2954}"/>
            </a:ext>
          </a:extLst>
        </xdr:cNvPr>
        <xdr:cNvSpPr/>
      </xdr:nvSpPr>
      <xdr:spPr>
        <a:xfrm>
          <a:off x="4131310" y="1390523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36847</xdr:rowOff>
    </xdr:from>
    <xdr:ext cx="405111" cy="259045"/>
    <xdr:sp macro="" textlink="">
      <xdr:nvSpPr>
        <xdr:cNvPr id="268" name="【公営住宅】&#10;有形固定資産減価償却率該当値テキスト">
          <a:extLst>
            <a:ext uri="{FF2B5EF4-FFF2-40B4-BE49-F238E27FC236}">
              <a16:creationId xmlns:a16="http://schemas.microsoft.com/office/drawing/2014/main" id="{527F7183-3593-4AC1-86BC-367B7EB28654}"/>
            </a:ext>
          </a:extLst>
        </xdr:cNvPr>
        <xdr:cNvSpPr txBox="1"/>
      </xdr:nvSpPr>
      <xdr:spPr>
        <a:xfrm>
          <a:off x="4212590"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164464</xdr:rowOff>
    </xdr:from>
    <xdr:to>
      <xdr:col>20</xdr:col>
      <xdr:colOff>38100</xdr:colOff>
      <xdr:row>82</xdr:row>
      <xdr:rowOff>94614</xdr:rowOff>
    </xdr:to>
    <xdr:sp macro="" textlink="">
      <xdr:nvSpPr>
        <xdr:cNvPr id="269" name="楕円 268">
          <a:extLst>
            <a:ext uri="{FF2B5EF4-FFF2-40B4-BE49-F238E27FC236}">
              <a16:creationId xmlns:a16="http://schemas.microsoft.com/office/drawing/2014/main" id="{719C3CC4-BEBE-4706-8EC6-C4F73D62D94D}"/>
            </a:ext>
          </a:extLst>
        </xdr:cNvPr>
        <xdr:cNvSpPr/>
      </xdr:nvSpPr>
      <xdr:spPr>
        <a:xfrm>
          <a:off x="3388360" y="1405572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64770</xdr:rowOff>
    </xdr:from>
    <xdr:to>
      <xdr:col>24</xdr:col>
      <xdr:colOff>63500</xdr:colOff>
      <xdr:row>82</xdr:row>
      <xdr:rowOff>43814</xdr:rowOff>
    </xdr:to>
    <xdr:cxnSp macro="">
      <xdr:nvCxnSpPr>
        <xdr:cNvPr id="270" name="直線コネクタ 269">
          <a:extLst>
            <a:ext uri="{FF2B5EF4-FFF2-40B4-BE49-F238E27FC236}">
              <a16:creationId xmlns:a16="http://schemas.microsoft.com/office/drawing/2014/main" id="{65EE4A3F-1CB8-4FBC-A657-903CFFE33CAC}"/>
            </a:ext>
          </a:extLst>
        </xdr:cNvPr>
        <xdr:cNvCxnSpPr/>
      </xdr:nvCxnSpPr>
      <xdr:spPr>
        <a:xfrm flipV="1">
          <a:off x="3431540" y="13950315"/>
          <a:ext cx="742950" cy="15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85741</xdr:rowOff>
    </xdr:from>
    <xdr:ext cx="405111" cy="259045"/>
    <xdr:sp macro="" textlink="">
      <xdr:nvSpPr>
        <xdr:cNvPr id="271" name="n_1aveValue【公営住宅】&#10;有形固定資産減価償却率">
          <a:extLst>
            <a:ext uri="{FF2B5EF4-FFF2-40B4-BE49-F238E27FC236}">
              <a16:creationId xmlns:a16="http://schemas.microsoft.com/office/drawing/2014/main" id="{B4CBDAF6-11E2-41D7-AB01-84B72A71C2E9}"/>
            </a:ext>
          </a:extLst>
        </xdr:cNvPr>
        <xdr:cNvSpPr txBox="1"/>
      </xdr:nvSpPr>
      <xdr:spPr>
        <a:xfrm>
          <a:off x="3239144" y="14146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80663</xdr:rowOff>
    </xdr:from>
    <xdr:ext cx="405111" cy="259045"/>
    <xdr:sp macro="" textlink="">
      <xdr:nvSpPr>
        <xdr:cNvPr id="272" name="n_2aveValue【公営住宅】&#10;有形固定資産減価償却率">
          <a:extLst>
            <a:ext uri="{FF2B5EF4-FFF2-40B4-BE49-F238E27FC236}">
              <a16:creationId xmlns:a16="http://schemas.microsoft.com/office/drawing/2014/main" id="{6BDC3AC7-FCD2-4FF5-9F3F-B9481864C5C0}"/>
            </a:ext>
          </a:extLst>
        </xdr:cNvPr>
        <xdr:cNvSpPr txBox="1"/>
      </xdr:nvSpPr>
      <xdr:spPr>
        <a:xfrm>
          <a:off x="2439044" y="13798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92091</xdr:rowOff>
    </xdr:from>
    <xdr:ext cx="405111" cy="259045"/>
    <xdr:sp macro="" textlink="">
      <xdr:nvSpPr>
        <xdr:cNvPr id="273" name="n_3aveValue【公営住宅】&#10;有形固定資産減価償却率">
          <a:extLst>
            <a:ext uri="{FF2B5EF4-FFF2-40B4-BE49-F238E27FC236}">
              <a16:creationId xmlns:a16="http://schemas.microsoft.com/office/drawing/2014/main" id="{B3F8A0E9-18BE-47E5-A7A4-440A9999230A}"/>
            </a:ext>
          </a:extLst>
        </xdr:cNvPr>
        <xdr:cNvSpPr txBox="1"/>
      </xdr:nvSpPr>
      <xdr:spPr>
        <a:xfrm>
          <a:off x="1641484" y="13811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73041</xdr:rowOff>
    </xdr:from>
    <xdr:ext cx="405111" cy="259045"/>
    <xdr:sp macro="" textlink="">
      <xdr:nvSpPr>
        <xdr:cNvPr id="274" name="n_4aveValue【公営住宅】&#10;有形固定資産減価償却率">
          <a:extLst>
            <a:ext uri="{FF2B5EF4-FFF2-40B4-BE49-F238E27FC236}">
              <a16:creationId xmlns:a16="http://schemas.microsoft.com/office/drawing/2014/main" id="{C7B5410C-3ADC-4908-B274-F219053BEF9B}"/>
            </a:ext>
          </a:extLst>
        </xdr:cNvPr>
        <xdr:cNvSpPr txBox="1"/>
      </xdr:nvSpPr>
      <xdr:spPr>
        <a:xfrm>
          <a:off x="85535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111141</xdr:rowOff>
    </xdr:from>
    <xdr:ext cx="405111" cy="259045"/>
    <xdr:sp macro="" textlink="">
      <xdr:nvSpPr>
        <xdr:cNvPr id="275" name="n_1mainValue【公営住宅】&#10;有形固定資産減価償却率">
          <a:extLst>
            <a:ext uri="{FF2B5EF4-FFF2-40B4-BE49-F238E27FC236}">
              <a16:creationId xmlns:a16="http://schemas.microsoft.com/office/drawing/2014/main" id="{9FF4B325-4EE5-498C-8D93-C4843B51C803}"/>
            </a:ext>
          </a:extLst>
        </xdr:cNvPr>
        <xdr:cNvSpPr txBox="1"/>
      </xdr:nvSpPr>
      <xdr:spPr>
        <a:xfrm>
          <a:off x="3239144" y="1382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6" name="正方形/長方形 275">
          <a:extLst>
            <a:ext uri="{FF2B5EF4-FFF2-40B4-BE49-F238E27FC236}">
              <a16:creationId xmlns:a16="http://schemas.microsoft.com/office/drawing/2014/main" id="{417D3B6B-59D3-4834-AA71-C1D305AD6CA0}"/>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7" name="正方形/長方形 276">
          <a:extLst>
            <a:ext uri="{FF2B5EF4-FFF2-40B4-BE49-F238E27FC236}">
              <a16:creationId xmlns:a16="http://schemas.microsoft.com/office/drawing/2014/main" id="{72F37892-961E-4367-86C9-D4F56106EDFD}"/>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8" name="正方形/長方形 277">
          <a:extLst>
            <a:ext uri="{FF2B5EF4-FFF2-40B4-BE49-F238E27FC236}">
              <a16:creationId xmlns:a16="http://schemas.microsoft.com/office/drawing/2014/main" id="{19534787-98BB-454D-B07B-A66EB9321621}"/>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9" name="正方形/長方形 278">
          <a:extLst>
            <a:ext uri="{FF2B5EF4-FFF2-40B4-BE49-F238E27FC236}">
              <a16:creationId xmlns:a16="http://schemas.microsoft.com/office/drawing/2014/main" id="{ED63354E-5851-42FF-8618-0DA6BE7CA8D1}"/>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0" name="正方形/長方形 279">
          <a:extLst>
            <a:ext uri="{FF2B5EF4-FFF2-40B4-BE49-F238E27FC236}">
              <a16:creationId xmlns:a16="http://schemas.microsoft.com/office/drawing/2014/main" id="{DF78FAF9-5045-46E9-80E3-E5361F788E0C}"/>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1" name="正方形/長方形 280">
          <a:extLst>
            <a:ext uri="{FF2B5EF4-FFF2-40B4-BE49-F238E27FC236}">
              <a16:creationId xmlns:a16="http://schemas.microsoft.com/office/drawing/2014/main" id="{EFE851A4-997E-4001-95CB-03F31CA46BB4}"/>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2" name="正方形/長方形 281">
          <a:extLst>
            <a:ext uri="{FF2B5EF4-FFF2-40B4-BE49-F238E27FC236}">
              <a16:creationId xmlns:a16="http://schemas.microsoft.com/office/drawing/2014/main" id="{6EA38837-3396-48DA-9748-6912201F56C0}"/>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3" name="正方形/長方形 282">
          <a:extLst>
            <a:ext uri="{FF2B5EF4-FFF2-40B4-BE49-F238E27FC236}">
              <a16:creationId xmlns:a16="http://schemas.microsoft.com/office/drawing/2014/main" id="{00AD0F6D-8D6F-44C7-B55B-21EE938807F4}"/>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4" name="テキスト ボックス 283">
          <a:extLst>
            <a:ext uri="{FF2B5EF4-FFF2-40B4-BE49-F238E27FC236}">
              <a16:creationId xmlns:a16="http://schemas.microsoft.com/office/drawing/2014/main" id="{37191A16-8A59-4217-9878-41E8581924B2}"/>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5" name="直線コネクタ 284">
          <a:extLst>
            <a:ext uri="{FF2B5EF4-FFF2-40B4-BE49-F238E27FC236}">
              <a16:creationId xmlns:a16="http://schemas.microsoft.com/office/drawing/2014/main" id="{20FE85E2-BD17-4DA5-8E42-29C6A7F58C34}"/>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6" name="直線コネクタ 285">
          <a:extLst>
            <a:ext uri="{FF2B5EF4-FFF2-40B4-BE49-F238E27FC236}">
              <a16:creationId xmlns:a16="http://schemas.microsoft.com/office/drawing/2014/main" id="{FAA5F567-9472-4E4D-BB58-AEB151528978}"/>
            </a:ext>
          </a:extLst>
        </xdr:cNvPr>
        <xdr:cNvCxnSpPr/>
      </xdr:nvCxnSpPr>
      <xdr:spPr>
        <a:xfrm>
          <a:off x="5960110" y="1491723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7" name="テキスト ボックス 286">
          <a:extLst>
            <a:ext uri="{FF2B5EF4-FFF2-40B4-BE49-F238E27FC236}">
              <a16:creationId xmlns:a16="http://schemas.microsoft.com/office/drawing/2014/main" id="{0D5D59E4-5BC3-4C78-9509-F54B58168AF7}"/>
            </a:ext>
          </a:extLst>
        </xdr:cNvPr>
        <xdr:cNvSpPr txBox="1"/>
      </xdr:nvSpPr>
      <xdr:spPr>
        <a:xfrm>
          <a:off x="5527221"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8" name="直線コネクタ 287">
          <a:extLst>
            <a:ext uri="{FF2B5EF4-FFF2-40B4-BE49-F238E27FC236}">
              <a16:creationId xmlns:a16="http://schemas.microsoft.com/office/drawing/2014/main" id="{2BC76ADB-2277-41FE-8052-B954409C375E}"/>
            </a:ext>
          </a:extLst>
        </xdr:cNvPr>
        <xdr:cNvCxnSpPr/>
      </xdr:nvCxnSpPr>
      <xdr:spPr>
        <a:xfrm>
          <a:off x="5960110" y="1459066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9" name="テキスト ボックス 288">
          <a:extLst>
            <a:ext uri="{FF2B5EF4-FFF2-40B4-BE49-F238E27FC236}">
              <a16:creationId xmlns:a16="http://schemas.microsoft.com/office/drawing/2014/main" id="{704BFED5-EAD4-4771-9913-4F643B2CC996}"/>
            </a:ext>
          </a:extLst>
        </xdr:cNvPr>
        <xdr:cNvSpPr txBox="1"/>
      </xdr:nvSpPr>
      <xdr:spPr>
        <a:xfrm>
          <a:off x="5527221" y="1444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0" name="直線コネクタ 289">
          <a:extLst>
            <a:ext uri="{FF2B5EF4-FFF2-40B4-BE49-F238E27FC236}">
              <a16:creationId xmlns:a16="http://schemas.microsoft.com/office/drawing/2014/main" id="{3629D4DC-3176-4638-8005-B6297067BC2E}"/>
            </a:ext>
          </a:extLst>
        </xdr:cNvPr>
        <xdr:cNvCxnSpPr/>
      </xdr:nvCxnSpPr>
      <xdr:spPr>
        <a:xfrm>
          <a:off x="5960110" y="1425838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1" name="テキスト ボックス 290">
          <a:extLst>
            <a:ext uri="{FF2B5EF4-FFF2-40B4-BE49-F238E27FC236}">
              <a16:creationId xmlns:a16="http://schemas.microsoft.com/office/drawing/2014/main" id="{9B00E632-9513-43D9-BB7F-C78903D13B0B}"/>
            </a:ext>
          </a:extLst>
        </xdr:cNvPr>
        <xdr:cNvSpPr txBox="1"/>
      </xdr:nvSpPr>
      <xdr:spPr>
        <a:xfrm>
          <a:off x="5527221" y="1411425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2" name="直線コネクタ 291">
          <a:extLst>
            <a:ext uri="{FF2B5EF4-FFF2-40B4-BE49-F238E27FC236}">
              <a16:creationId xmlns:a16="http://schemas.microsoft.com/office/drawing/2014/main" id="{5CBD340F-08D9-4D26-975D-72406A8A2C71}"/>
            </a:ext>
          </a:extLst>
        </xdr:cNvPr>
        <xdr:cNvCxnSpPr/>
      </xdr:nvCxnSpPr>
      <xdr:spPr>
        <a:xfrm>
          <a:off x="5960110" y="1393561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3" name="テキスト ボックス 292">
          <a:extLst>
            <a:ext uri="{FF2B5EF4-FFF2-40B4-BE49-F238E27FC236}">
              <a16:creationId xmlns:a16="http://schemas.microsoft.com/office/drawing/2014/main" id="{437583A7-C158-4C9D-A7DB-BA1B1666235F}"/>
            </a:ext>
          </a:extLst>
        </xdr:cNvPr>
        <xdr:cNvSpPr txBox="1"/>
      </xdr:nvSpPr>
      <xdr:spPr>
        <a:xfrm>
          <a:off x="55272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4" name="直線コネクタ 293">
          <a:extLst>
            <a:ext uri="{FF2B5EF4-FFF2-40B4-BE49-F238E27FC236}">
              <a16:creationId xmlns:a16="http://schemas.microsoft.com/office/drawing/2014/main" id="{67DF59B3-5E06-4EFE-9A4F-C3769E237FAB}"/>
            </a:ext>
          </a:extLst>
        </xdr:cNvPr>
        <xdr:cNvCxnSpPr/>
      </xdr:nvCxnSpPr>
      <xdr:spPr>
        <a:xfrm>
          <a:off x="5960110" y="1360333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295" name="テキスト ボックス 294">
          <a:extLst>
            <a:ext uri="{FF2B5EF4-FFF2-40B4-BE49-F238E27FC236}">
              <a16:creationId xmlns:a16="http://schemas.microsoft.com/office/drawing/2014/main" id="{6349F4F8-7DE1-4C51-872F-618006CDC608}"/>
            </a:ext>
          </a:extLst>
        </xdr:cNvPr>
        <xdr:cNvSpPr txBox="1"/>
      </xdr:nvSpPr>
      <xdr:spPr>
        <a:xfrm>
          <a:off x="5485961" y="1346873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6" name="直線コネクタ 295">
          <a:extLst>
            <a:ext uri="{FF2B5EF4-FFF2-40B4-BE49-F238E27FC236}">
              <a16:creationId xmlns:a16="http://schemas.microsoft.com/office/drawing/2014/main" id="{77E6FB84-A3BB-4D82-8F97-01B546163A8D}"/>
            </a:ext>
          </a:extLst>
        </xdr:cNvPr>
        <xdr:cNvCxnSpPr/>
      </xdr:nvCxnSpPr>
      <xdr:spPr>
        <a:xfrm>
          <a:off x="5960110" y="132805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97" name="テキスト ボックス 296">
          <a:extLst>
            <a:ext uri="{FF2B5EF4-FFF2-40B4-BE49-F238E27FC236}">
              <a16:creationId xmlns:a16="http://schemas.microsoft.com/office/drawing/2014/main" id="{0066836E-B030-4B04-8362-421C3A164B9A}"/>
            </a:ext>
          </a:extLst>
        </xdr:cNvPr>
        <xdr:cNvSpPr txBox="1"/>
      </xdr:nvSpPr>
      <xdr:spPr>
        <a:xfrm>
          <a:off x="5485961" y="1313644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8" name="直線コネクタ 297">
          <a:extLst>
            <a:ext uri="{FF2B5EF4-FFF2-40B4-BE49-F238E27FC236}">
              <a16:creationId xmlns:a16="http://schemas.microsoft.com/office/drawing/2014/main" id="{8A79ED29-EAC8-4745-BC2C-5333B0DD4B45}"/>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9" name="テキスト ボックス 298">
          <a:extLst>
            <a:ext uri="{FF2B5EF4-FFF2-40B4-BE49-F238E27FC236}">
              <a16:creationId xmlns:a16="http://schemas.microsoft.com/office/drawing/2014/main" id="{31CA17E4-D022-4196-A0CB-1C1AA9F3B7FA}"/>
            </a:ext>
          </a:extLst>
        </xdr:cNvPr>
        <xdr:cNvSpPr txBox="1"/>
      </xdr:nvSpPr>
      <xdr:spPr>
        <a:xfrm>
          <a:off x="5485961" y="12813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0" name="【公営住宅】&#10;一人当たり面積グラフ枠">
          <a:extLst>
            <a:ext uri="{FF2B5EF4-FFF2-40B4-BE49-F238E27FC236}">
              <a16:creationId xmlns:a16="http://schemas.microsoft.com/office/drawing/2014/main" id="{13E63904-6A41-4D60-882A-6CCD1B197CB2}"/>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106353</xdr:rowOff>
    </xdr:from>
    <xdr:to>
      <xdr:col>54</xdr:col>
      <xdr:colOff>189865</xdr:colOff>
      <xdr:row>86</xdr:row>
      <xdr:rowOff>154687</xdr:rowOff>
    </xdr:to>
    <xdr:cxnSp macro="">
      <xdr:nvCxnSpPr>
        <xdr:cNvPr id="301" name="直線コネクタ 300">
          <a:extLst>
            <a:ext uri="{FF2B5EF4-FFF2-40B4-BE49-F238E27FC236}">
              <a16:creationId xmlns:a16="http://schemas.microsoft.com/office/drawing/2014/main" id="{C2A5BCFA-4612-44BC-848B-0F65921B2789}"/>
            </a:ext>
          </a:extLst>
        </xdr:cNvPr>
        <xdr:cNvCxnSpPr/>
      </xdr:nvCxnSpPr>
      <xdr:spPr>
        <a:xfrm flipV="1">
          <a:off x="9429115" y="13306098"/>
          <a:ext cx="0" cy="1593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158514</xdr:rowOff>
    </xdr:from>
    <xdr:ext cx="469744" cy="259045"/>
    <xdr:sp macro="" textlink="">
      <xdr:nvSpPr>
        <xdr:cNvPr id="302" name="【公営住宅】&#10;一人当たり面積最小値テキスト">
          <a:extLst>
            <a:ext uri="{FF2B5EF4-FFF2-40B4-BE49-F238E27FC236}">
              <a16:creationId xmlns:a16="http://schemas.microsoft.com/office/drawing/2014/main" id="{F0E12ED8-41EC-4BC0-A4BF-EDF4753BEC18}"/>
            </a:ext>
          </a:extLst>
        </xdr:cNvPr>
        <xdr:cNvSpPr txBox="1"/>
      </xdr:nvSpPr>
      <xdr:spPr>
        <a:xfrm>
          <a:off x="9467850" y="14905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154687</xdr:rowOff>
    </xdr:from>
    <xdr:to>
      <xdr:col>55</xdr:col>
      <xdr:colOff>88900</xdr:colOff>
      <xdr:row>86</xdr:row>
      <xdr:rowOff>154687</xdr:rowOff>
    </xdr:to>
    <xdr:cxnSp macro="">
      <xdr:nvCxnSpPr>
        <xdr:cNvPr id="303" name="直線コネクタ 302">
          <a:extLst>
            <a:ext uri="{FF2B5EF4-FFF2-40B4-BE49-F238E27FC236}">
              <a16:creationId xmlns:a16="http://schemas.microsoft.com/office/drawing/2014/main" id="{4C44D93E-3A7E-49F8-BC82-2112371E6E9D}"/>
            </a:ext>
          </a:extLst>
        </xdr:cNvPr>
        <xdr:cNvCxnSpPr/>
      </xdr:nvCxnSpPr>
      <xdr:spPr>
        <a:xfrm>
          <a:off x="9356090" y="14899387"/>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53030</xdr:rowOff>
    </xdr:from>
    <xdr:ext cx="534377" cy="259045"/>
    <xdr:sp macro="" textlink="">
      <xdr:nvSpPr>
        <xdr:cNvPr id="304" name="【公営住宅】&#10;一人当たり面積最大値テキスト">
          <a:extLst>
            <a:ext uri="{FF2B5EF4-FFF2-40B4-BE49-F238E27FC236}">
              <a16:creationId xmlns:a16="http://schemas.microsoft.com/office/drawing/2014/main" id="{C3A2D679-17D3-4BB1-A7D4-84EA0C0545AD}"/>
            </a:ext>
          </a:extLst>
        </xdr:cNvPr>
        <xdr:cNvSpPr txBox="1"/>
      </xdr:nvSpPr>
      <xdr:spPr>
        <a:xfrm>
          <a:off x="9467850" y="1308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106353</xdr:rowOff>
    </xdr:from>
    <xdr:to>
      <xdr:col>55</xdr:col>
      <xdr:colOff>88900</xdr:colOff>
      <xdr:row>77</xdr:row>
      <xdr:rowOff>106353</xdr:rowOff>
    </xdr:to>
    <xdr:cxnSp macro="">
      <xdr:nvCxnSpPr>
        <xdr:cNvPr id="305" name="直線コネクタ 304">
          <a:extLst>
            <a:ext uri="{FF2B5EF4-FFF2-40B4-BE49-F238E27FC236}">
              <a16:creationId xmlns:a16="http://schemas.microsoft.com/office/drawing/2014/main" id="{77C374A4-5CB3-4008-BBA6-62BEA870467A}"/>
            </a:ext>
          </a:extLst>
        </xdr:cNvPr>
        <xdr:cNvCxnSpPr/>
      </xdr:nvCxnSpPr>
      <xdr:spPr>
        <a:xfrm>
          <a:off x="9356090" y="13306098"/>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168129</xdr:rowOff>
    </xdr:from>
    <xdr:ext cx="469744" cy="259045"/>
    <xdr:sp macro="" textlink="">
      <xdr:nvSpPr>
        <xdr:cNvPr id="306" name="【公営住宅】&#10;一人当たり面積平均値テキスト">
          <a:extLst>
            <a:ext uri="{FF2B5EF4-FFF2-40B4-BE49-F238E27FC236}">
              <a16:creationId xmlns:a16="http://schemas.microsoft.com/office/drawing/2014/main" id="{26E9E0CA-9FEB-4C74-8257-0FA4FB9D10F9}"/>
            </a:ext>
          </a:extLst>
        </xdr:cNvPr>
        <xdr:cNvSpPr txBox="1"/>
      </xdr:nvSpPr>
      <xdr:spPr>
        <a:xfrm>
          <a:off x="9467850" y="142308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145252</xdr:rowOff>
    </xdr:from>
    <xdr:to>
      <xdr:col>55</xdr:col>
      <xdr:colOff>50800</xdr:colOff>
      <xdr:row>84</xdr:row>
      <xdr:rowOff>75402</xdr:rowOff>
    </xdr:to>
    <xdr:sp macro="" textlink="">
      <xdr:nvSpPr>
        <xdr:cNvPr id="307" name="フローチャート: 判断 306">
          <a:extLst>
            <a:ext uri="{FF2B5EF4-FFF2-40B4-BE49-F238E27FC236}">
              <a16:creationId xmlns:a16="http://schemas.microsoft.com/office/drawing/2014/main" id="{740403ED-396A-42E6-A638-B9964E7B1967}"/>
            </a:ext>
          </a:extLst>
        </xdr:cNvPr>
        <xdr:cNvSpPr/>
      </xdr:nvSpPr>
      <xdr:spPr>
        <a:xfrm>
          <a:off x="9394190" y="14373697"/>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111942</xdr:rowOff>
    </xdr:from>
    <xdr:to>
      <xdr:col>50</xdr:col>
      <xdr:colOff>165100</xdr:colOff>
      <xdr:row>84</xdr:row>
      <xdr:rowOff>42092</xdr:rowOff>
    </xdr:to>
    <xdr:sp macro="" textlink="">
      <xdr:nvSpPr>
        <xdr:cNvPr id="308" name="フローチャート: 判断 307">
          <a:extLst>
            <a:ext uri="{FF2B5EF4-FFF2-40B4-BE49-F238E27FC236}">
              <a16:creationId xmlns:a16="http://schemas.microsoft.com/office/drawing/2014/main" id="{B615AF6A-A193-4221-A80E-4C7AE06635A6}"/>
            </a:ext>
          </a:extLst>
        </xdr:cNvPr>
        <xdr:cNvSpPr/>
      </xdr:nvSpPr>
      <xdr:spPr>
        <a:xfrm>
          <a:off x="8632190" y="14342292"/>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112922</xdr:rowOff>
    </xdr:from>
    <xdr:to>
      <xdr:col>46</xdr:col>
      <xdr:colOff>38100</xdr:colOff>
      <xdr:row>84</xdr:row>
      <xdr:rowOff>43072</xdr:rowOff>
    </xdr:to>
    <xdr:sp macro="" textlink="">
      <xdr:nvSpPr>
        <xdr:cNvPr id="309" name="フローチャート: 判断 308">
          <a:extLst>
            <a:ext uri="{FF2B5EF4-FFF2-40B4-BE49-F238E27FC236}">
              <a16:creationId xmlns:a16="http://schemas.microsoft.com/office/drawing/2014/main" id="{C202B27E-AE68-4E18-95CC-828A15099553}"/>
            </a:ext>
          </a:extLst>
        </xdr:cNvPr>
        <xdr:cNvSpPr/>
      </xdr:nvSpPr>
      <xdr:spPr>
        <a:xfrm>
          <a:off x="7846060" y="14343272"/>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140680</xdr:rowOff>
    </xdr:from>
    <xdr:to>
      <xdr:col>41</xdr:col>
      <xdr:colOff>101600</xdr:colOff>
      <xdr:row>84</xdr:row>
      <xdr:rowOff>70830</xdr:rowOff>
    </xdr:to>
    <xdr:sp macro="" textlink="">
      <xdr:nvSpPr>
        <xdr:cNvPr id="310" name="フローチャート: 判断 309">
          <a:extLst>
            <a:ext uri="{FF2B5EF4-FFF2-40B4-BE49-F238E27FC236}">
              <a16:creationId xmlns:a16="http://schemas.microsoft.com/office/drawing/2014/main" id="{36464C94-54D8-47F4-94C0-19616D1E1713}"/>
            </a:ext>
          </a:extLst>
        </xdr:cNvPr>
        <xdr:cNvSpPr/>
      </xdr:nvSpPr>
      <xdr:spPr>
        <a:xfrm>
          <a:off x="7029450" y="1436722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136434</xdr:rowOff>
    </xdr:from>
    <xdr:to>
      <xdr:col>36</xdr:col>
      <xdr:colOff>165100</xdr:colOff>
      <xdr:row>84</xdr:row>
      <xdr:rowOff>66584</xdr:rowOff>
    </xdr:to>
    <xdr:sp macro="" textlink="">
      <xdr:nvSpPr>
        <xdr:cNvPr id="311" name="フローチャート: 判断 310">
          <a:extLst>
            <a:ext uri="{FF2B5EF4-FFF2-40B4-BE49-F238E27FC236}">
              <a16:creationId xmlns:a16="http://schemas.microsoft.com/office/drawing/2014/main" id="{57CF630A-2B34-47DD-8ED7-042524DCBD37}"/>
            </a:ext>
          </a:extLst>
        </xdr:cNvPr>
        <xdr:cNvSpPr/>
      </xdr:nvSpPr>
      <xdr:spPr>
        <a:xfrm>
          <a:off x="6231890" y="14362974"/>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a:extLst>
            <a:ext uri="{FF2B5EF4-FFF2-40B4-BE49-F238E27FC236}">
              <a16:creationId xmlns:a16="http://schemas.microsoft.com/office/drawing/2014/main" id="{BE83CE3E-53BC-4E50-AF67-B74F6D0F2A27}"/>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DD8702B4-DA3F-46C8-9F18-049812333A8A}"/>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7C0DFED3-44CB-4895-B609-DBDAF84736A3}"/>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20E1D86D-6783-4E72-895E-C8EFE1653145}"/>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AFB510A7-A161-49A4-AD4A-B9C5B72CD6FF}"/>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76019</xdr:rowOff>
    </xdr:from>
    <xdr:to>
      <xdr:col>55</xdr:col>
      <xdr:colOff>50800</xdr:colOff>
      <xdr:row>86</xdr:row>
      <xdr:rowOff>6169</xdr:rowOff>
    </xdr:to>
    <xdr:sp macro="" textlink="">
      <xdr:nvSpPr>
        <xdr:cNvPr id="317" name="楕円 316">
          <a:extLst>
            <a:ext uri="{FF2B5EF4-FFF2-40B4-BE49-F238E27FC236}">
              <a16:creationId xmlns:a16="http://schemas.microsoft.com/office/drawing/2014/main" id="{E9E42E03-C574-4348-97AD-1848081405FC}"/>
            </a:ext>
          </a:extLst>
        </xdr:cNvPr>
        <xdr:cNvSpPr/>
      </xdr:nvSpPr>
      <xdr:spPr>
        <a:xfrm>
          <a:off x="9394190" y="14649269"/>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54446</xdr:rowOff>
    </xdr:from>
    <xdr:ext cx="469744" cy="259045"/>
    <xdr:sp macro="" textlink="">
      <xdr:nvSpPr>
        <xdr:cNvPr id="318" name="【公営住宅】&#10;一人当たり面積該当値テキスト">
          <a:extLst>
            <a:ext uri="{FF2B5EF4-FFF2-40B4-BE49-F238E27FC236}">
              <a16:creationId xmlns:a16="http://schemas.microsoft.com/office/drawing/2014/main" id="{DA596385-800F-405B-9949-936A2CA8CAD1}"/>
            </a:ext>
          </a:extLst>
        </xdr:cNvPr>
        <xdr:cNvSpPr txBox="1"/>
      </xdr:nvSpPr>
      <xdr:spPr>
        <a:xfrm>
          <a:off x="9467850" y="1463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84074</xdr:rowOff>
    </xdr:from>
    <xdr:to>
      <xdr:col>50</xdr:col>
      <xdr:colOff>165100</xdr:colOff>
      <xdr:row>86</xdr:row>
      <xdr:rowOff>14224</xdr:rowOff>
    </xdr:to>
    <xdr:sp macro="" textlink="">
      <xdr:nvSpPr>
        <xdr:cNvPr id="319" name="楕円 318">
          <a:extLst>
            <a:ext uri="{FF2B5EF4-FFF2-40B4-BE49-F238E27FC236}">
              <a16:creationId xmlns:a16="http://schemas.microsoft.com/office/drawing/2014/main" id="{B2C06A51-8D7E-4DEC-826A-D536FDED367E}"/>
            </a:ext>
          </a:extLst>
        </xdr:cNvPr>
        <xdr:cNvSpPr/>
      </xdr:nvSpPr>
      <xdr:spPr>
        <a:xfrm>
          <a:off x="8632190" y="1465922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126819</xdr:rowOff>
    </xdr:from>
    <xdr:to>
      <xdr:col>55</xdr:col>
      <xdr:colOff>0</xdr:colOff>
      <xdr:row>85</xdr:row>
      <xdr:rowOff>134874</xdr:rowOff>
    </xdr:to>
    <xdr:cxnSp macro="">
      <xdr:nvCxnSpPr>
        <xdr:cNvPr id="320" name="直線コネクタ 319">
          <a:extLst>
            <a:ext uri="{FF2B5EF4-FFF2-40B4-BE49-F238E27FC236}">
              <a16:creationId xmlns:a16="http://schemas.microsoft.com/office/drawing/2014/main" id="{EDCD690C-F02C-4B46-A4C4-0243465F83D4}"/>
            </a:ext>
          </a:extLst>
        </xdr:cNvPr>
        <xdr:cNvCxnSpPr/>
      </xdr:nvCxnSpPr>
      <xdr:spPr>
        <a:xfrm flipV="1">
          <a:off x="8686800" y="14703879"/>
          <a:ext cx="742950" cy="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58619</xdr:rowOff>
    </xdr:from>
    <xdr:ext cx="469744" cy="259045"/>
    <xdr:sp macro="" textlink="">
      <xdr:nvSpPr>
        <xdr:cNvPr id="321" name="n_1aveValue【公営住宅】&#10;一人当たり面積">
          <a:extLst>
            <a:ext uri="{FF2B5EF4-FFF2-40B4-BE49-F238E27FC236}">
              <a16:creationId xmlns:a16="http://schemas.microsoft.com/office/drawing/2014/main" id="{B783A6A2-ABFF-4D7F-9C5C-160CDBDD36BA}"/>
            </a:ext>
          </a:extLst>
        </xdr:cNvPr>
        <xdr:cNvSpPr txBox="1"/>
      </xdr:nvSpPr>
      <xdr:spPr>
        <a:xfrm>
          <a:off x="8454467" y="14113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59599</xdr:rowOff>
    </xdr:from>
    <xdr:ext cx="469744" cy="259045"/>
    <xdr:sp macro="" textlink="">
      <xdr:nvSpPr>
        <xdr:cNvPr id="322" name="n_2aveValue【公営住宅】&#10;一人当たり面積">
          <a:extLst>
            <a:ext uri="{FF2B5EF4-FFF2-40B4-BE49-F238E27FC236}">
              <a16:creationId xmlns:a16="http://schemas.microsoft.com/office/drawing/2014/main" id="{322E5B85-3C44-42F7-BBFD-BC4EA89508E7}"/>
            </a:ext>
          </a:extLst>
        </xdr:cNvPr>
        <xdr:cNvSpPr txBox="1"/>
      </xdr:nvSpPr>
      <xdr:spPr>
        <a:xfrm>
          <a:off x="7673417" y="14114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87357</xdr:rowOff>
    </xdr:from>
    <xdr:ext cx="469744" cy="259045"/>
    <xdr:sp macro="" textlink="">
      <xdr:nvSpPr>
        <xdr:cNvPr id="323" name="n_3aveValue【公営住宅】&#10;一人当たり面積">
          <a:extLst>
            <a:ext uri="{FF2B5EF4-FFF2-40B4-BE49-F238E27FC236}">
              <a16:creationId xmlns:a16="http://schemas.microsoft.com/office/drawing/2014/main" id="{1A2C5248-1DB6-4634-9130-142CCA7F86EA}"/>
            </a:ext>
          </a:extLst>
        </xdr:cNvPr>
        <xdr:cNvSpPr txBox="1"/>
      </xdr:nvSpPr>
      <xdr:spPr>
        <a:xfrm>
          <a:off x="6866332" y="14148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83111</xdr:rowOff>
    </xdr:from>
    <xdr:ext cx="469744" cy="259045"/>
    <xdr:sp macro="" textlink="">
      <xdr:nvSpPr>
        <xdr:cNvPr id="324" name="n_4aveValue【公営住宅】&#10;一人当たり面積">
          <a:extLst>
            <a:ext uri="{FF2B5EF4-FFF2-40B4-BE49-F238E27FC236}">
              <a16:creationId xmlns:a16="http://schemas.microsoft.com/office/drawing/2014/main" id="{E08FF8DC-A7D5-440E-B62B-2D0FC57E64CB}"/>
            </a:ext>
          </a:extLst>
        </xdr:cNvPr>
        <xdr:cNvSpPr txBox="1"/>
      </xdr:nvSpPr>
      <xdr:spPr>
        <a:xfrm>
          <a:off x="6068772" y="1414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5351</xdr:rowOff>
    </xdr:from>
    <xdr:ext cx="469744" cy="259045"/>
    <xdr:sp macro="" textlink="">
      <xdr:nvSpPr>
        <xdr:cNvPr id="325" name="n_1mainValue【公営住宅】&#10;一人当たり面積">
          <a:extLst>
            <a:ext uri="{FF2B5EF4-FFF2-40B4-BE49-F238E27FC236}">
              <a16:creationId xmlns:a16="http://schemas.microsoft.com/office/drawing/2014/main" id="{C6E0331F-76C5-4841-AE10-044B8C0956EA}"/>
            </a:ext>
          </a:extLst>
        </xdr:cNvPr>
        <xdr:cNvSpPr txBox="1"/>
      </xdr:nvSpPr>
      <xdr:spPr>
        <a:xfrm>
          <a:off x="8454467" y="1475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6" name="正方形/長方形 325">
          <a:extLst>
            <a:ext uri="{FF2B5EF4-FFF2-40B4-BE49-F238E27FC236}">
              <a16:creationId xmlns:a16="http://schemas.microsoft.com/office/drawing/2014/main" id="{B9997ACE-6708-4881-B254-B89F1BDE81DD}"/>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7" name="正方形/長方形 326">
          <a:extLst>
            <a:ext uri="{FF2B5EF4-FFF2-40B4-BE49-F238E27FC236}">
              <a16:creationId xmlns:a16="http://schemas.microsoft.com/office/drawing/2014/main" id="{1993E83C-27D0-4780-A3A8-890BB0240363}"/>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8" name="正方形/長方形 327">
          <a:extLst>
            <a:ext uri="{FF2B5EF4-FFF2-40B4-BE49-F238E27FC236}">
              <a16:creationId xmlns:a16="http://schemas.microsoft.com/office/drawing/2014/main" id="{D81D11CD-9787-4E10-968E-4CF02B5D47F7}"/>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9" name="正方形/長方形 328">
          <a:extLst>
            <a:ext uri="{FF2B5EF4-FFF2-40B4-BE49-F238E27FC236}">
              <a16:creationId xmlns:a16="http://schemas.microsoft.com/office/drawing/2014/main" id="{DD2095DC-907A-4D89-8710-1A515A5D79E3}"/>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0" name="正方形/長方形 329">
          <a:extLst>
            <a:ext uri="{FF2B5EF4-FFF2-40B4-BE49-F238E27FC236}">
              <a16:creationId xmlns:a16="http://schemas.microsoft.com/office/drawing/2014/main" id="{0A60F4C8-1EA1-45CA-967C-869D30BC6257}"/>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1" name="正方形/長方形 330">
          <a:extLst>
            <a:ext uri="{FF2B5EF4-FFF2-40B4-BE49-F238E27FC236}">
              <a16:creationId xmlns:a16="http://schemas.microsoft.com/office/drawing/2014/main" id="{69DA4AD4-1890-4181-BCB4-7DDD815C5842}"/>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2" name="正方形/長方形 331">
          <a:extLst>
            <a:ext uri="{FF2B5EF4-FFF2-40B4-BE49-F238E27FC236}">
              <a16:creationId xmlns:a16="http://schemas.microsoft.com/office/drawing/2014/main" id="{E0CD950A-4BE9-46B7-8269-5173BAECBB19}"/>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3" name="正方形/長方形 332">
          <a:extLst>
            <a:ext uri="{FF2B5EF4-FFF2-40B4-BE49-F238E27FC236}">
              <a16:creationId xmlns:a16="http://schemas.microsoft.com/office/drawing/2014/main" id="{37F0EE11-3164-4389-9F29-92F41F4758AF}"/>
            </a:ext>
          </a:extLst>
        </xdr:cNvPr>
        <xdr:cNvSpPr/>
      </xdr:nvSpPr>
      <xdr:spPr>
        <a:xfrm>
          <a:off x="685800" y="1676019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4" name="正方形/長方形 333">
          <a:extLst>
            <a:ext uri="{FF2B5EF4-FFF2-40B4-BE49-F238E27FC236}">
              <a16:creationId xmlns:a16="http://schemas.microsoft.com/office/drawing/2014/main" id="{4359A65F-4B64-4371-9445-3B086721F68F}"/>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5" name="正方形/長方形 334">
          <a:extLst>
            <a:ext uri="{FF2B5EF4-FFF2-40B4-BE49-F238E27FC236}">
              <a16:creationId xmlns:a16="http://schemas.microsoft.com/office/drawing/2014/main" id="{8581AC2D-6FC0-40F8-8E78-78376BACD142}"/>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6" name="正方形/長方形 335">
          <a:extLst>
            <a:ext uri="{FF2B5EF4-FFF2-40B4-BE49-F238E27FC236}">
              <a16:creationId xmlns:a16="http://schemas.microsoft.com/office/drawing/2014/main" id="{8A9E5F68-7BFC-4D43-BCE7-1EDD6E05FC81}"/>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7" name="正方形/長方形 336">
          <a:extLst>
            <a:ext uri="{FF2B5EF4-FFF2-40B4-BE49-F238E27FC236}">
              <a16:creationId xmlns:a16="http://schemas.microsoft.com/office/drawing/2014/main" id="{588809B4-1B53-499A-B75B-1192D718C537}"/>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8" name="正方形/長方形 337">
          <a:extLst>
            <a:ext uri="{FF2B5EF4-FFF2-40B4-BE49-F238E27FC236}">
              <a16:creationId xmlns:a16="http://schemas.microsoft.com/office/drawing/2014/main" id="{B3D90A32-76EF-4455-B8CA-8D2773CCDEC6}"/>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9" name="正方形/長方形 338">
          <a:extLst>
            <a:ext uri="{FF2B5EF4-FFF2-40B4-BE49-F238E27FC236}">
              <a16:creationId xmlns:a16="http://schemas.microsoft.com/office/drawing/2014/main" id="{A9600D1B-96F1-4EE2-8FD3-209DC1702234}"/>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0" name="正方形/長方形 339">
          <a:extLst>
            <a:ext uri="{FF2B5EF4-FFF2-40B4-BE49-F238E27FC236}">
              <a16:creationId xmlns:a16="http://schemas.microsoft.com/office/drawing/2014/main" id="{C8C6EEC0-7B88-453A-BC47-5690AA75A03E}"/>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1" name="正方形/長方形 340">
          <a:extLst>
            <a:ext uri="{FF2B5EF4-FFF2-40B4-BE49-F238E27FC236}">
              <a16:creationId xmlns:a16="http://schemas.microsoft.com/office/drawing/2014/main" id="{9BB959E7-5E55-42F1-8293-52F08947070C}"/>
            </a:ext>
          </a:extLst>
        </xdr:cNvPr>
        <xdr:cNvSpPr/>
      </xdr:nvSpPr>
      <xdr:spPr>
        <a:xfrm>
          <a:off x="5960110" y="1676019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2" name="正方形/長方形 341">
          <a:extLst>
            <a:ext uri="{FF2B5EF4-FFF2-40B4-BE49-F238E27FC236}">
              <a16:creationId xmlns:a16="http://schemas.microsoft.com/office/drawing/2014/main" id="{4042E2D9-241A-4718-9AF5-6C0C2784E771}"/>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3" name="正方形/長方形 342">
          <a:extLst>
            <a:ext uri="{FF2B5EF4-FFF2-40B4-BE49-F238E27FC236}">
              <a16:creationId xmlns:a16="http://schemas.microsoft.com/office/drawing/2014/main" id="{57550144-66B2-4F9C-863D-6F62C6334D76}"/>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4" name="正方形/長方形 343">
          <a:extLst>
            <a:ext uri="{FF2B5EF4-FFF2-40B4-BE49-F238E27FC236}">
              <a16:creationId xmlns:a16="http://schemas.microsoft.com/office/drawing/2014/main" id="{D675A455-B4D6-4D07-B10D-86999A36B570}"/>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5" name="正方形/長方形 344">
          <a:extLst>
            <a:ext uri="{FF2B5EF4-FFF2-40B4-BE49-F238E27FC236}">
              <a16:creationId xmlns:a16="http://schemas.microsoft.com/office/drawing/2014/main" id="{9C62ABD9-DCFD-46C5-97C1-D5F75751EB31}"/>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6" name="正方形/長方形 345">
          <a:extLst>
            <a:ext uri="{FF2B5EF4-FFF2-40B4-BE49-F238E27FC236}">
              <a16:creationId xmlns:a16="http://schemas.microsoft.com/office/drawing/2014/main" id="{9B90F10C-4B0E-4A09-8292-8AD72388F154}"/>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7" name="正方形/長方形 346">
          <a:extLst>
            <a:ext uri="{FF2B5EF4-FFF2-40B4-BE49-F238E27FC236}">
              <a16:creationId xmlns:a16="http://schemas.microsoft.com/office/drawing/2014/main" id="{D7D8B854-A6D2-4320-ADF3-BB41BD316811}"/>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8" name="正方形/長方形 347">
          <a:extLst>
            <a:ext uri="{FF2B5EF4-FFF2-40B4-BE49-F238E27FC236}">
              <a16:creationId xmlns:a16="http://schemas.microsoft.com/office/drawing/2014/main" id="{AAB83A33-8A87-4B15-8AE0-72F1CD7E6D99}"/>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9" name="正方形/長方形 348">
          <a:extLst>
            <a:ext uri="{FF2B5EF4-FFF2-40B4-BE49-F238E27FC236}">
              <a16:creationId xmlns:a16="http://schemas.microsoft.com/office/drawing/2014/main" id="{A776E3F7-5073-4428-B0FE-260862B6ED45}"/>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0" name="テキスト ボックス 349">
          <a:extLst>
            <a:ext uri="{FF2B5EF4-FFF2-40B4-BE49-F238E27FC236}">
              <a16:creationId xmlns:a16="http://schemas.microsoft.com/office/drawing/2014/main" id="{A679DE1B-9E1A-4124-89E7-05400CCC1209}"/>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1" name="直線コネクタ 350">
          <a:extLst>
            <a:ext uri="{FF2B5EF4-FFF2-40B4-BE49-F238E27FC236}">
              <a16:creationId xmlns:a16="http://schemas.microsoft.com/office/drawing/2014/main" id="{CDD14DCF-A3E5-4DF5-8925-A87E71BDAE05}"/>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52" name="テキスト ボックス 351">
          <a:extLst>
            <a:ext uri="{FF2B5EF4-FFF2-40B4-BE49-F238E27FC236}">
              <a16:creationId xmlns:a16="http://schemas.microsoft.com/office/drawing/2014/main" id="{A84BAB22-8C50-47F6-BDA8-F9B80BC3AEAF}"/>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53" name="直線コネクタ 352">
          <a:extLst>
            <a:ext uri="{FF2B5EF4-FFF2-40B4-BE49-F238E27FC236}">
              <a16:creationId xmlns:a16="http://schemas.microsoft.com/office/drawing/2014/main" id="{7683503A-F379-4FF3-B11E-214CA1966E45}"/>
            </a:ext>
          </a:extLst>
        </xdr:cNvPr>
        <xdr:cNvCxnSpPr/>
      </xdr:nvCxnSpPr>
      <xdr:spPr>
        <a:xfrm>
          <a:off x="1120394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54" name="テキスト ボックス 353">
          <a:extLst>
            <a:ext uri="{FF2B5EF4-FFF2-40B4-BE49-F238E27FC236}">
              <a16:creationId xmlns:a16="http://schemas.microsoft.com/office/drawing/2014/main" id="{748A8672-02BC-43BE-95EC-D325B13F7B18}"/>
            </a:ext>
          </a:extLst>
        </xdr:cNvPr>
        <xdr:cNvSpPr txBox="1"/>
      </xdr:nvSpPr>
      <xdr:spPr>
        <a:xfrm>
          <a:off x="10801531"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5" name="直線コネクタ 354">
          <a:extLst>
            <a:ext uri="{FF2B5EF4-FFF2-40B4-BE49-F238E27FC236}">
              <a16:creationId xmlns:a16="http://schemas.microsoft.com/office/drawing/2014/main" id="{E005FBC4-1E4F-4E29-AE59-CA2913B7BF73}"/>
            </a:ext>
          </a:extLst>
        </xdr:cNvPr>
        <xdr:cNvCxnSpPr/>
      </xdr:nvCxnSpPr>
      <xdr:spPr>
        <a:xfrm>
          <a:off x="1120394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6" name="テキスト ボックス 355">
          <a:extLst>
            <a:ext uri="{FF2B5EF4-FFF2-40B4-BE49-F238E27FC236}">
              <a16:creationId xmlns:a16="http://schemas.microsoft.com/office/drawing/2014/main" id="{7A628EA0-BA45-4517-9090-C051BA1EBCE7}"/>
            </a:ext>
          </a:extLst>
        </xdr:cNvPr>
        <xdr:cNvSpPr txBox="1"/>
      </xdr:nvSpPr>
      <xdr:spPr>
        <a:xfrm>
          <a:off x="1084279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7" name="直線コネクタ 356">
          <a:extLst>
            <a:ext uri="{FF2B5EF4-FFF2-40B4-BE49-F238E27FC236}">
              <a16:creationId xmlns:a16="http://schemas.microsoft.com/office/drawing/2014/main" id="{C0E59138-71C7-48E8-A18D-32BBF49D6144}"/>
            </a:ext>
          </a:extLst>
        </xdr:cNvPr>
        <xdr:cNvCxnSpPr/>
      </xdr:nvCxnSpPr>
      <xdr:spPr>
        <a:xfrm>
          <a:off x="1120394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8" name="テキスト ボックス 357">
          <a:extLst>
            <a:ext uri="{FF2B5EF4-FFF2-40B4-BE49-F238E27FC236}">
              <a16:creationId xmlns:a16="http://schemas.microsoft.com/office/drawing/2014/main" id="{98120772-7650-4487-989B-96D2FE79AFF4}"/>
            </a:ext>
          </a:extLst>
        </xdr:cNvPr>
        <xdr:cNvSpPr txBox="1"/>
      </xdr:nvSpPr>
      <xdr:spPr>
        <a:xfrm>
          <a:off x="1084279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9" name="直線コネクタ 358">
          <a:extLst>
            <a:ext uri="{FF2B5EF4-FFF2-40B4-BE49-F238E27FC236}">
              <a16:creationId xmlns:a16="http://schemas.microsoft.com/office/drawing/2014/main" id="{B7E1EE6D-3EC7-4736-85DF-CFEC126528D9}"/>
            </a:ext>
          </a:extLst>
        </xdr:cNvPr>
        <xdr:cNvCxnSpPr/>
      </xdr:nvCxnSpPr>
      <xdr:spPr>
        <a:xfrm>
          <a:off x="1120394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0" name="テキスト ボックス 359">
          <a:extLst>
            <a:ext uri="{FF2B5EF4-FFF2-40B4-BE49-F238E27FC236}">
              <a16:creationId xmlns:a16="http://schemas.microsoft.com/office/drawing/2014/main" id="{316BE7CC-1A64-4A50-8AC5-BE60DF163982}"/>
            </a:ext>
          </a:extLst>
        </xdr:cNvPr>
        <xdr:cNvSpPr txBox="1"/>
      </xdr:nvSpPr>
      <xdr:spPr>
        <a:xfrm>
          <a:off x="1084279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1" name="直線コネクタ 360">
          <a:extLst>
            <a:ext uri="{FF2B5EF4-FFF2-40B4-BE49-F238E27FC236}">
              <a16:creationId xmlns:a16="http://schemas.microsoft.com/office/drawing/2014/main" id="{503006D4-968C-4886-B5B1-F24DDF902D7C}"/>
            </a:ext>
          </a:extLst>
        </xdr:cNvPr>
        <xdr:cNvCxnSpPr/>
      </xdr:nvCxnSpPr>
      <xdr:spPr>
        <a:xfrm>
          <a:off x="1120394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2" name="テキスト ボックス 361">
          <a:extLst>
            <a:ext uri="{FF2B5EF4-FFF2-40B4-BE49-F238E27FC236}">
              <a16:creationId xmlns:a16="http://schemas.microsoft.com/office/drawing/2014/main" id="{7FA2BFFC-481B-405E-9ED3-1306C72223C2}"/>
            </a:ext>
          </a:extLst>
        </xdr:cNvPr>
        <xdr:cNvSpPr txBox="1"/>
      </xdr:nvSpPr>
      <xdr:spPr>
        <a:xfrm>
          <a:off x="1084279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3" name="直線コネクタ 362">
          <a:extLst>
            <a:ext uri="{FF2B5EF4-FFF2-40B4-BE49-F238E27FC236}">
              <a16:creationId xmlns:a16="http://schemas.microsoft.com/office/drawing/2014/main" id="{27EE990B-AB66-4F4C-9A0C-5F99794BDAB5}"/>
            </a:ext>
          </a:extLst>
        </xdr:cNvPr>
        <xdr:cNvCxnSpPr/>
      </xdr:nvCxnSpPr>
      <xdr:spPr>
        <a:xfrm>
          <a:off x="1120394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64" name="テキスト ボックス 363">
          <a:extLst>
            <a:ext uri="{FF2B5EF4-FFF2-40B4-BE49-F238E27FC236}">
              <a16:creationId xmlns:a16="http://schemas.microsoft.com/office/drawing/2014/main" id="{56AEA378-5656-4450-92EC-323163E1D7C7}"/>
            </a:ext>
          </a:extLst>
        </xdr:cNvPr>
        <xdr:cNvSpPr txBox="1"/>
      </xdr:nvSpPr>
      <xdr:spPr>
        <a:xfrm>
          <a:off x="1090500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5" name="直線コネクタ 364">
          <a:extLst>
            <a:ext uri="{FF2B5EF4-FFF2-40B4-BE49-F238E27FC236}">
              <a16:creationId xmlns:a16="http://schemas.microsoft.com/office/drawing/2014/main" id="{0B99ADAC-E752-4943-A696-3665B2EFDCED}"/>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66" name="【認定こども園・幼稚園・保育所】&#10;有形固定資産減価償却率グラフ枠">
          <a:extLst>
            <a:ext uri="{FF2B5EF4-FFF2-40B4-BE49-F238E27FC236}">
              <a16:creationId xmlns:a16="http://schemas.microsoft.com/office/drawing/2014/main" id="{ED8E1B45-4DD3-4B97-81C5-22C1A7821781}"/>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367" name="直線コネクタ 366">
          <a:extLst>
            <a:ext uri="{FF2B5EF4-FFF2-40B4-BE49-F238E27FC236}">
              <a16:creationId xmlns:a16="http://schemas.microsoft.com/office/drawing/2014/main" id="{8FED1770-5BFB-4A92-B235-9AAA6DD4FCD7}"/>
            </a:ext>
          </a:extLst>
        </xdr:cNvPr>
        <xdr:cNvCxnSpPr/>
      </xdr:nvCxnSpPr>
      <xdr:spPr>
        <a:xfrm flipV="1">
          <a:off x="14703424" y="5735683"/>
          <a:ext cx="0" cy="1561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68" name="【認定こども園・幼稚園・保育所】&#10;有形固定資産減価償却率最小値テキスト">
          <a:extLst>
            <a:ext uri="{FF2B5EF4-FFF2-40B4-BE49-F238E27FC236}">
              <a16:creationId xmlns:a16="http://schemas.microsoft.com/office/drawing/2014/main" id="{7B7A71B7-6B62-4777-A020-46E98AFE7C86}"/>
            </a:ext>
          </a:extLst>
        </xdr:cNvPr>
        <xdr:cNvSpPr txBox="1"/>
      </xdr:nvSpPr>
      <xdr:spPr>
        <a:xfrm>
          <a:off x="14742160" y="729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69" name="直線コネクタ 368">
          <a:extLst>
            <a:ext uri="{FF2B5EF4-FFF2-40B4-BE49-F238E27FC236}">
              <a16:creationId xmlns:a16="http://schemas.microsoft.com/office/drawing/2014/main" id="{B291EFE0-09FC-475A-AE92-F71F9B3362A9}"/>
            </a:ext>
          </a:extLst>
        </xdr:cNvPr>
        <xdr:cNvCxnSpPr/>
      </xdr:nvCxnSpPr>
      <xdr:spPr>
        <a:xfrm>
          <a:off x="14611350" y="7297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370" name="【認定こども園・幼稚園・保育所】&#10;有形固定資産減価償却率最大値テキスト">
          <a:extLst>
            <a:ext uri="{FF2B5EF4-FFF2-40B4-BE49-F238E27FC236}">
              <a16:creationId xmlns:a16="http://schemas.microsoft.com/office/drawing/2014/main" id="{C7E20590-500A-46DF-9BF0-9974DB2942A5}"/>
            </a:ext>
          </a:extLst>
        </xdr:cNvPr>
        <xdr:cNvSpPr txBox="1"/>
      </xdr:nvSpPr>
      <xdr:spPr>
        <a:xfrm>
          <a:off x="14742160" y="55071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371" name="直線コネクタ 370">
          <a:extLst>
            <a:ext uri="{FF2B5EF4-FFF2-40B4-BE49-F238E27FC236}">
              <a16:creationId xmlns:a16="http://schemas.microsoft.com/office/drawing/2014/main" id="{229AF828-6958-4BDF-BEFB-1F2BE683287D}"/>
            </a:ext>
          </a:extLst>
        </xdr:cNvPr>
        <xdr:cNvCxnSpPr/>
      </xdr:nvCxnSpPr>
      <xdr:spPr>
        <a:xfrm>
          <a:off x="14611350" y="57356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144616</xdr:rowOff>
    </xdr:from>
    <xdr:ext cx="405111" cy="259045"/>
    <xdr:sp macro="" textlink="">
      <xdr:nvSpPr>
        <xdr:cNvPr id="372" name="【認定こども園・幼稚園・保育所】&#10;有形固定資産減価償却率平均値テキスト">
          <a:extLst>
            <a:ext uri="{FF2B5EF4-FFF2-40B4-BE49-F238E27FC236}">
              <a16:creationId xmlns:a16="http://schemas.microsoft.com/office/drawing/2014/main" id="{D43EB9D9-4C98-4542-AF1A-71FB2E2C250A}"/>
            </a:ext>
          </a:extLst>
        </xdr:cNvPr>
        <xdr:cNvSpPr txBox="1"/>
      </xdr:nvSpPr>
      <xdr:spPr>
        <a:xfrm>
          <a:off x="14742160" y="6314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373" name="フローチャート: 判断 372">
          <a:extLst>
            <a:ext uri="{FF2B5EF4-FFF2-40B4-BE49-F238E27FC236}">
              <a16:creationId xmlns:a16="http://schemas.microsoft.com/office/drawing/2014/main" id="{F0B32B92-9829-4D74-9031-E7CFA5B66F1D}"/>
            </a:ext>
          </a:extLst>
        </xdr:cNvPr>
        <xdr:cNvSpPr/>
      </xdr:nvSpPr>
      <xdr:spPr>
        <a:xfrm>
          <a:off x="14649450" y="6467294"/>
          <a:ext cx="97790" cy="103504"/>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102144</xdr:rowOff>
    </xdr:from>
    <xdr:to>
      <xdr:col>81</xdr:col>
      <xdr:colOff>101600</xdr:colOff>
      <xdr:row>38</xdr:row>
      <xdr:rowOff>32294</xdr:rowOff>
    </xdr:to>
    <xdr:sp macro="" textlink="">
      <xdr:nvSpPr>
        <xdr:cNvPr id="374" name="フローチャート: 判断 373">
          <a:extLst>
            <a:ext uri="{FF2B5EF4-FFF2-40B4-BE49-F238E27FC236}">
              <a16:creationId xmlns:a16="http://schemas.microsoft.com/office/drawing/2014/main" id="{4E6C82AC-E9B5-4792-B875-5EEC3F535176}"/>
            </a:ext>
          </a:extLst>
        </xdr:cNvPr>
        <xdr:cNvSpPr/>
      </xdr:nvSpPr>
      <xdr:spPr>
        <a:xfrm>
          <a:off x="13887450" y="644198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138067</xdr:rowOff>
    </xdr:from>
    <xdr:to>
      <xdr:col>76</xdr:col>
      <xdr:colOff>165100</xdr:colOff>
      <xdr:row>38</xdr:row>
      <xdr:rowOff>68218</xdr:rowOff>
    </xdr:to>
    <xdr:sp macro="" textlink="">
      <xdr:nvSpPr>
        <xdr:cNvPr id="375" name="フローチャート: 判断 374">
          <a:extLst>
            <a:ext uri="{FF2B5EF4-FFF2-40B4-BE49-F238E27FC236}">
              <a16:creationId xmlns:a16="http://schemas.microsoft.com/office/drawing/2014/main" id="{2A48B43A-CA85-481C-8C9D-EACBCD1638F8}"/>
            </a:ext>
          </a:extLst>
        </xdr:cNvPr>
        <xdr:cNvSpPr/>
      </xdr:nvSpPr>
      <xdr:spPr>
        <a:xfrm>
          <a:off x="13089890" y="6477907"/>
          <a:ext cx="109220" cy="103506"/>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376" name="フローチャート: 判断 375">
          <a:extLst>
            <a:ext uri="{FF2B5EF4-FFF2-40B4-BE49-F238E27FC236}">
              <a16:creationId xmlns:a16="http://schemas.microsoft.com/office/drawing/2014/main" id="{0ABBA6D7-A02F-4E08-B780-4728257AAB88}"/>
            </a:ext>
          </a:extLst>
        </xdr:cNvPr>
        <xdr:cNvSpPr/>
      </xdr:nvSpPr>
      <xdr:spPr>
        <a:xfrm>
          <a:off x="12303760" y="6474641"/>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157661</xdr:rowOff>
    </xdr:from>
    <xdr:to>
      <xdr:col>67</xdr:col>
      <xdr:colOff>101600</xdr:colOff>
      <xdr:row>38</xdr:row>
      <xdr:rowOff>87812</xdr:rowOff>
    </xdr:to>
    <xdr:sp macro="" textlink="">
      <xdr:nvSpPr>
        <xdr:cNvPr id="377" name="フローチャート: 判断 376">
          <a:extLst>
            <a:ext uri="{FF2B5EF4-FFF2-40B4-BE49-F238E27FC236}">
              <a16:creationId xmlns:a16="http://schemas.microsoft.com/office/drawing/2014/main" id="{63946B1C-4ECA-4017-B511-3061469D8B4F}"/>
            </a:ext>
          </a:extLst>
        </xdr:cNvPr>
        <xdr:cNvSpPr/>
      </xdr:nvSpPr>
      <xdr:spPr>
        <a:xfrm>
          <a:off x="11487150" y="6503216"/>
          <a:ext cx="97790" cy="103506"/>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8" name="テキスト ボックス 377">
          <a:extLst>
            <a:ext uri="{FF2B5EF4-FFF2-40B4-BE49-F238E27FC236}">
              <a16:creationId xmlns:a16="http://schemas.microsoft.com/office/drawing/2014/main" id="{825888B8-470C-489A-8E41-298DDBEE3E47}"/>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9" name="テキスト ボックス 378">
          <a:extLst>
            <a:ext uri="{FF2B5EF4-FFF2-40B4-BE49-F238E27FC236}">
              <a16:creationId xmlns:a16="http://schemas.microsoft.com/office/drawing/2014/main" id="{25109376-DBA2-4E69-9404-BFA9D5879787}"/>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0" name="テキスト ボックス 379">
          <a:extLst>
            <a:ext uri="{FF2B5EF4-FFF2-40B4-BE49-F238E27FC236}">
              <a16:creationId xmlns:a16="http://schemas.microsoft.com/office/drawing/2014/main" id="{15E169AD-41B7-4285-9545-10D215C86B53}"/>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50A7D867-BE16-446C-B645-86461973B6CA}"/>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9CAFC17A-6A90-407F-A823-693735223F4F}"/>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90715</xdr:rowOff>
    </xdr:from>
    <xdr:to>
      <xdr:col>85</xdr:col>
      <xdr:colOff>177800</xdr:colOff>
      <xdr:row>41</xdr:row>
      <xdr:rowOff>20865</xdr:rowOff>
    </xdr:to>
    <xdr:sp macro="" textlink="">
      <xdr:nvSpPr>
        <xdr:cNvPr id="383" name="楕円 382">
          <a:extLst>
            <a:ext uri="{FF2B5EF4-FFF2-40B4-BE49-F238E27FC236}">
              <a16:creationId xmlns:a16="http://schemas.microsoft.com/office/drawing/2014/main" id="{7F48C1B4-6EEC-4A10-BEB7-B3FD86EB0D6F}"/>
            </a:ext>
          </a:extLst>
        </xdr:cNvPr>
        <xdr:cNvSpPr/>
      </xdr:nvSpPr>
      <xdr:spPr>
        <a:xfrm>
          <a:off x="14649450" y="6952525"/>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69142</xdr:rowOff>
    </xdr:from>
    <xdr:ext cx="405111" cy="259045"/>
    <xdr:sp macro="" textlink="">
      <xdr:nvSpPr>
        <xdr:cNvPr id="384" name="【認定こども園・幼稚園・保育所】&#10;有形固定資産減価償却率該当値テキスト">
          <a:extLst>
            <a:ext uri="{FF2B5EF4-FFF2-40B4-BE49-F238E27FC236}">
              <a16:creationId xmlns:a16="http://schemas.microsoft.com/office/drawing/2014/main" id="{1DB86CCC-E63E-4A53-912A-D79F2A5C1B51}"/>
            </a:ext>
          </a:extLst>
        </xdr:cNvPr>
        <xdr:cNvSpPr txBox="1"/>
      </xdr:nvSpPr>
      <xdr:spPr>
        <a:xfrm>
          <a:off x="14742160" y="692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58057</xdr:rowOff>
    </xdr:from>
    <xdr:to>
      <xdr:col>81</xdr:col>
      <xdr:colOff>101600</xdr:colOff>
      <xdr:row>40</xdr:row>
      <xdr:rowOff>159657</xdr:rowOff>
    </xdr:to>
    <xdr:sp macro="" textlink="">
      <xdr:nvSpPr>
        <xdr:cNvPr id="385" name="楕円 384">
          <a:extLst>
            <a:ext uri="{FF2B5EF4-FFF2-40B4-BE49-F238E27FC236}">
              <a16:creationId xmlns:a16="http://schemas.microsoft.com/office/drawing/2014/main" id="{ED6479D1-E4FB-4972-8DAB-D244D91D94D3}"/>
            </a:ext>
          </a:extLst>
        </xdr:cNvPr>
        <xdr:cNvSpPr/>
      </xdr:nvSpPr>
      <xdr:spPr>
        <a:xfrm>
          <a:off x="13887450" y="6912247"/>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108857</xdr:rowOff>
    </xdr:from>
    <xdr:to>
      <xdr:col>85</xdr:col>
      <xdr:colOff>127000</xdr:colOff>
      <xdr:row>40</xdr:row>
      <xdr:rowOff>141515</xdr:rowOff>
    </xdr:to>
    <xdr:cxnSp macro="">
      <xdr:nvCxnSpPr>
        <xdr:cNvPr id="386" name="直線コネクタ 385">
          <a:extLst>
            <a:ext uri="{FF2B5EF4-FFF2-40B4-BE49-F238E27FC236}">
              <a16:creationId xmlns:a16="http://schemas.microsoft.com/office/drawing/2014/main" id="{8DDEF2A4-D927-4C35-89C0-808962A656C5}"/>
            </a:ext>
          </a:extLst>
        </xdr:cNvPr>
        <xdr:cNvCxnSpPr/>
      </xdr:nvCxnSpPr>
      <xdr:spPr>
        <a:xfrm>
          <a:off x="13942060" y="6964952"/>
          <a:ext cx="762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48821</xdr:rowOff>
    </xdr:from>
    <xdr:ext cx="405111" cy="259045"/>
    <xdr:sp macro="" textlink="">
      <xdr:nvSpPr>
        <xdr:cNvPr id="387" name="n_1aveValue【認定こども園・幼稚園・保育所】&#10;有形固定資産減価償却率">
          <a:extLst>
            <a:ext uri="{FF2B5EF4-FFF2-40B4-BE49-F238E27FC236}">
              <a16:creationId xmlns:a16="http://schemas.microsoft.com/office/drawing/2014/main" id="{3E929345-5DB4-4AE0-A655-91AF4B6E9D97}"/>
            </a:ext>
          </a:extLst>
        </xdr:cNvPr>
        <xdr:cNvSpPr txBox="1"/>
      </xdr:nvSpPr>
      <xdr:spPr>
        <a:xfrm>
          <a:off x="13738234" y="6222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84744</xdr:rowOff>
    </xdr:from>
    <xdr:ext cx="405111" cy="259045"/>
    <xdr:sp macro="" textlink="">
      <xdr:nvSpPr>
        <xdr:cNvPr id="388" name="n_2aveValue【認定こども園・幼稚園・保育所】&#10;有形固定資産減価償却率">
          <a:extLst>
            <a:ext uri="{FF2B5EF4-FFF2-40B4-BE49-F238E27FC236}">
              <a16:creationId xmlns:a16="http://schemas.microsoft.com/office/drawing/2014/main" id="{8450D2DC-DC12-4EA4-876B-0925E80C158C}"/>
            </a:ext>
          </a:extLst>
        </xdr:cNvPr>
        <xdr:cNvSpPr txBox="1"/>
      </xdr:nvSpPr>
      <xdr:spPr>
        <a:xfrm>
          <a:off x="12957184" y="625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81478</xdr:rowOff>
    </xdr:from>
    <xdr:ext cx="405111" cy="259045"/>
    <xdr:sp macro="" textlink="">
      <xdr:nvSpPr>
        <xdr:cNvPr id="389" name="n_3aveValue【認定こども園・幼稚園・保育所】&#10;有形固定資産減価償却率">
          <a:extLst>
            <a:ext uri="{FF2B5EF4-FFF2-40B4-BE49-F238E27FC236}">
              <a16:creationId xmlns:a16="http://schemas.microsoft.com/office/drawing/2014/main" id="{18DDF4F5-8D89-486C-B02E-63019D994815}"/>
            </a:ext>
          </a:extLst>
        </xdr:cNvPr>
        <xdr:cNvSpPr txBox="1"/>
      </xdr:nvSpPr>
      <xdr:spPr>
        <a:xfrm>
          <a:off x="12171054" y="6255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104338</xdr:rowOff>
    </xdr:from>
    <xdr:ext cx="405111" cy="259045"/>
    <xdr:sp macro="" textlink="">
      <xdr:nvSpPr>
        <xdr:cNvPr id="390" name="n_4aveValue【認定こども園・幼稚園・保育所】&#10;有形固定資産減価償却率">
          <a:extLst>
            <a:ext uri="{FF2B5EF4-FFF2-40B4-BE49-F238E27FC236}">
              <a16:creationId xmlns:a16="http://schemas.microsoft.com/office/drawing/2014/main" id="{E25CB102-DA45-4FFB-BA15-552E25BCF5BD}"/>
            </a:ext>
          </a:extLst>
        </xdr:cNvPr>
        <xdr:cNvSpPr txBox="1"/>
      </xdr:nvSpPr>
      <xdr:spPr>
        <a:xfrm>
          <a:off x="11354444" y="627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150784</xdr:rowOff>
    </xdr:from>
    <xdr:ext cx="405111" cy="259045"/>
    <xdr:sp macro="" textlink="">
      <xdr:nvSpPr>
        <xdr:cNvPr id="391" name="n_1mainValue【認定こども園・幼稚園・保育所】&#10;有形固定資産減価償却率">
          <a:extLst>
            <a:ext uri="{FF2B5EF4-FFF2-40B4-BE49-F238E27FC236}">
              <a16:creationId xmlns:a16="http://schemas.microsoft.com/office/drawing/2014/main" id="{80C4DFEA-3245-4E4F-B2AA-B65FFC35C837}"/>
            </a:ext>
          </a:extLst>
        </xdr:cNvPr>
        <xdr:cNvSpPr txBox="1"/>
      </xdr:nvSpPr>
      <xdr:spPr>
        <a:xfrm>
          <a:off x="13738234" y="700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2" name="正方形/長方形 391">
          <a:extLst>
            <a:ext uri="{FF2B5EF4-FFF2-40B4-BE49-F238E27FC236}">
              <a16:creationId xmlns:a16="http://schemas.microsoft.com/office/drawing/2014/main" id="{4E16E3AA-A224-49DB-BA50-8D3814E788E5}"/>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3" name="正方形/長方形 392">
          <a:extLst>
            <a:ext uri="{FF2B5EF4-FFF2-40B4-BE49-F238E27FC236}">
              <a16:creationId xmlns:a16="http://schemas.microsoft.com/office/drawing/2014/main" id="{069A9654-A296-4B4E-B6A8-577FB2F8D268}"/>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4" name="正方形/長方形 393">
          <a:extLst>
            <a:ext uri="{FF2B5EF4-FFF2-40B4-BE49-F238E27FC236}">
              <a16:creationId xmlns:a16="http://schemas.microsoft.com/office/drawing/2014/main" id="{46DAD2E6-72E2-4B35-A325-F0AD1D8946CC}"/>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5" name="正方形/長方形 394">
          <a:extLst>
            <a:ext uri="{FF2B5EF4-FFF2-40B4-BE49-F238E27FC236}">
              <a16:creationId xmlns:a16="http://schemas.microsoft.com/office/drawing/2014/main" id="{04895ACF-4B9B-4470-A530-E556C3A22623}"/>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6" name="正方形/長方形 395">
          <a:extLst>
            <a:ext uri="{FF2B5EF4-FFF2-40B4-BE49-F238E27FC236}">
              <a16:creationId xmlns:a16="http://schemas.microsoft.com/office/drawing/2014/main" id="{DAB68218-1586-48E0-83F9-831C07E60416}"/>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7" name="正方形/長方形 396">
          <a:extLst>
            <a:ext uri="{FF2B5EF4-FFF2-40B4-BE49-F238E27FC236}">
              <a16:creationId xmlns:a16="http://schemas.microsoft.com/office/drawing/2014/main" id="{34C30AA2-32BE-47F8-A755-71FC1C88E0F4}"/>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8" name="正方形/長方形 397">
          <a:extLst>
            <a:ext uri="{FF2B5EF4-FFF2-40B4-BE49-F238E27FC236}">
              <a16:creationId xmlns:a16="http://schemas.microsoft.com/office/drawing/2014/main" id="{00CA77DD-509A-457D-AD3C-93B9A223E053}"/>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9" name="正方形/長方形 398">
          <a:extLst>
            <a:ext uri="{FF2B5EF4-FFF2-40B4-BE49-F238E27FC236}">
              <a16:creationId xmlns:a16="http://schemas.microsoft.com/office/drawing/2014/main" id="{BBC98739-58B7-42B5-A617-36A358700A3A}"/>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0" name="テキスト ボックス 399">
          <a:extLst>
            <a:ext uri="{FF2B5EF4-FFF2-40B4-BE49-F238E27FC236}">
              <a16:creationId xmlns:a16="http://schemas.microsoft.com/office/drawing/2014/main" id="{FB686214-EC7F-4CA8-B71D-D2557A470DFC}"/>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1" name="直線コネクタ 400">
          <a:extLst>
            <a:ext uri="{FF2B5EF4-FFF2-40B4-BE49-F238E27FC236}">
              <a16:creationId xmlns:a16="http://schemas.microsoft.com/office/drawing/2014/main" id="{880B357F-6335-4CCE-B85E-68723C7030E6}"/>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2" name="直線コネクタ 401">
          <a:extLst>
            <a:ext uri="{FF2B5EF4-FFF2-40B4-BE49-F238E27FC236}">
              <a16:creationId xmlns:a16="http://schemas.microsoft.com/office/drawing/2014/main" id="{0632012E-53DE-4B66-BC1B-63CD760EA554}"/>
            </a:ext>
          </a:extLst>
        </xdr:cNvPr>
        <xdr:cNvCxnSpPr/>
      </xdr:nvCxnSpPr>
      <xdr:spPr>
        <a:xfrm>
          <a:off x="16459200" y="71589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03" name="テキスト ボックス 402">
          <a:extLst>
            <a:ext uri="{FF2B5EF4-FFF2-40B4-BE49-F238E27FC236}">
              <a16:creationId xmlns:a16="http://schemas.microsoft.com/office/drawing/2014/main" id="{8D49DC95-D899-4F36-A39B-1899659C9D43}"/>
            </a:ext>
          </a:extLst>
        </xdr:cNvPr>
        <xdr:cNvSpPr txBox="1"/>
      </xdr:nvSpPr>
      <xdr:spPr>
        <a:xfrm>
          <a:off x="16047266" y="70224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04" name="直線コネクタ 403">
          <a:extLst>
            <a:ext uri="{FF2B5EF4-FFF2-40B4-BE49-F238E27FC236}">
              <a16:creationId xmlns:a16="http://schemas.microsoft.com/office/drawing/2014/main" id="{7A0DF3A2-2596-4327-B4AD-BAD0FED7BCCA}"/>
            </a:ext>
          </a:extLst>
        </xdr:cNvPr>
        <xdr:cNvCxnSpPr/>
      </xdr:nvCxnSpPr>
      <xdr:spPr>
        <a:xfrm>
          <a:off x="16459200" y="670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05" name="テキスト ボックス 404">
          <a:extLst>
            <a:ext uri="{FF2B5EF4-FFF2-40B4-BE49-F238E27FC236}">
              <a16:creationId xmlns:a16="http://schemas.microsoft.com/office/drawing/2014/main" id="{5411BD08-F2A9-4B0F-9958-9C1C06A4B0F4}"/>
            </a:ext>
          </a:extLst>
        </xdr:cNvPr>
        <xdr:cNvSpPr txBox="1"/>
      </xdr:nvSpPr>
      <xdr:spPr>
        <a:xfrm>
          <a:off x="16047266" y="656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06" name="直線コネクタ 405">
          <a:extLst>
            <a:ext uri="{FF2B5EF4-FFF2-40B4-BE49-F238E27FC236}">
              <a16:creationId xmlns:a16="http://schemas.microsoft.com/office/drawing/2014/main" id="{CD2B72FE-B156-4023-9D9A-5BC25A933AD0}"/>
            </a:ext>
          </a:extLst>
        </xdr:cNvPr>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07" name="テキスト ボックス 406">
          <a:extLst>
            <a:ext uri="{FF2B5EF4-FFF2-40B4-BE49-F238E27FC236}">
              <a16:creationId xmlns:a16="http://schemas.microsoft.com/office/drawing/2014/main" id="{DD3386DE-1315-4B0A-8963-7DFAABB413D0}"/>
            </a:ext>
          </a:extLst>
        </xdr:cNvPr>
        <xdr:cNvSpPr txBox="1"/>
      </xdr:nvSpPr>
      <xdr:spPr>
        <a:xfrm>
          <a:off x="16047266" y="61042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08" name="直線コネクタ 407">
          <a:extLst>
            <a:ext uri="{FF2B5EF4-FFF2-40B4-BE49-F238E27FC236}">
              <a16:creationId xmlns:a16="http://schemas.microsoft.com/office/drawing/2014/main" id="{A6E9416C-7D47-4068-8B3E-320D51DFE381}"/>
            </a:ext>
          </a:extLst>
        </xdr:cNvPr>
        <xdr:cNvCxnSpPr/>
      </xdr:nvCxnSpPr>
      <xdr:spPr>
        <a:xfrm>
          <a:off x="16459200" y="57873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09" name="テキスト ボックス 408">
          <a:extLst>
            <a:ext uri="{FF2B5EF4-FFF2-40B4-BE49-F238E27FC236}">
              <a16:creationId xmlns:a16="http://schemas.microsoft.com/office/drawing/2014/main" id="{1B822F4F-B97E-4B46-95A7-D28EDC21615D}"/>
            </a:ext>
          </a:extLst>
        </xdr:cNvPr>
        <xdr:cNvSpPr txBox="1"/>
      </xdr:nvSpPr>
      <xdr:spPr>
        <a:xfrm>
          <a:off x="16047266" y="56508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0" name="直線コネクタ 409">
          <a:extLst>
            <a:ext uri="{FF2B5EF4-FFF2-40B4-BE49-F238E27FC236}">
              <a16:creationId xmlns:a16="http://schemas.microsoft.com/office/drawing/2014/main" id="{420C3CB1-A78E-42FF-ADCE-9386A7DF7BC1}"/>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1" name="テキスト ボックス 410">
          <a:extLst>
            <a:ext uri="{FF2B5EF4-FFF2-40B4-BE49-F238E27FC236}">
              <a16:creationId xmlns:a16="http://schemas.microsoft.com/office/drawing/2014/main" id="{6938C629-88EE-4CCF-BC6F-AC7EC7E7E16A}"/>
            </a:ext>
          </a:extLst>
        </xdr:cNvPr>
        <xdr:cNvSpPr txBox="1"/>
      </xdr:nvSpPr>
      <xdr:spPr>
        <a:xfrm>
          <a:off x="16047266"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2" name="【認定こども園・幼稚園・保育所】&#10;一人当たり面積グラフ枠">
          <a:extLst>
            <a:ext uri="{FF2B5EF4-FFF2-40B4-BE49-F238E27FC236}">
              <a16:creationId xmlns:a16="http://schemas.microsoft.com/office/drawing/2014/main" id="{C30762E0-81C2-43CA-B181-F36344113600}"/>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40996</xdr:rowOff>
    </xdr:from>
    <xdr:to>
      <xdr:col>116</xdr:col>
      <xdr:colOff>62864</xdr:colOff>
      <xdr:row>41</xdr:row>
      <xdr:rowOff>90374</xdr:rowOff>
    </xdr:to>
    <xdr:cxnSp macro="">
      <xdr:nvCxnSpPr>
        <xdr:cNvPr id="413" name="直線コネクタ 412">
          <a:extLst>
            <a:ext uri="{FF2B5EF4-FFF2-40B4-BE49-F238E27FC236}">
              <a16:creationId xmlns:a16="http://schemas.microsoft.com/office/drawing/2014/main" id="{9A90D730-548B-4C12-BF3F-7DD9437381CA}"/>
            </a:ext>
          </a:extLst>
        </xdr:cNvPr>
        <xdr:cNvCxnSpPr/>
      </xdr:nvCxnSpPr>
      <xdr:spPr>
        <a:xfrm flipV="1">
          <a:off x="19947254" y="5698846"/>
          <a:ext cx="0" cy="1424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94201</xdr:rowOff>
    </xdr:from>
    <xdr:ext cx="469744" cy="259045"/>
    <xdr:sp macro="" textlink="">
      <xdr:nvSpPr>
        <xdr:cNvPr id="414" name="【認定こども園・幼稚園・保育所】&#10;一人当たり面積最小値テキスト">
          <a:extLst>
            <a:ext uri="{FF2B5EF4-FFF2-40B4-BE49-F238E27FC236}">
              <a16:creationId xmlns:a16="http://schemas.microsoft.com/office/drawing/2014/main" id="{BA0979EB-7CCC-4B8C-B8C3-C10A883EBE43}"/>
            </a:ext>
          </a:extLst>
        </xdr:cNvPr>
        <xdr:cNvSpPr txBox="1"/>
      </xdr:nvSpPr>
      <xdr:spPr>
        <a:xfrm>
          <a:off x="19985990" y="712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90374</xdr:rowOff>
    </xdr:from>
    <xdr:to>
      <xdr:col>116</xdr:col>
      <xdr:colOff>152400</xdr:colOff>
      <xdr:row>41</xdr:row>
      <xdr:rowOff>90374</xdr:rowOff>
    </xdr:to>
    <xdr:cxnSp macro="">
      <xdr:nvCxnSpPr>
        <xdr:cNvPr id="415" name="直線コネクタ 414">
          <a:extLst>
            <a:ext uri="{FF2B5EF4-FFF2-40B4-BE49-F238E27FC236}">
              <a16:creationId xmlns:a16="http://schemas.microsoft.com/office/drawing/2014/main" id="{6EC9C875-AED8-445F-BFBC-BBB472F66BD0}"/>
            </a:ext>
          </a:extLst>
        </xdr:cNvPr>
        <xdr:cNvCxnSpPr/>
      </xdr:nvCxnSpPr>
      <xdr:spPr>
        <a:xfrm>
          <a:off x="19885660" y="71236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159123</xdr:rowOff>
    </xdr:from>
    <xdr:ext cx="469744" cy="259045"/>
    <xdr:sp macro="" textlink="">
      <xdr:nvSpPr>
        <xdr:cNvPr id="416" name="【認定こども園・幼稚園・保育所】&#10;一人当たり面積最大値テキスト">
          <a:extLst>
            <a:ext uri="{FF2B5EF4-FFF2-40B4-BE49-F238E27FC236}">
              <a16:creationId xmlns:a16="http://schemas.microsoft.com/office/drawing/2014/main" id="{71C7644F-C053-470A-AA02-32C7138A5F1E}"/>
            </a:ext>
          </a:extLst>
        </xdr:cNvPr>
        <xdr:cNvSpPr txBox="1"/>
      </xdr:nvSpPr>
      <xdr:spPr>
        <a:xfrm>
          <a:off x="19985990" y="5475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40996</xdr:rowOff>
    </xdr:from>
    <xdr:to>
      <xdr:col>116</xdr:col>
      <xdr:colOff>152400</xdr:colOff>
      <xdr:row>33</xdr:row>
      <xdr:rowOff>40996</xdr:rowOff>
    </xdr:to>
    <xdr:cxnSp macro="">
      <xdr:nvCxnSpPr>
        <xdr:cNvPr id="417" name="直線コネクタ 416">
          <a:extLst>
            <a:ext uri="{FF2B5EF4-FFF2-40B4-BE49-F238E27FC236}">
              <a16:creationId xmlns:a16="http://schemas.microsoft.com/office/drawing/2014/main" id="{E9A363F7-CB17-4A82-BF6A-DF9462C4418F}"/>
            </a:ext>
          </a:extLst>
        </xdr:cNvPr>
        <xdr:cNvCxnSpPr/>
      </xdr:nvCxnSpPr>
      <xdr:spPr>
        <a:xfrm>
          <a:off x="19885660" y="56988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7028</xdr:rowOff>
    </xdr:from>
    <xdr:ext cx="469744" cy="259045"/>
    <xdr:sp macro="" textlink="">
      <xdr:nvSpPr>
        <xdr:cNvPr id="418" name="【認定こども園・幼稚園・保育所】&#10;一人当たり面積平均値テキスト">
          <a:extLst>
            <a:ext uri="{FF2B5EF4-FFF2-40B4-BE49-F238E27FC236}">
              <a16:creationId xmlns:a16="http://schemas.microsoft.com/office/drawing/2014/main" id="{5028C305-3EAB-4C36-BA07-4A2049BC2776}"/>
            </a:ext>
          </a:extLst>
        </xdr:cNvPr>
        <xdr:cNvSpPr txBox="1"/>
      </xdr:nvSpPr>
      <xdr:spPr>
        <a:xfrm>
          <a:off x="19985990" y="6695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28601</xdr:rowOff>
    </xdr:from>
    <xdr:to>
      <xdr:col>116</xdr:col>
      <xdr:colOff>114300</xdr:colOff>
      <xdr:row>39</xdr:row>
      <xdr:rowOff>130201</xdr:rowOff>
    </xdr:to>
    <xdr:sp macro="" textlink="">
      <xdr:nvSpPr>
        <xdr:cNvPr id="419" name="フローチャート: 判断 418">
          <a:extLst>
            <a:ext uri="{FF2B5EF4-FFF2-40B4-BE49-F238E27FC236}">
              <a16:creationId xmlns:a16="http://schemas.microsoft.com/office/drawing/2014/main" id="{C0C50C61-A7A4-458B-BD85-AB14846202F3}"/>
            </a:ext>
          </a:extLst>
        </xdr:cNvPr>
        <xdr:cNvSpPr/>
      </xdr:nvSpPr>
      <xdr:spPr>
        <a:xfrm>
          <a:off x="19904710" y="6713246"/>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41402</xdr:rowOff>
    </xdr:from>
    <xdr:to>
      <xdr:col>112</xdr:col>
      <xdr:colOff>38100</xdr:colOff>
      <xdr:row>39</xdr:row>
      <xdr:rowOff>143002</xdr:rowOff>
    </xdr:to>
    <xdr:sp macro="" textlink="">
      <xdr:nvSpPr>
        <xdr:cNvPr id="420" name="フローチャート: 判断 419">
          <a:extLst>
            <a:ext uri="{FF2B5EF4-FFF2-40B4-BE49-F238E27FC236}">
              <a16:creationId xmlns:a16="http://schemas.microsoft.com/office/drawing/2014/main" id="{174123E4-4CB7-42FB-8606-4FD4C74090F0}"/>
            </a:ext>
          </a:extLst>
        </xdr:cNvPr>
        <xdr:cNvSpPr/>
      </xdr:nvSpPr>
      <xdr:spPr>
        <a:xfrm>
          <a:off x="19161760" y="6727952"/>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46889</xdr:rowOff>
    </xdr:from>
    <xdr:to>
      <xdr:col>107</xdr:col>
      <xdr:colOff>101600</xdr:colOff>
      <xdr:row>39</xdr:row>
      <xdr:rowOff>148489</xdr:rowOff>
    </xdr:to>
    <xdr:sp macro="" textlink="">
      <xdr:nvSpPr>
        <xdr:cNvPr id="421" name="フローチャート: 判断 420">
          <a:extLst>
            <a:ext uri="{FF2B5EF4-FFF2-40B4-BE49-F238E27FC236}">
              <a16:creationId xmlns:a16="http://schemas.microsoft.com/office/drawing/2014/main" id="{867448F1-6DAA-46E5-863E-59A5EB292EE7}"/>
            </a:ext>
          </a:extLst>
        </xdr:cNvPr>
        <xdr:cNvSpPr/>
      </xdr:nvSpPr>
      <xdr:spPr>
        <a:xfrm>
          <a:off x="18345150" y="673534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56032</xdr:rowOff>
    </xdr:from>
    <xdr:to>
      <xdr:col>102</xdr:col>
      <xdr:colOff>165100</xdr:colOff>
      <xdr:row>39</xdr:row>
      <xdr:rowOff>157632</xdr:rowOff>
    </xdr:to>
    <xdr:sp macro="" textlink="">
      <xdr:nvSpPr>
        <xdr:cNvPr id="422" name="フローチャート: 判断 421">
          <a:extLst>
            <a:ext uri="{FF2B5EF4-FFF2-40B4-BE49-F238E27FC236}">
              <a16:creationId xmlns:a16="http://schemas.microsoft.com/office/drawing/2014/main" id="{88E26325-13D0-4819-9DB2-06F4934DDFF7}"/>
            </a:ext>
          </a:extLst>
        </xdr:cNvPr>
        <xdr:cNvSpPr/>
      </xdr:nvSpPr>
      <xdr:spPr>
        <a:xfrm>
          <a:off x="17547590" y="6746392"/>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48717</xdr:rowOff>
    </xdr:from>
    <xdr:to>
      <xdr:col>98</xdr:col>
      <xdr:colOff>38100</xdr:colOff>
      <xdr:row>39</xdr:row>
      <xdr:rowOff>150317</xdr:rowOff>
    </xdr:to>
    <xdr:sp macro="" textlink="">
      <xdr:nvSpPr>
        <xdr:cNvPr id="423" name="フローチャート: 判断 422">
          <a:extLst>
            <a:ext uri="{FF2B5EF4-FFF2-40B4-BE49-F238E27FC236}">
              <a16:creationId xmlns:a16="http://schemas.microsoft.com/office/drawing/2014/main" id="{345E8E26-DA72-4243-B25D-D0698E70D1B8}"/>
            </a:ext>
          </a:extLst>
        </xdr:cNvPr>
        <xdr:cNvSpPr/>
      </xdr:nvSpPr>
      <xdr:spPr>
        <a:xfrm>
          <a:off x="16761460" y="6737172"/>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76DE4FD9-0156-40A2-B21B-2CFF03789832}"/>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6A47042F-CE9B-4C66-9B98-AD2436B520C5}"/>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949E4EE8-3FD3-48E6-8EB2-398ED0790CD3}"/>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CF821B5A-23E9-4A02-AA58-3489E630746C}"/>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44998292-2E4D-4ACE-ACC9-A347625E8168}"/>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11226</xdr:rowOff>
    </xdr:from>
    <xdr:to>
      <xdr:col>116</xdr:col>
      <xdr:colOff>114300</xdr:colOff>
      <xdr:row>39</xdr:row>
      <xdr:rowOff>112826</xdr:rowOff>
    </xdr:to>
    <xdr:sp macro="" textlink="">
      <xdr:nvSpPr>
        <xdr:cNvPr id="429" name="楕円 428">
          <a:extLst>
            <a:ext uri="{FF2B5EF4-FFF2-40B4-BE49-F238E27FC236}">
              <a16:creationId xmlns:a16="http://schemas.microsoft.com/office/drawing/2014/main" id="{A9A3925D-D7AC-4C2D-A484-F6336C60FE98}"/>
            </a:ext>
          </a:extLst>
        </xdr:cNvPr>
        <xdr:cNvSpPr/>
      </xdr:nvSpPr>
      <xdr:spPr>
        <a:xfrm>
          <a:off x="19904710" y="6699681"/>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34103</xdr:rowOff>
    </xdr:from>
    <xdr:ext cx="469744" cy="259045"/>
    <xdr:sp macro="" textlink="">
      <xdr:nvSpPr>
        <xdr:cNvPr id="430" name="【認定こども園・幼稚園・保育所】&#10;一人当たり面積該当値テキスト">
          <a:extLst>
            <a:ext uri="{FF2B5EF4-FFF2-40B4-BE49-F238E27FC236}">
              <a16:creationId xmlns:a16="http://schemas.microsoft.com/office/drawing/2014/main" id="{0A33295D-3C15-4F0B-964D-955E3AAD56DA}"/>
            </a:ext>
          </a:extLst>
        </xdr:cNvPr>
        <xdr:cNvSpPr txBox="1"/>
      </xdr:nvSpPr>
      <xdr:spPr>
        <a:xfrm>
          <a:off x="19985990" y="654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26771</xdr:rowOff>
    </xdr:from>
    <xdr:to>
      <xdr:col>112</xdr:col>
      <xdr:colOff>38100</xdr:colOff>
      <xdr:row>39</xdr:row>
      <xdr:rowOff>128371</xdr:rowOff>
    </xdr:to>
    <xdr:sp macro="" textlink="">
      <xdr:nvSpPr>
        <xdr:cNvPr id="431" name="楕円 430">
          <a:extLst>
            <a:ext uri="{FF2B5EF4-FFF2-40B4-BE49-F238E27FC236}">
              <a16:creationId xmlns:a16="http://schemas.microsoft.com/office/drawing/2014/main" id="{48B90C0B-0C7C-458C-A399-25FBD7E113B2}"/>
            </a:ext>
          </a:extLst>
        </xdr:cNvPr>
        <xdr:cNvSpPr/>
      </xdr:nvSpPr>
      <xdr:spPr>
        <a:xfrm>
          <a:off x="19161760" y="6711416"/>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62026</xdr:rowOff>
    </xdr:from>
    <xdr:to>
      <xdr:col>116</xdr:col>
      <xdr:colOff>63500</xdr:colOff>
      <xdr:row>39</xdr:row>
      <xdr:rowOff>77571</xdr:rowOff>
    </xdr:to>
    <xdr:cxnSp macro="">
      <xdr:nvCxnSpPr>
        <xdr:cNvPr id="432" name="直線コネクタ 431">
          <a:extLst>
            <a:ext uri="{FF2B5EF4-FFF2-40B4-BE49-F238E27FC236}">
              <a16:creationId xmlns:a16="http://schemas.microsoft.com/office/drawing/2014/main" id="{9EAFC9DF-D009-4D61-AF6D-7F6D275764CF}"/>
            </a:ext>
          </a:extLst>
        </xdr:cNvPr>
        <xdr:cNvCxnSpPr/>
      </xdr:nvCxnSpPr>
      <xdr:spPr>
        <a:xfrm flipV="1">
          <a:off x="19204940" y="6744766"/>
          <a:ext cx="742950" cy="1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134129</xdr:rowOff>
    </xdr:from>
    <xdr:ext cx="469744" cy="259045"/>
    <xdr:sp macro="" textlink="">
      <xdr:nvSpPr>
        <xdr:cNvPr id="433" name="n_1aveValue【認定こども園・幼稚園・保育所】&#10;一人当たり面積">
          <a:extLst>
            <a:ext uri="{FF2B5EF4-FFF2-40B4-BE49-F238E27FC236}">
              <a16:creationId xmlns:a16="http://schemas.microsoft.com/office/drawing/2014/main" id="{6774359C-7D99-415D-9303-DAC60E3AD79E}"/>
            </a:ext>
          </a:extLst>
        </xdr:cNvPr>
        <xdr:cNvSpPr txBox="1"/>
      </xdr:nvSpPr>
      <xdr:spPr>
        <a:xfrm>
          <a:off x="18982132" y="6816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165016</xdr:rowOff>
    </xdr:from>
    <xdr:ext cx="469744" cy="259045"/>
    <xdr:sp macro="" textlink="">
      <xdr:nvSpPr>
        <xdr:cNvPr id="434" name="n_2aveValue【認定こども園・幼稚園・保育所】&#10;一人当たり面積">
          <a:extLst>
            <a:ext uri="{FF2B5EF4-FFF2-40B4-BE49-F238E27FC236}">
              <a16:creationId xmlns:a16="http://schemas.microsoft.com/office/drawing/2014/main" id="{F843D17D-FFC2-48DD-8484-6F5DDE4A885F}"/>
            </a:ext>
          </a:extLst>
        </xdr:cNvPr>
        <xdr:cNvSpPr txBox="1"/>
      </xdr:nvSpPr>
      <xdr:spPr>
        <a:xfrm>
          <a:off x="18182032" y="651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2709</xdr:rowOff>
    </xdr:from>
    <xdr:ext cx="469744" cy="259045"/>
    <xdr:sp macro="" textlink="">
      <xdr:nvSpPr>
        <xdr:cNvPr id="435" name="n_3aveValue【認定こども園・幼稚園・保育所】&#10;一人当たり面積">
          <a:extLst>
            <a:ext uri="{FF2B5EF4-FFF2-40B4-BE49-F238E27FC236}">
              <a16:creationId xmlns:a16="http://schemas.microsoft.com/office/drawing/2014/main" id="{EFCEB966-923E-42DD-A33A-8CA38D86A387}"/>
            </a:ext>
          </a:extLst>
        </xdr:cNvPr>
        <xdr:cNvSpPr txBox="1"/>
      </xdr:nvSpPr>
      <xdr:spPr>
        <a:xfrm>
          <a:off x="17384472" y="65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166844</xdr:rowOff>
    </xdr:from>
    <xdr:ext cx="469744" cy="259045"/>
    <xdr:sp macro="" textlink="">
      <xdr:nvSpPr>
        <xdr:cNvPr id="436" name="n_4aveValue【認定こども園・幼稚園・保育所】&#10;一人当たり面積">
          <a:extLst>
            <a:ext uri="{FF2B5EF4-FFF2-40B4-BE49-F238E27FC236}">
              <a16:creationId xmlns:a16="http://schemas.microsoft.com/office/drawing/2014/main" id="{5F781169-D783-469C-8422-5D7E3B6EB327}"/>
            </a:ext>
          </a:extLst>
        </xdr:cNvPr>
        <xdr:cNvSpPr txBox="1"/>
      </xdr:nvSpPr>
      <xdr:spPr>
        <a:xfrm>
          <a:off x="16588817" y="6514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144898</xdr:rowOff>
    </xdr:from>
    <xdr:ext cx="469744" cy="259045"/>
    <xdr:sp macro="" textlink="">
      <xdr:nvSpPr>
        <xdr:cNvPr id="437" name="n_1mainValue【認定こども園・幼稚園・保育所】&#10;一人当たり面積">
          <a:extLst>
            <a:ext uri="{FF2B5EF4-FFF2-40B4-BE49-F238E27FC236}">
              <a16:creationId xmlns:a16="http://schemas.microsoft.com/office/drawing/2014/main" id="{E631F4BB-FAA6-466D-B8C8-CB04318CE6F1}"/>
            </a:ext>
          </a:extLst>
        </xdr:cNvPr>
        <xdr:cNvSpPr txBox="1"/>
      </xdr:nvSpPr>
      <xdr:spPr>
        <a:xfrm>
          <a:off x="18982132" y="648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8" name="正方形/長方形 437">
          <a:extLst>
            <a:ext uri="{FF2B5EF4-FFF2-40B4-BE49-F238E27FC236}">
              <a16:creationId xmlns:a16="http://schemas.microsoft.com/office/drawing/2014/main" id="{ECF714AE-FCC8-4EF1-9B8C-87DF8C024A81}"/>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9" name="正方形/長方形 438">
          <a:extLst>
            <a:ext uri="{FF2B5EF4-FFF2-40B4-BE49-F238E27FC236}">
              <a16:creationId xmlns:a16="http://schemas.microsoft.com/office/drawing/2014/main" id="{C1A9BE95-9A10-4784-9C37-567504C7A152}"/>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0" name="正方形/長方形 439">
          <a:extLst>
            <a:ext uri="{FF2B5EF4-FFF2-40B4-BE49-F238E27FC236}">
              <a16:creationId xmlns:a16="http://schemas.microsoft.com/office/drawing/2014/main" id="{9F9EF70E-289E-475F-869B-6F877D1F90A1}"/>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1" name="正方形/長方形 440">
          <a:extLst>
            <a:ext uri="{FF2B5EF4-FFF2-40B4-BE49-F238E27FC236}">
              <a16:creationId xmlns:a16="http://schemas.microsoft.com/office/drawing/2014/main" id="{6E35BF74-9101-4C59-89C1-DEC415BD6948}"/>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2" name="正方形/長方形 441">
          <a:extLst>
            <a:ext uri="{FF2B5EF4-FFF2-40B4-BE49-F238E27FC236}">
              <a16:creationId xmlns:a16="http://schemas.microsoft.com/office/drawing/2014/main" id="{AFAC9926-2288-4AF7-9D63-09B81DBD7DF1}"/>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3" name="正方形/長方形 442">
          <a:extLst>
            <a:ext uri="{FF2B5EF4-FFF2-40B4-BE49-F238E27FC236}">
              <a16:creationId xmlns:a16="http://schemas.microsoft.com/office/drawing/2014/main" id="{3087585E-FF79-4B9A-82E7-0D86090A2889}"/>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4" name="正方形/長方形 443">
          <a:extLst>
            <a:ext uri="{FF2B5EF4-FFF2-40B4-BE49-F238E27FC236}">
              <a16:creationId xmlns:a16="http://schemas.microsoft.com/office/drawing/2014/main" id="{9904BF01-D825-4F8D-8005-2003EB646B32}"/>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5" name="正方形/長方形 444">
          <a:extLst>
            <a:ext uri="{FF2B5EF4-FFF2-40B4-BE49-F238E27FC236}">
              <a16:creationId xmlns:a16="http://schemas.microsoft.com/office/drawing/2014/main" id="{DA7E88A5-1FC9-4DA0-8E3B-775DF0423953}"/>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6" name="テキスト ボックス 445">
          <a:extLst>
            <a:ext uri="{FF2B5EF4-FFF2-40B4-BE49-F238E27FC236}">
              <a16:creationId xmlns:a16="http://schemas.microsoft.com/office/drawing/2014/main" id="{520C80A8-7BE4-49EB-8EFC-BFCB42E0A45F}"/>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7" name="直線コネクタ 446">
          <a:extLst>
            <a:ext uri="{FF2B5EF4-FFF2-40B4-BE49-F238E27FC236}">
              <a16:creationId xmlns:a16="http://schemas.microsoft.com/office/drawing/2014/main" id="{BE7286C6-7524-40C0-9828-8CD94EE3D963}"/>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48" name="テキスト ボックス 447">
          <a:extLst>
            <a:ext uri="{FF2B5EF4-FFF2-40B4-BE49-F238E27FC236}">
              <a16:creationId xmlns:a16="http://schemas.microsoft.com/office/drawing/2014/main" id="{441D7C11-D4F5-4628-866D-F956AB3C7A19}"/>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49" name="直線コネクタ 448">
          <a:extLst>
            <a:ext uri="{FF2B5EF4-FFF2-40B4-BE49-F238E27FC236}">
              <a16:creationId xmlns:a16="http://schemas.microsoft.com/office/drawing/2014/main" id="{739A1AFF-4499-440C-8C92-C7B389EE726B}"/>
            </a:ext>
          </a:extLst>
        </xdr:cNvPr>
        <xdr:cNvCxnSpPr/>
      </xdr:nvCxnSpPr>
      <xdr:spPr>
        <a:xfrm>
          <a:off x="1120394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50" name="テキスト ボックス 449">
          <a:extLst>
            <a:ext uri="{FF2B5EF4-FFF2-40B4-BE49-F238E27FC236}">
              <a16:creationId xmlns:a16="http://schemas.microsoft.com/office/drawing/2014/main" id="{186B6D43-C039-4261-B846-8C7D896FE112}"/>
            </a:ext>
          </a:extLst>
        </xdr:cNvPr>
        <xdr:cNvSpPr txBox="1"/>
      </xdr:nvSpPr>
      <xdr:spPr>
        <a:xfrm>
          <a:off x="10801531"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1" name="直線コネクタ 450">
          <a:extLst>
            <a:ext uri="{FF2B5EF4-FFF2-40B4-BE49-F238E27FC236}">
              <a16:creationId xmlns:a16="http://schemas.microsoft.com/office/drawing/2014/main" id="{D827E630-83D6-44F5-B1B4-B6C4AC831B8C}"/>
            </a:ext>
          </a:extLst>
        </xdr:cNvPr>
        <xdr:cNvCxnSpPr/>
      </xdr:nvCxnSpPr>
      <xdr:spPr>
        <a:xfrm>
          <a:off x="1120394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2" name="テキスト ボックス 451">
          <a:extLst>
            <a:ext uri="{FF2B5EF4-FFF2-40B4-BE49-F238E27FC236}">
              <a16:creationId xmlns:a16="http://schemas.microsoft.com/office/drawing/2014/main" id="{FDFD4AF2-3C60-488B-B679-81B9F11007FE}"/>
            </a:ext>
          </a:extLst>
        </xdr:cNvPr>
        <xdr:cNvSpPr txBox="1"/>
      </xdr:nvSpPr>
      <xdr:spPr>
        <a:xfrm>
          <a:off x="1084279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3" name="直線コネクタ 452">
          <a:extLst>
            <a:ext uri="{FF2B5EF4-FFF2-40B4-BE49-F238E27FC236}">
              <a16:creationId xmlns:a16="http://schemas.microsoft.com/office/drawing/2014/main" id="{5FD47F4F-E1A2-406A-8E2C-8009305E1552}"/>
            </a:ext>
          </a:extLst>
        </xdr:cNvPr>
        <xdr:cNvCxnSpPr/>
      </xdr:nvCxnSpPr>
      <xdr:spPr>
        <a:xfrm>
          <a:off x="1120394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4" name="テキスト ボックス 453">
          <a:extLst>
            <a:ext uri="{FF2B5EF4-FFF2-40B4-BE49-F238E27FC236}">
              <a16:creationId xmlns:a16="http://schemas.microsoft.com/office/drawing/2014/main" id="{8C1B6379-F073-4ED0-9709-D5CF185DDEEA}"/>
            </a:ext>
          </a:extLst>
        </xdr:cNvPr>
        <xdr:cNvSpPr txBox="1"/>
      </xdr:nvSpPr>
      <xdr:spPr>
        <a:xfrm>
          <a:off x="1084279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55" name="直線コネクタ 454">
          <a:extLst>
            <a:ext uri="{FF2B5EF4-FFF2-40B4-BE49-F238E27FC236}">
              <a16:creationId xmlns:a16="http://schemas.microsoft.com/office/drawing/2014/main" id="{C3695B2D-41AF-45B6-86BD-C57A3ED628D7}"/>
            </a:ext>
          </a:extLst>
        </xdr:cNvPr>
        <xdr:cNvCxnSpPr/>
      </xdr:nvCxnSpPr>
      <xdr:spPr>
        <a:xfrm>
          <a:off x="1120394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56" name="テキスト ボックス 455">
          <a:extLst>
            <a:ext uri="{FF2B5EF4-FFF2-40B4-BE49-F238E27FC236}">
              <a16:creationId xmlns:a16="http://schemas.microsoft.com/office/drawing/2014/main" id="{7BD812A8-ECA4-4E5A-9238-4679B2936DDF}"/>
            </a:ext>
          </a:extLst>
        </xdr:cNvPr>
        <xdr:cNvSpPr txBox="1"/>
      </xdr:nvSpPr>
      <xdr:spPr>
        <a:xfrm>
          <a:off x="1084279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57" name="直線コネクタ 456">
          <a:extLst>
            <a:ext uri="{FF2B5EF4-FFF2-40B4-BE49-F238E27FC236}">
              <a16:creationId xmlns:a16="http://schemas.microsoft.com/office/drawing/2014/main" id="{E7775741-7F75-4CD1-9EA0-1667C90A6402}"/>
            </a:ext>
          </a:extLst>
        </xdr:cNvPr>
        <xdr:cNvCxnSpPr/>
      </xdr:nvCxnSpPr>
      <xdr:spPr>
        <a:xfrm>
          <a:off x="1120394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58" name="テキスト ボックス 457">
          <a:extLst>
            <a:ext uri="{FF2B5EF4-FFF2-40B4-BE49-F238E27FC236}">
              <a16:creationId xmlns:a16="http://schemas.microsoft.com/office/drawing/2014/main" id="{231E5CDB-8581-40B0-B71F-68B79A5C3D24}"/>
            </a:ext>
          </a:extLst>
        </xdr:cNvPr>
        <xdr:cNvSpPr txBox="1"/>
      </xdr:nvSpPr>
      <xdr:spPr>
        <a:xfrm>
          <a:off x="1084279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9" name="直線コネクタ 458">
          <a:extLst>
            <a:ext uri="{FF2B5EF4-FFF2-40B4-BE49-F238E27FC236}">
              <a16:creationId xmlns:a16="http://schemas.microsoft.com/office/drawing/2014/main" id="{F9C50E92-ED66-4B80-A4CE-4F86F148C836}"/>
            </a:ext>
          </a:extLst>
        </xdr:cNvPr>
        <xdr:cNvCxnSpPr/>
      </xdr:nvCxnSpPr>
      <xdr:spPr>
        <a:xfrm>
          <a:off x="1120394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60" name="テキスト ボックス 459">
          <a:extLst>
            <a:ext uri="{FF2B5EF4-FFF2-40B4-BE49-F238E27FC236}">
              <a16:creationId xmlns:a16="http://schemas.microsoft.com/office/drawing/2014/main" id="{B692FC7D-5960-4C8E-B2A8-116F24A45571}"/>
            </a:ext>
          </a:extLst>
        </xdr:cNvPr>
        <xdr:cNvSpPr txBox="1"/>
      </xdr:nvSpPr>
      <xdr:spPr>
        <a:xfrm>
          <a:off x="1090500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1" name="直線コネクタ 460">
          <a:extLst>
            <a:ext uri="{FF2B5EF4-FFF2-40B4-BE49-F238E27FC236}">
              <a16:creationId xmlns:a16="http://schemas.microsoft.com/office/drawing/2014/main" id="{38A90A66-C49C-4C15-97AB-F6D0D2EC873A}"/>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2" name="【学校施設】&#10;有形固定資産減価償却率グラフ枠">
          <a:extLst>
            <a:ext uri="{FF2B5EF4-FFF2-40B4-BE49-F238E27FC236}">
              <a16:creationId xmlns:a16="http://schemas.microsoft.com/office/drawing/2014/main" id="{A27DAB5C-BC8C-455E-BCCA-C112405BB5B3}"/>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75112</xdr:rowOff>
    </xdr:from>
    <xdr:to>
      <xdr:col>85</xdr:col>
      <xdr:colOff>126364</xdr:colOff>
      <xdr:row>64</xdr:row>
      <xdr:rowOff>130628</xdr:rowOff>
    </xdr:to>
    <xdr:cxnSp macro="">
      <xdr:nvCxnSpPr>
        <xdr:cNvPr id="463" name="直線コネクタ 462">
          <a:extLst>
            <a:ext uri="{FF2B5EF4-FFF2-40B4-BE49-F238E27FC236}">
              <a16:creationId xmlns:a16="http://schemas.microsoft.com/office/drawing/2014/main" id="{C03E0202-3724-4F46-8606-2497BD08406C}"/>
            </a:ext>
          </a:extLst>
        </xdr:cNvPr>
        <xdr:cNvCxnSpPr/>
      </xdr:nvCxnSpPr>
      <xdr:spPr>
        <a:xfrm flipV="1">
          <a:off x="14703424" y="9504862"/>
          <a:ext cx="0" cy="1602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64" name="【学校施設】&#10;有形固定資産減価償却率最小値テキスト">
          <a:extLst>
            <a:ext uri="{FF2B5EF4-FFF2-40B4-BE49-F238E27FC236}">
              <a16:creationId xmlns:a16="http://schemas.microsoft.com/office/drawing/2014/main" id="{6314573E-5B8F-4D08-AB14-41196D58D244}"/>
            </a:ext>
          </a:extLst>
        </xdr:cNvPr>
        <xdr:cNvSpPr txBox="1"/>
      </xdr:nvSpPr>
      <xdr:spPr>
        <a:xfrm>
          <a:off x="14742160" y="1110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65" name="直線コネクタ 464">
          <a:extLst>
            <a:ext uri="{FF2B5EF4-FFF2-40B4-BE49-F238E27FC236}">
              <a16:creationId xmlns:a16="http://schemas.microsoft.com/office/drawing/2014/main" id="{CCCDC5DF-20DD-4D1C-A0D5-C5415F171306}"/>
            </a:ext>
          </a:extLst>
        </xdr:cNvPr>
        <xdr:cNvCxnSpPr/>
      </xdr:nvCxnSpPr>
      <xdr:spPr>
        <a:xfrm>
          <a:off x="14611350" y="11107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21789</xdr:rowOff>
    </xdr:from>
    <xdr:ext cx="340478" cy="259045"/>
    <xdr:sp macro="" textlink="">
      <xdr:nvSpPr>
        <xdr:cNvPr id="466" name="【学校施設】&#10;有形固定資産減価償却率最大値テキスト">
          <a:extLst>
            <a:ext uri="{FF2B5EF4-FFF2-40B4-BE49-F238E27FC236}">
              <a16:creationId xmlns:a16="http://schemas.microsoft.com/office/drawing/2014/main" id="{316DDF82-9AF0-4ACC-A8E5-929E05D1490B}"/>
            </a:ext>
          </a:extLst>
        </xdr:cNvPr>
        <xdr:cNvSpPr txBox="1"/>
      </xdr:nvSpPr>
      <xdr:spPr>
        <a:xfrm>
          <a:off x="14742160" y="92762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75112</xdr:rowOff>
    </xdr:from>
    <xdr:to>
      <xdr:col>86</xdr:col>
      <xdr:colOff>25400</xdr:colOff>
      <xdr:row>55</xdr:row>
      <xdr:rowOff>75112</xdr:rowOff>
    </xdr:to>
    <xdr:cxnSp macro="">
      <xdr:nvCxnSpPr>
        <xdr:cNvPr id="467" name="直線コネクタ 466">
          <a:extLst>
            <a:ext uri="{FF2B5EF4-FFF2-40B4-BE49-F238E27FC236}">
              <a16:creationId xmlns:a16="http://schemas.microsoft.com/office/drawing/2014/main" id="{FBE15B17-D3A4-4EFB-B774-1F0BF6BA0BA1}"/>
            </a:ext>
          </a:extLst>
        </xdr:cNvPr>
        <xdr:cNvCxnSpPr/>
      </xdr:nvCxnSpPr>
      <xdr:spPr>
        <a:xfrm>
          <a:off x="14611350" y="95048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19430</xdr:rowOff>
    </xdr:from>
    <xdr:ext cx="405111" cy="259045"/>
    <xdr:sp macro="" textlink="">
      <xdr:nvSpPr>
        <xdr:cNvPr id="468" name="【学校施設】&#10;有形固定資産減価償却率平均値テキスト">
          <a:extLst>
            <a:ext uri="{FF2B5EF4-FFF2-40B4-BE49-F238E27FC236}">
              <a16:creationId xmlns:a16="http://schemas.microsoft.com/office/drawing/2014/main" id="{27882381-AF33-4368-8AF3-4F1C6D858015}"/>
            </a:ext>
          </a:extLst>
        </xdr:cNvPr>
        <xdr:cNvSpPr txBox="1"/>
      </xdr:nvSpPr>
      <xdr:spPr>
        <a:xfrm>
          <a:off x="14742160" y="103026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168003</xdr:rowOff>
    </xdr:from>
    <xdr:to>
      <xdr:col>85</xdr:col>
      <xdr:colOff>177800</xdr:colOff>
      <xdr:row>61</xdr:row>
      <xdr:rowOff>98153</xdr:rowOff>
    </xdr:to>
    <xdr:sp macro="" textlink="">
      <xdr:nvSpPr>
        <xdr:cNvPr id="469" name="フローチャート: 判断 468">
          <a:extLst>
            <a:ext uri="{FF2B5EF4-FFF2-40B4-BE49-F238E27FC236}">
              <a16:creationId xmlns:a16="http://schemas.microsoft.com/office/drawing/2014/main" id="{2A922178-87E0-414F-BADA-62C57A14F113}"/>
            </a:ext>
          </a:extLst>
        </xdr:cNvPr>
        <xdr:cNvSpPr/>
      </xdr:nvSpPr>
      <xdr:spPr>
        <a:xfrm>
          <a:off x="14649450" y="10458813"/>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141877</xdr:rowOff>
    </xdr:from>
    <xdr:to>
      <xdr:col>81</xdr:col>
      <xdr:colOff>101600</xdr:colOff>
      <xdr:row>61</xdr:row>
      <xdr:rowOff>72027</xdr:rowOff>
    </xdr:to>
    <xdr:sp macro="" textlink="">
      <xdr:nvSpPr>
        <xdr:cNvPr id="470" name="フローチャート: 判断 469">
          <a:extLst>
            <a:ext uri="{FF2B5EF4-FFF2-40B4-BE49-F238E27FC236}">
              <a16:creationId xmlns:a16="http://schemas.microsoft.com/office/drawing/2014/main" id="{77871C17-BEAA-4FC2-95C8-46BB940C650C}"/>
            </a:ext>
          </a:extLst>
        </xdr:cNvPr>
        <xdr:cNvSpPr/>
      </xdr:nvSpPr>
      <xdr:spPr>
        <a:xfrm>
          <a:off x="13887450" y="10426972"/>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101056</xdr:rowOff>
    </xdr:from>
    <xdr:to>
      <xdr:col>76</xdr:col>
      <xdr:colOff>165100</xdr:colOff>
      <xdr:row>61</xdr:row>
      <xdr:rowOff>31206</xdr:rowOff>
    </xdr:to>
    <xdr:sp macro="" textlink="">
      <xdr:nvSpPr>
        <xdr:cNvPr id="471" name="フローチャート: 判断 470">
          <a:extLst>
            <a:ext uri="{FF2B5EF4-FFF2-40B4-BE49-F238E27FC236}">
              <a16:creationId xmlns:a16="http://schemas.microsoft.com/office/drawing/2014/main" id="{B6178E8D-2809-46E3-AB29-B8C039A27AE0}"/>
            </a:ext>
          </a:extLst>
        </xdr:cNvPr>
        <xdr:cNvSpPr/>
      </xdr:nvSpPr>
      <xdr:spPr>
        <a:xfrm>
          <a:off x="13089890" y="1038424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91259</xdr:rowOff>
    </xdr:from>
    <xdr:to>
      <xdr:col>72</xdr:col>
      <xdr:colOff>38100</xdr:colOff>
      <xdr:row>61</xdr:row>
      <xdr:rowOff>21409</xdr:rowOff>
    </xdr:to>
    <xdr:sp macro="" textlink="">
      <xdr:nvSpPr>
        <xdr:cNvPr id="472" name="フローチャート: 判断 471">
          <a:extLst>
            <a:ext uri="{FF2B5EF4-FFF2-40B4-BE49-F238E27FC236}">
              <a16:creationId xmlns:a16="http://schemas.microsoft.com/office/drawing/2014/main" id="{94301E6F-C309-404A-82E2-9F6A29362EDE}"/>
            </a:ext>
          </a:extLst>
        </xdr:cNvPr>
        <xdr:cNvSpPr/>
      </xdr:nvSpPr>
      <xdr:spPr>
        <a:xfrm>
          <a:off x="12303760" y="10382069"/>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78196</xdr:rowOff>
    </xdr:from>
    <xdr:to>
      <xdr:col>67</xdr:col>
      <xdr:colOff>101600</xdr:colOff>
      <xdr:row>61</xdr:row>
      <xdr:rowOff>8346</xdr:rowOff>
    </xdr:to>
    <xdr:sp macro="" textlink="">
      <xdr:nvSpPr>
        <xdr:cNvPr id="473" name="フローチャート: 判断 472">
          <a:extLst>
            <a:ext uri="{FF2B5EF4-FFF2-40B4-BE49-F238E27FC236}">
              <a16:creationId xmlns:a16="http://schemas.microsoft.com/office/drawing/2014/main" id="{ED2F86DC-BB7F-4714-B7FD-BBAF2B0836A1}"/>
            </a:ext>
          </a:extLst>
        </xdr:cNvPr>
        <xdr:cNvSpPr/>
      </xdr:nvSpPr>
      <xdr:spPr>
        <a:xfrm>
          <a:off x="11487150" y="1036519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4" name="テキスト ボックス 473">
          <a:extLst>
            <a:ext uri="{FF2B5EF4-FFF2-40B4-BE49-F238E27FC236}">
              <a16:creationId xmlns:a16="http://schemas.microsoft.com/office/drawing/2014/main" id="{02CFC73B-F996-43FD-802D-8E1F4B990335}"/>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5" name="テキスト ボックス 474">
          <a:extLst>
            <a:ext uri="{FF2B5EF4-FFF2-40B4-BE49-F238E27FC236}">
              <a16:creationId xmlns:a16="http://schemas.microsoft.com/office/drawing/2014/main" id="{965EF51F-576A-40C4-A39B-3042844FB5A8}"/>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6" name="テキスト ボックス 475">
          <a:extLst>
            <a:ext uri="{FF2B5EF4-FFF2-40B4-BE49-F238E27FC236}">
              <a16:creationId xmlns:a16="http://schemas.microsoft.com/office/drawing/2014/main" id="{CF915218-9E66-46FD-988E-41F07ED87AB3}"/>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7" name="テキスト ボックス 476">
          <a:extLst>
            <a:ext uri="{FF2B5EF4-FFF2-40B4-BE49-F238E27FC236}">
              <a16:creationId xmlns:a16="http://schemas.microsoft.com/office/drawing/2014/main" id="{64D0FBE8-749F-46EE-AA57-80F316ABABD5}"/>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8" name="テキスト ボックス 477">
          <a:extLst>
            <a:ext uri="{FF2B5EF4-FFF2-40B4-BE49-F238E27FC236}">
              <a16:creationId xmlns:a16="http://schemas.microsoft.com/office/drawing/2014/main" id="{E04B7345-17C7-4869-9034-7D46A344B952}"/>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163104</xdr:rowOff>
    </xdr:from>
    <xdr:to>
      <xdr:col>85</xdr:col>
      <xdr:colOff>177800</xdr:colOff>
      <xdr:row>63</xdr:row>
      <xdr:rowOff>93254</xdr:rowOff>
    </xdr:to>
    <xdr:sp macro="" textlink="">
      <xdr:nvSpPr>
        <xdr:cNvPr id="479" name="楕円 478">
          <a:extLst>
            <a:ext uri="{FF2B5EF4-FFF2-40B4-BE49-F238E27FC236}">
              <a16:creationId xmlns:a16="http://schemas.microsoft.com/office/drawing/2014/main" id="{0046FE5A-D1F3-4672-8D89-70FEFA8C0028}"/>
            </a:ext>
          </a:extLst>
        </xdr:cNvPr>
        <xdr:cNvSpPr/>
      </xdr:nvSpPr>
      <xdr:spPr>
        <a:xfrm>
          <a:off x="14649450" y="1079490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141531</xdr:rowOff>
    </xdr:from>
    <xdr:ext cx="405111" cy="259045"/>
    <xdr:sp macro="" textlink="">
      <xdr:nvSpPr>
        <xdr:cNvPr id="480" name="【学校施設】&#10;有形固定資産減価償却率該当値テキスト">
          <a:extLst>
            <a:ext uri="{FF2B5EF4-FFF2-40B4-BE49-F238E27FC236}">
              <a16:creationId xmlns:a16="http://schemas.microsoft.com/office/drawing/2014/main" id="{9F7B851D-1545-4F03-9910-606EB2340B60}"/>
            </a:ext>
          </a:extLst>
        </xdr:cNvPr>
        <xdr:cNvSpPr txBox="1"/>
      </xdr:nvSpPr>
      <xdr:spPr>
        <a:xfrm>
          <a:off x="14742160" y="1076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122283</xdr:rowOff>
    </xdr:from>
    <xdr:to>
      <xdr:col>81</xdr:col>
      <xdr:colOff>101600</xdr:colOff>
      <xdr:row>63</xdr:row>
      <xdr:rowOff>52433</xdr:rowOff>
    </xdr:to>
    <xdr:sp macro="" textlink="">
      <xdr:nvSpPr>
        <xdr:cNvPr id="481" name="楕円 480">
          <a:extLst>
            <a:ext uri="{FF2B5EF4-FFF2-40B4-BE49-F238E27FC236}">
              <a16:creationId xmlns:a16="http://schemas.microsoft.com/office/drawing/2014/main" id="{B4526659-05C8-403E-AF4A-2B4B81FE6D56}"/>
            </a:ext>
          </a:extLst>
        </xdr:cNvPr>
        <xdr:cNvSpPr/>
      </xdr:nvSpPr>
      <xdr:spPr>
        <a:xfrm>
          <a:off x="13887450" y="10754088"/>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1633</xdr:rowOff>
    </xdr:from>
    <xdr:to>
      <xdr:col>85</xdr:col>
      <xdr:colOff>127000</xdr:colOff>
      <xdr:row>63</xdr:row>
      <xdr:rowOff>42454</xdr:rowOff>
    </xdr:to>
    <xdr:cxnSp macro="">
      <xdr:nvCxnSpPr>
        <xdr:cNvPr id="482" name="直線コネクタ 481">
          <a:extLst>
            <a:ext uri="{FF2B5EF4-FFF2-40B4-BE49-F238E27FC236}">
              <a16:creationId xmlns:a16="http://schemas.microsoft.com/office/drawing/2014/main" id="{0244931A-FF86-40DC-95B3-D5408D310862}"/>
            </a:ext>
          </a:extLst>
        </xdr:cNvPr>
        <xdr:cNvCxnSpPr/>
      </xdr:nvCxnSpPr>
      <xdr:spPr>
        <a:xfrm>
          <a:off x="13942060" y="10802983"/>
          <a:ext cx="762000" cy="4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88554</xdr:rowOff>
    </xdr:from>
    <xdr:ext cx="405111" cy="259045"/>
    <xdr:sp macro="" textlink="">
      <xdr:nvSpPr>
        <xdr:cNvPr id="483" name="n_1aveValue【学校施設】&#10;有形固定資産減価償却率">
          <a:extLst>
            <a:ext uri="{FF2B5EF4-FFF2-40B4-BE49-F238E27FC236}">
              <a16:creationId xmlns:a16="http://schemas.microsoft.com/office/drawing/2014/main" id="{D24EB479-2693-4DF4-8762-F9BDE23B8CFA}"/>
            </a:ext>
          </a:extLst>
        </xdr:cNvPr>
        <xdr:cNvSpPr txBox="1"/>
      </xdr:nvSpPr>
      <xdr:spPr>
        <a:xfrm>
          <a:off x="13738234" y="10207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47733</xdr:rowOff>
    </xdr:from>
    <xdr:ext cx="405111" cy="259045"/>
    <xdr:sp macro="" textlink="">
      <xdr:nvSpPr>
        <xdr:cNvPr id="484" name="n_2aveValue【学校施設】&#10;有形固定資産減価償却率">
          <a:extLst>
            <a:ext uri="{FF2B5EF4-FFF2-40B4-BE49-F238E27FC236}">
              <a16:creationId xmlns:a16="http://schemas.microsoft.com/office/drawing/2014/main" id="{CDC88A8B-6CCC-4BB3-9B0B-94C9D667AC74}"/>
            </a:ext>
          </a:extLst>
        </xdr:cNvPr>
        <xdr:cNvSpPr txBox="1"/>
      </xdr:nvSpPr>
      <xdr:spPr>
        <a:xfrm>
          <a:off x="12957184" y="1016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37936</xdr:rowOff>
    </xdr:from>
    <xdr:ext cx="405111" cy="259045"/>
    <xdr:sp macro="" textlink="">
      <xdr:nvSpPr>
        <xdr:cNvPr id="485" name="n_3aveValue【学校施設】&#10;有形固定資産減価償却率">
          <a:extLst>
            <a:ext uri="{FF2B5EF4-FFF2-40B4-BE49-F238E27FC236}">
              <a16:creationId xmlns:a16="http://schemas.microsoft.com/office/drawing/2014/main" id="{591A9723-7F82-491A-9DCD-2B5C73C0B211}"/>
            </a:ext>
          </a:extLst>
        </xdr:cNvPr>
        <xdr:cNvSpPr txBox="1"/>
      </xdr:nvSpPr>
      <xdr:spPr>
        <a:xfrm>
          <a:off x="1217105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24873</xdr:rowOff>
    </xdr:from>
    <xdr:ext cx="405111" cy="259045"/>
    <xdr:sp macro="" textlink="">
      <xdr:nvSpPr>
        <xdr:cNvPr id="486" name="n_4aveValue【学校施設】&#10;有形固定資産減価償却率">
          <a:extLst>
            <a:ext uri="{FF2B5EF4-FFF2-40B4-BE49-F238E27FC236}">
              <a16:creationId xmlns:a16="http://schemas.microsoft.com/office/drawing/2014/main" id="{3A2E5819-598A-4308-A0C1-3A9869B11B33}"/>
            </a:ext>
          </a:extLst>
        </xdr:cNvPr>
        <xdr:cNvSpPr txBox="1"/>
      </xdr:nvSpPr>
      <xdr:spPr>
        <a:xfrm>
          <a:off x="11354444" y="1013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43560</xdr:rowOff>
    </xdr:from>
    <xdr:ext cx="405111" cy="259045"/>
    <xdr:sp macro="" textlink="">
      <xdr:nvSpPr>
        <xdr:cNvPr id="487" name="n_1mainValue【学校施設】&#10;有形固定資産減価償却率">
          <a:extLst>
            <a:ext uri="{FF2B5EF4-FFF2-40B4-BE49-F238E27FC236}">
              <a16:creationId xmlns:a16="http://schemas.microsoft.com/office/drawing/2014/main" id="{65409246-BA9A-4E3D-8B11-2983F58C3389}"/>
            </a:ext>
          </a:extLst>
        </xdr:cNvPr>
        <xdr:cNvSpPr txBox="1"/>
      </xdr:nvSpPr>
      <xdr:spPr>
        <a:xfrm>
          <a:off x="13738234" y="10846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8" name="正方形/長方形 487">
          <a:extLst>
            <a:ext uri="{FF2B5EF4-FFF2-40B4-BE49-F238E27FC236}">
              <a16:creationId xmlns:a16="http://schemas.microsoft.com/office/drawing/2014/main" id="{69CAF48D-022E-4660-9BDD-444D41FAA769}"/>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9" name="正方形/長方形 488">
          <a:extLst>
            <a:ext uri="{FF2B5EF4-FFF2-40B4-BE49-F238E27FC236}">
              <a16:creationId xmlns:a16="http://schemas.microsoft.com/office/drawing/2014/main" id="{FA09A0C9-4316-493C-B887-1612801EF9A8}"/>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0" name="正方形/長方形 489">
          <a:extLst>
            <a:ext uri="{FF2B5EF4-FFF2-40B4-BE49-F238E27FC236}">
              <a16:creationId xmlns:a16="http://schemas.microsoft.com/office/drawing/2014/main" id="{8E9E9AF8-0D51-4CC2-A059-5483ACF5792E}"/>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1" name="正方形/長方形 490">
          <a:extLst>
            <a:ext uri="{FF2B5EF4-FFF2-40B4-BE49-F238E27FC236}">
              <a16:creationId xmlns:a16="http://schemas.microsoft.com/office/drawing/2014/main" id="{7565341E-2657-4549-8E06-2F0229F9C0C4}"/>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2" name="正方形/長方形 491">
          <a:extLst>
            <a:ext uri="{FF2B5EF4-FFF2-40B4-BE49-F238E27FC236}">
              <a16:creationId xmlns:a16="http://schemas.microsoft.com/office/drawing/2014/main" id="{CF3878B0-0F48-49D4-88D4-755B04204711}"/>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3" name="正方形/長方形 492">
          <a:extLst>
            <a:ext uri="{FF2B5EF4-FFF2-40B4-BE49-F238E27FC236}">
              <a16:creationId xmlns:a16="http://schemas.microsoft.com/office/drawing/2014/main" id="{4B8B7CA9-C91A-4367-A9AE-6FFFD114381E}"/>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4" name="正方形/長方形 493">
          <a:extLst>
            <a:ext uri="{FF2B5EF4-FFF2-40B4-BE49-F238E27FC236}">
              <a16:creationId xmlns:a16="http://schemas.microsoft.com/office/drawing/2014/main" id="{1B7D8ED5-F627-4141-A4DE-B23282105A44}"/>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5" name="正方形/長方形 494">
          <a:extLst>
            <a:ext uri="{FF2B5EF4-FFF2-40B4-BE49-F238E27FC236}">
              <a16:creationId xmlns:a16="http://schemas.microsoft.com/office/drawing/2014/main" id="{EF47D55A-1F06-443F-BA1F-503E5CD9937A}"/>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6" name="テキスト ボックス 495">
          <a:extLst>
            <a:ext uri="{FF2B5EF4-FFF2-40B4-BE49-F238E27FC236}">
              <a16:creationId xmlns:a16="http://schemas.microsoft.com/office/drawing/2014/main" id="{42075627-38E3-4FCD-8131-AA0BC8D1283B}"/>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7" name="直線コネクタ 496">
          <a:extLst>
            <a:ext uri="{FF2B5EF4-FFF2-40B4-BE49-F238E27FC236}">
              <a16:creationId xmlns:a16="http://schemas.microsoft.com/office/drawing/2014/main" id="{8301E088-4300-4B8E-B915-30A5681DA390}"/>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98" name="直線コネクタ 497">
          <a:extLst>
            <a:ext uri="{FF2B5EF4-FFF2-40B4-BE49-F238E27FC236}">
              <a16:creationId xmlns:a16="http://schemas.microsoft.com/office/drawing/2014/main" id="{F3660E31-0814-47D5-9027-2696C8B29085}"/>
            </a:ext>
          </a:extLst>
        </xdr:cNvPr>
        <xdr:cNvCxnSpPr/>
      </xdr:nvCxnSpPr>
      <xdr:spPr>
        <a:xfrm>
          <a:off x="16459200" y="1097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99" name="テキスト ボックス 498">
          <a:extLst>
            <a:ext uri="{FF2B5EF4-FFF2-40B4-BE49-F238E27FC236}">
              <a16:creationId xmlns:a16="http://schemas.microsoft.com/office/drawing/2014/main" id="{D6D7A259-D9E9-45A0-8215-BDF8AE7720C6}"/>
            </a:ext>
          </a:extLst>
        </xdr:cNvPr>
        <xdr:cNvSpPr txBox="1"/>
      </xdr:nvSpPr>
      <xdr:spPr>
        <a:xfrm>
          <a:off x="16047266" y="1082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0" name="直線コネクタ 499">
          <a:extLst>
            <a:ext uri="{FF2B5EF4-FFF2-40B4-BE49-F238E27FC236}">
              <a16:creationId xmlns:a16="http://schemas.microsoft.com/office/drawing/2014/main" id="{E4933C79-AB67-42DC-BA35-0EB87B2DD395}"/>
            </a:ext>
          </a:extLst>
        </xdr:cNvPr>
        <xdr:cNvCxnSpPr/>
      </xdr:nvCxnSpPr>
      <xdr:spPr>
        <a:xfrm>
          <a:off x="16459200" y="1051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01" name="テキスト ボックス 500">
          <a:extLst>
            <a:ext uri="{FF2B5EF4-FFF2-40B4-BE49-F238E27FC236}">
              <a16:creationId xmlns:a16="http://schemas.microsoft.com/office/drawing/2014/main" id="{2D7FE092-5828-430D-9C43-11A2E0FCCF67}"/>
            </a:ext>
          </a:extLst>
        </xdr:cNvPr>
        <xdr:cNvSpPr txBox="1"/>
      </xdr:nvSpPr>
      <xdr:spPr>
        <a:xfrm>
          <a:off x="15985051" y="103752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2" name="直線コネクタ 501">
          <a:extLst>
            <a:ext uri="{FF2B5EF4-FFF2-40B4-BE49-F238E27FC236}">
              <a16:creationId xmlns:a16="http://schemas.microsoft.com/office/drawing/2014/main" id="{FC73C529-6E75-41C0-8CCF-B4BA1CFC91CE}"/>
            </a:ext>
          </a:extLst>
        </xdr:cNvPr>
        <xdr:cNvCxnSpPr/>
      </xdr:nvCxnSpPr>
      <xdr:spPr>
        <a:xfrm>
          <a:off x="16459200" y="1005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03" name="テキスト ボックス 502">
          <a:extLst>
            <a:ext uri="{FF2B5EF4-FFF2-40B4-BE49-F238E27FC236}">
              <a16:creationId xmlns:a16="http://schemas.microsoft.com/office/drawing/2014/main" id="{1EB9FB41-56DF-434F-999B-AF486C52C8E5}"/>
            </a:ext>
          </a:extLst>
        </xdr:cNvPr>
        <xdr:cNvSpPr txBox="1"/>
      </xdr:nvSpPr>
      <xdr:spPr>
        <a:xfrm>
          <a:off x="15985051" y="991427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4" name="直線コネクタ 503">
          <a:extLst>
            <a:ext uri="{FF2B5EF4-FFF2-40B4-BE49-F238E27FC236}">
              <a16:creationId xmlns:a16="http://schemas.microsoft.com/office/drawing/2014/main" id="{9AA2939B-FCEC-4E1C-A2CD-A35796E70490}"/>
            </a:ext>
          </a:extLst>
        </xdr:cNvPr>
        <xdr:cNvCxnSpPr/>
      </xdr:nvCxnSpPr>
      <xdr:spPr>
        <a:xfrm>
          <a:off x="16459200" y="960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05" name="テキスト ボックス 504">
          <a:extLst>
            <a:ext uri="{FF2B5EF4-FFF2-40B4-BE49-F238E27FC236}">
              <a16:creationId xmlns:a16="http://schemas.microsoft.com/office/drawing/2014/main" id="{DEFC4401-6236-49C6-A8F3-D5BAC31975AD}"/>
            </a:ext>
          </a:extLst>
        </xdr:cNvPr>
        <xdr:cNvSpPr txBox="1"/>
      </xdr:nvSpPr>
      <xdr:spPr>
        <a:xfrm>
          <a:off x="15985051" y="945707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6" name="直線コネクタ 505">
          <a:extLst>
            <a:ext uri="{FF2B5EF4-FFF2-40B4-BE49-F238E27FC236}">
              <a16:creationId xmlns:a16="http://schemas.microsoft.com/office/drawing/2014/main" id="{557E7160-3000-4832-96DA-1A605621B063}"/>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07" name="テキスト ボックス 506">
          <a:extLst>
            <a:ext uri="{FF2B5EF4-FFF2-40B4-BE49-F238E27FC236}">
              <a16:creationId xmlns:a16="http://schemas.microsoft.com/office/drawing/2014/main" id="{A4B84125-37EF-409A-A3ED-D90F9C51E008}"/>
            </a:ext>
          </a:extLst>
        </xdr:cNvPr>
        <xdr:cNvSpPr txBox="1"/>
      </xdr:nvSpPr>
      <xdr:spPr>
        <a:xfrm>
          <a:off x="15985051" y="9003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8" name="【学校施設】&#10;一人当たり面積グラフ枠">
          <a:extLst>
            <a:ext uri="{FF2B5EF4-FFF2-40B4-BE49-F238E27FC236}">
              <a16:creationId xmlns:a16="http://schemas.microsoft.com/office/drawing/2014/main" id="{36616FB8-D09D-4716-BA91-146A635F6A9B}"/>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86137</xdr:rowOff>
    </xdr:from>
    <xdr:to>
      <xdr:col>116</xdr:col>
      <xdr:colOff>62864</xdr:colOff>
      <xdr:row>63</xdr:row>
      <xdr:rowOff>127559</xdr:rowOff>
    </xdr:to>
    <xdr:cxnSp macro="">
      <xdr:nvCxnSpPr>
        <xdr:cNvPr id="509" name="直線コネクタ 508">
          <a:extLst>
            <a:ext uri="{FF2B5EF4-FFF2-40B4-BE49-F238E27FC236}">
              <a16:creationId xmlns:a16="http://schemas.microsoft.com/office/drawing/2014/main" id="{0321D190-156C-4E08-96D1-09721426FC20}"/>
            </a:ext>
          </a:extLst>
        </xdr:cNvPr>
        <xdr:cNvCxnSpPr/>
      </xdr:nvCxnSpPr>
      <xdr:spPr>
        <a:xfrm flipV="1">
          <a:off x="19947254" y="9689242"/>
          <a:ext cx="0" cy="124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131386</xdr:rowOff>
    </xdr:from>
    <xdr:ext cx="469744" cy="259045"/>
    <xdr:sp macro="" textlink="">
      <xdr:nvSpPr>
        <xdr:cNvPr id="510" name="【学校施設】&#10;一人当たり面積最小値テキスト">
          <a:extLst>
            <a:ext uri="{FF2B5EF4-FFF2-40B4-BE49-F238E27FC236}">
              <a16:creationId xmlns:a16="http://schemas.microsoft.com/office/drawing/2014/main" id="{B87E2EED-D0B6-46B9-A68B-9A1C5994CC03}"/>
            </a:ext>
          </a:extLst>
        </xdr:cNvPr>
        <xdr:cNvSpPr txBox="1"/>
      </xdr:nvSpPr>
      <xdr:spPr>
        <a:xfrm>
          <a:off x="19985990" y="1093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127559</xdr:rowOff>
    </xdr:from>
    <xdr:to>
      <xdr:col>116</xdr:col>
      <xdr:colOff>152400</xdr:colOff>
      <xdr:row>63</xdr:row>
      <xdr:rowOff>127559</xdr:rowOff>
    </xdr:to>
    <xdr:cxnSp macro="">
      <xdr:nvCxnSpPr>
        <xdr:cNvPr id="511" name="直線コネクタ 510">
          <a:extLst>
            <a:ext uri="{FF2B5EF4-FFF2-40B4-BE49-F238E27FC236}">
              <a16:creationId xmlns:a16="http://schemas.microsoft.com/office/drawing/2014/main" id="{10029314-C328-4806-8D8A-9B5D6B38D2AD}"/>
            </a:ext>
          </a:extLst>
        </xdr:cNvPr>
        <xdr:cNvCxnSpPr/>
      </xdr:nvCxnSpPr>
      <xdr:spPr>
        <a:xfrm>
          <a:off x="19885660" y="109327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32814</xdr:rowOff>
    </xdr:from>
    <xdr:ext cx="534377" cy="259045"/>
    <xdr:sp macro="" textlink="">
      <xdr:nvSpPr>
        <xdr:cNvPr id="512" name="【学校施設】&#10;一人当たり面積最大値テキスト">
          <a:extLst>
            <a:ext uri="{FF2B5EF4-FFF2-40B4-BE49-F238E27FC236}">
              <a16:creationId xmlns:a16="http://schemas.microsoft.com/office/drawing/2014/main" id="{DE787FC7-5C7B-46BE-AB2D-88D70B659A66}"/>
            </a:ext>
          </a:extLst>
        </xdr:cNvPr>
        <xdr:cNvSpPr txBox="1"/>
      </xdr:nvSpPr>
      <xdr:spPr>
        <a:xfrm>
          <a:off x="19985990" y="946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86137</xdr:rowOff>
    </xdr:from>
    <xdr:to>
      <xdr:col>116</xdr:col>
      <xdr:colOff>152400</xdr:colOff>
      <xdr:row>56</xdr:row>
      <xdr:rowOff>86137</xdr:rowOff>
    </xdr:to>
    <xdr:cxnSp macro="">
      <xdr:nvCxnSpPr>
        <xdr:cNvPr id="513" name="直線コネクタ 512">
          <a:extLst>
            <a:ext uri="{FF2B5EF4-FFF2-40B4-BE49-F238E27FC236}">
              <a16:creationId xmlns:a16="http://schemas.microsoft.com/office/drawing/2014/main" id="{27AA1526-72E5-423F-84E2-CB1206A19521}"/>
            </a:ext>
          </a:extLst>
        </xdr:cNvPr>
        <xdr:cNvCxnSpPr/>
      </xdr:nvCxnSpPr>
      <xdr:spPr>
        <a:xfrm>
          <a:off x="19885660" y="96892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75074</xdr:rowOff>
    </xdr:from>
    <xdr:ext cx="469744" cy="259045"/>
    <xdr:sp macro="" textlink="">
      <xdr:nvSpPr>
        <xdr:cNvPr id="514" name="【学校施設】&#10;一人当たり面積平均値テキスト">
          <a:extLst>
            <a:ext uri="{FF2B5EF4-FFF2-40B4-BE49-F238E27FC236}">
              <a16:creationId xmlns:a16="http://schemas.microsoft.com/office/drawing/2014/main" id="{9FDFCE7A-3E36-4914-B68B-9F1E82E085C2}"/>
            </a:ext>
          </a:extLst>
        </xdr:cNvPr>
        <xdr:cNvSpPr txBox="1"/>
      </xdr:nvSpPr>
      <xdr:spPr>
        <a:xfrm>
          <a:off x="19985990" y="10704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96647</xdr:rowOff>
    </xdr:from>
    <xdr:to>
      <xdr:col>116</xdr:col>
      <xdr:colOff>114300</xdr:colOff>
      <xdr:row>63</xdr:row>
      <xdr:rowOff>26797</xdr:rowOff>
    </xdr:to>
    <xdr:sp macro="" textlink="">
      <xdr:nvSpPr>
        <xdr:cNvPr id="515" name="フローチャート: 判断 514">
          <a:extLst>
            <a:ext uri="{FF2B5EF4-FFF2-40B4-BE49-F238E27FC236}">
              <a16:creationId xmlns:a16="http://schemas.microsoft.com/office/drawing/2014/main" id="{E4300218-0427-4D1C-8366-B5B298D524F1}"/>
            </a:ext>
          </a:extLst>
        </xdr:cNvPr>
        <xdr:cNvSpPr/>
      </xdr:nvSpPr>
      <xdr:spPr>
        <a:xfrm>
          <a:off x="19904710" y="1072273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104008</xdr:rowOff>
    </xdr:from>
    <xdr:to>
      <xdr:col>112</xdr:col>
      <xdr:colOff>38100</xdr:colOff>
      <xdr:row>63</xdr:row>
      <xdr:rowOff>34158</xdr:rowOff>
    </xdr:to>
    <xdr:sp macro="" textlink="">
      <xdr:nvSpPr>
        <xdr:cNvPr id="516" name="フローチャート: 判断 515">
          <a:extLst>
            <a:ext uri="{FF2B5EF4-FFF2-40B4-BE49-F238E27FC236}">
              <a16:creationId xmlns:a16="http://schemas.microsoft.com/office/drawing/2014/main" id="{CF40D678-D4E2-4A75-9FFA-54A2B192F3C2}"/>
            </a:ext>
          </a:extLst>
        </xdr:cNvPr>
        <xdr:cNvSpPr/>
      </xdr:nvSpPr>
      <xdr:spPr>
        <a:xfrm>
          <a:off x="19161760" y="1073200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106476</xdr:rowOff>
    </xdr:from>
    <xdr:to>
      <xdr:col>107</xdr:col>
      <xdr:colOff>101600</xdr:colOff>
      <xdr:row>63</xdr:row>
      <xdr:rowOff>36626</xdr:rowOff>
    </xdr:to>
    <xdr:sp macro="" textlink="">
      <xdr:nvSpPr>
        <xdr:cNvPr id="517" name="フローチャート: 判断 516">
          <a:extLst>
            <a:ext uri="{FF2B5EF4-FFF2-40B4-BE49-F238E27FC236}">
              <a16:creationId xmlns:a16="http://schemas.microsoft.com/office/drawing/2014/main" id="{9D7C5E80-55F2-475E-A219-279F264C38C4}"/>
            </a:ext>
          </a:extLst>
        </xdr:cNvPr>
        <xdr:cNvSpPr/>
      </xdr:nvSpPr>
      <xdr:spPr>
        <a:xfrm>
          <a:off x="18345150" y="1073447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96235</xdr:rowOff>
    </xdr:from>
    <xdr:to>
      <xdr:col>102</xdr:col>
      <xdr:colOff>165100</xdr:colOff>
      <xdr:row>63</xdr:row>
      <xdr:rowOff>26385</xdr:rowOff>
    </xdr:to>
    <xdr:sp macro="" textlink="">
      <xdr:nvSpPr>
        <xdr:cNvPr id="518" name="フローチャート: 判断 517">
          <a:extLst>
            <a:ext uri="{FF2B5EF4-FFF2-40B4-BE49-F238E27FC236}">
              <a16:creationId xmlns:a16="http://schemas.microsoft.com/office/drawing/2014/main" id="{EAEDA0A9-DCC1-47CD-8EB0-9753C99CCE41}"/>
            </a:ext>
          </a:extLst>
        </xdr:cNvPr>
        <xdr:cNvSpPr/>
      </xdr:nvSpPr>
      <xdr:spPr>
        <a:xfrm>
          <a:off x="17547590" y="10722325"/>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91160</xdr:rowOff>
    </xdr:from>
    <xdr:to>
      <xdr:col>98</xdr:col>
      <xdr:colOff>38100</xdr:colOff>
      <xdr:row>63</xdr:row>
      <xdr:rowOff>21310</xdr:rowOff>
    </xdr:to>
    <xdr:sp macro="" textlink="">
      <xdr:nvSpPr>
        <xdr:cNvPr id="519" name="フローチャート: 判断 518">
          <a:extLst>
            <a:ext uri="{FF2B5EF4-FFF2-40B4-BE49-F238E27FC236}">
              <a16:creationId xmlns:a16="http://schemas.microsoft.com/office/drawing/2014/main" id="{260580F0-CF91-4C5D-8B17-2F49CB49CBAB}"/>
            </a:ext>
          </a:extLst>
        </xdr:cNvPr>
        <xdr:cNvSpPr/>
      </xdr:nvSpPr>
      <xdr:spPr>
        <a:xfrm>
          <a:off x="16761460" y="1072487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849CC61F-367F-485D-A822-49918DBD9A99}"/>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F0A52F91-F3EB-49A5-9B51-7BCB1B15F8FB}"/>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40C7A81E-0158-4004-9B6C-1CC1DAE972D2}"/>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6F3BA559-04A3-436E-8D29-F7D37F9CA79B}"/>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1D21299F-D802-48C5-89CE-18B364E3DCBC}"/>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19243</xdr:rowOff>
    </xdr:from>
    <xdr:to>
      <xdr:col>116</xdr:col>
      <xdr:colOff>114300</xdr:colOff>
      <xdr:row>62</xdr:row>
      <xdr:rowOff>120843</xdr:rowOff>
    </xdr:to>
    <xdr:sp macro="" textlink="">
      <xdr:nvSpPr>
        <xdr:cNvPr id="525" name="楕円 524">
          <a:extLst>
            <a:ext uri="{FF2B5EF4-FFF2-40B4-BE49-F238E27FC236}">
              <a16:creationId xmlns:a16="http://schemas.microsoft.com/office/drawing/2014/main" id="{A96AC436-FD3D-4A48-989F-DDDACE71A11C}"/>
            </a:ext>
          </a:extLst>
        </xdr:cNvPr>
        <xdr:cNvSpPr/>
      </xdr:nvSpPr>
      <xdr:spPr>
        <a:xfrm>
          <a:off x="19904710" y="10645333"/>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42120</xdr:rowOff>
    </xdr:from>
    <xdr:ext cx="469744" cy="259045"/>
    <xdr:sp macro="" textlink="">
      <xdr:nvSpPr>
        <xdr:cNvPr id="526" name="【学校施設】&#10;一人当たり面積該当値テキスト">
          <a:extLst>
            <a:ext uri="{FF2B5EF4-FFF2-40B4-BE49-F238E27FC236}">
              <a16:creationId xmlns:a16="http://schemas.microsoft.com/office/drawing/2014/main" id="{F9769F90-42D0-47A1-890A-9172CA6E40C5}"/>
            </a:ext>
          </a:extLst>
        </xdr:cNvPr>
        <xdr:cNvSpPr txBox="1"/>
      </xdr:nvSpPr>
      <xdr:spPr>
        <a:xfrm>
          <a:off x="19985990" y="10502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29576</xdr:rowOff>
    </xdr:from>
    <xdr:to>
      <xdr:col>112</xdr:col>
      <xdr:colOff>38100</xdr:colOff>
      <xdr:row>62</xdr:row>
      <xdr:rowOff>131176</xdr:rowOff>
    </xdr:to>
    <xdr:sp macro="" textlink="">
      <xdr:nvSpPr>
        <xdr:cNvPr id="527" name="楕円 526">
          <a:extLst>
            <a:ext uri="{FF2B5EF4-FFF2-40B4-BE49-F238E27FC236}">
              <a16:creationId xmlns:a16="http://schemas.microsoft.com/office/drawing/2014/main" id="{812ED879-6416-4735-92D5-A30658281F48}"/>
            </a:ext>
          </a:extLst>
        </xdr:cNvPr>
        <xdr:cNvSpPr/>
      </xdr:nvSpPr>
      <xdr:spPr>
        <a:xfrm>
          <a:off x="19161760" y="10657571"/>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70043</xdr:rowOff>
    </xdr:from>
    <xdr:to>
      <xdr:col>116</xdr:col>
      <xdr:colOff>63500</xdr:colOff>
      <xdr:row>62</xdr:row>
      <xdr:rowOff>80376</xdr:rowOff>
    </xdr:to>
    <xdr:cxnSp macro="">
      <xdr:nvCxnSpPr>
        <xdr:cNvPr id="528" name="直線コネクタ 527">
          <a:extLst>
            <a:ext uri="{FF2B5EF4-FFF2-40B4-BE49-F238E27FC236}">
              <a16:creationId xmlns:a16="http://schemas.microsoft.com/office/drawing/2014/main" id="{A5870C73-2972-4528-92B9-341B84AEBF2B}"/>
            </a:ext>
          </a:extLst>
        </xdr:cNvPr>
        <xdr:cNvCxnSpPr/>
      </xdr:nvCxnSpPr>
      <xdr:spPr>
        <a:xfrm flipV="1">
          <a:off x="19204940" y="10698038"/>
          <a:ext cx="742950" cy="1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25285</xdr:rowOff>
    </xdr:from>
    <xdr:ext cx="469744" cy="259045"/>
    <xdr:sp macro="" textlink="">
      <xdr:nvSpPr>
        <xdr:cNvPr id="529" name="n_1aveValue【学校施設】&#10;一人当たり面積">
          <a:extLst>
            <a:ext uri="{FF2B5EF4-FFF2-40B4-BE49-F238E27FC236}">
              <a16:creationId xmlns:a16="http://schemas.microsoft.com/office/drawing/2014/main" id="{53903156-1058-4B8F-87EB-52C5ABB39434}"/>
            </a:ext>
          </a:extLst>
        </xdr:cNvPr>
        <xdr:cNvSpPr txBox="1"/>
      </xdr:nvSpPr>
      <xdr:spPr>
        <a:xfrm>
          <a:off x="18982132" y="1082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53153</xdr:rowOff>
    </xdr:from>
    <xdr:ext cx="469744" cy="259045"/>
    <xdr:sp macro="" textlink="">
      <xdr:nvSpPr>
        <xdr:cNvPr id="530" name="n_2aveValue【学校施設】&#10;一人当たり面積">
          <a:extLst>
            <a:ext uri="{FF2B5EF4-FFF2-40B4-BE49-F238E27FC236}">
              <a16:creationId xmlns:a16="http://schemas.microsoft.com/office/drawing/2014/main" id="{98983110-1948-4147-AA56-899CB0CC1F72}"/>
            </a:ext>
          </a:extLst>
        </xdr:cNvPr>
        <xdr:cNvSpPr txBox="1"/>
      </xdr:nvSpPr>
      <xdr:spPr>
        <a:xfrm>
          <a:off x="18182032" y="1051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42912</xdr:rowOff>
    </xdr:from>
    <xdr:ext cx="469744" cy="259045"/>
    <xdr:sp macro="" textlink="">
      <xdr:nvSpPr>
        <xdr:cNvPr id="531" name="n_3aveValue【学校施設】&#10;一人当たり面積">
          <a:extLst>
            <a:ext uri="{FF2B5EF4-FFF2-40B4-BE49-F238E27FC236}">
              <a16:creationId xmlns:a16="http://schemas.microsoft.com/office/drawing/2014/main" id="{41D48C42-EBDF-457A-BB65-F2D7680C9F9F}"/>
            </a:ext>
          </a:extLst>
        </xdr:cNvPr>
        <xdr:cNvSpPr txBox="1"/>
      </xdr:nvSpPr>
      <xdr:spPr>
        <a:xfrm>
          <a:off x="17384472" y="1050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37837</xdr:rowOff>
    </xdr:from>
    <xdr:ext cx="469744" cy="259045"/>
    <xdr:sp macro="" textlink="">
      <xdr:nvSpPr>
        <xdr:cNvPr id="532" name="n_4aveValue【学校施設】&#10;一人当たり面積">
          <a:extLst>
            <a:ext uri="{FF2B5EF4-FFF2-40B4-BE49-F238E27FC236}">
              <a16:creationId xmlns:a16="http://schemas.microsoft.com/office/drawing/2014/main" id="{4B7675E5-30BC-4175-B9CD-760C4E50BDB3}"/>
            </a:ext>
          </a:extLst>
        </xdr:cNvPr>
        <xdr:cNvSpPr txBox="1"/>
      </xdr:nvSpPr>
      <xdr:spPr>
        <a:xfrm>
          <a:off x="16588817" y="1049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147703</xdr:rowOff>
    </xdr:from>
    <xdr:ext cx="469744" cy="259045"/>
    <xdr:sp macro="" textlink="">
      <xdr:nvSpPr>
        <xdr:cNvPr id="533" name="n_1mainValue【学校施設】&#10;一人当たり面積">
          <a:extLst>
            <a:ext uri="{FF2B5EF4-FFF2-40B4-BE49-F238E27FC236}">
              <a16:creationId xmlns:a16="http://schemas.microsoft.com/office/drawing/2014/main" id="{85BA9DF4-6B72-4739-A5C2-16A8038411BD}"/>
            </a:ext>
          </a:extLst>
        </xdr:cNvPr>
        <xdr:cNvSpPr txBox="1"/>
      </xdr:nvSpPr>
      <xdr:spPr>
        <a:xfrm>
          <a:off x="18982132" y="1043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4" name="正方形/長方形 533">
          <a:extLst>
            <a:ext uri="{FF2B5EF4-FFF2-40B4-BE49-F238E27FC236}">
              <a16:creationId xmlns:a16="http://schemas.microsoft.com/office/drawing/2014/main" id="{BB93BC93-0FB9-4F60-864B-E8002B55AB50}"/>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5" name="正方形/長方形 534">
          <a:extLst>
            <a:ext uri="{FF2B5EF4-FFF2-40B4-BE49-F238E27FC236}">
              <a16:creationId xmlns:a16="http://schemas.microsoft.com/office/drawing/2014/main" id="{1B1C755D-437A-4F8D-9D2D-AA963A15533A}"/>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6" name="正方形/長方形 535">
          <a:extLst>
            <a:ext uri="{FF2B5EF4-FFF2-40B4-BE49-F238E27FC236}">
              <a16:creationId xmlns:a16="http://schemas.microsoft.com/office/drawing/2014/main" id="{7F9BC173-2521-43C0-B4D2-05D3B5345495}"/>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7" name="正方形/長方形 536">
          <a:extLst>
            <a:ext uri="{FF2B5EF4-FFF2-40B4-BE49-F238E27FC236}">
              <a16:creationId xmlns:a16="http://schemas.microsoft.com/office/drawing/2014/main" id="{E9BA8976-806C-4624-83C0-EECD18AAD127}"/>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8" name="正方形/長方形 537">
          <a:extLst>
            <a:ext uri="{FF2B5EF4-FFF2-40B4-BE49-F238E27FC236}">
              <a16:creationId xmlns:a16="http://schemas.microsoft.com/office/drawing/2014/main" id="{DB9DCA35-5C23-4BD8-8D00-6E0974A90365}"/>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9" name="正方形/長方形 538">
          <a:extLst>
            <a:ext uri="{FF2B5EF4-FFF2-40B4-BE49-F238E27FC236}">
              <a16:creationId xmlns:a16="http://schemas.microsoft.com/office/drawing/2014/main" id="{6CB9A501-C5DC-4939-823D-968C375F5900}"/>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0" name="正方形/長方形 539">
          <a:extLst>
            <a:ext uri="{FF2B5EF4-FFF2-40B4-BE49-F238E27FC236}">
              <a16:creationId xmlns:a16="http://schemas.microsoft.com/office/drawing/2014/main" id="{D385A0FA-1B0B-4FB7-A6BA-E9759DBB02D6}"/>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1" name="正方形/長方形 540">
          <a:extLst>
            <a:ext uri="{FF2B5EF4-FFF2-40B4-BE49-F238E27FC236}">
              <a16:creationId xmlns:a16="http://schemas.microsoft.com/office/drawing/2014/main" id="{DE785C6D-AA31-46B6-8298-5843E811E67B}"/>
            </a:ext>
          </a:extLst>
        </xdr:cNvPr>
        <xdr:cNvSpPr/>
      </xdr:nvSpPr>
      <xdr:spPr>
        <a:xfrm>
          <a:off x="11203940" y="1295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42" name="正方形/長方形 541">
          <a:extLst>
            <a:ext uri="{FF2B5EF4-FFF2-40B4-BE49-F238E27FC236}">
              <a16:creationId xmlns:a16="http://schemas.microsoft.com/office/drawing/2014/main" id="{EBD6A188-D11C-443B-A160-F7B3F6E11F03}"/>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3" name="正方形/長方形 542">
          <a:extLst>
            <a:ext uri="{FF2B5EF4-FFF2-40B4-BE49-F238E27FC236}">
              <a16:creationId xmlns:a16="http://schemas.microsoft.com/office/drawing/2014/main" id="{56551370-D217-4E17-9198-792CF2C9C351}"/>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4" name="正方形/長方形 543">
          <a:extLst>
            <a:ext uri="{FF2B5EF4-FFF2-40B4-BE49-F238E27FC236}">
              <a16:creationId xmlns:a16="http://schemas.microsoft.com/office/drawing/2014/main" id="{EC90EF75-79FA-4D3A-BC51-412E5B7B0B90}"/>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5" name="正方形/長方形 544">
          <a:extLst>
            <a:ext uri="{FF2B5EF4-FFF2-40B4-BE49-F238E27FC236}">
              <a16:creationId xmlns:a16="http://schemas.microsoft.com/office/drawing/2014/main" id="{E38D9ABD-EAF7-46CA-81B0-96CE69BDC2A2}"/>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6" name="正方形/長方形 545">
          <a:extLst>
            <a:ext uri="{FF2B5EF4-FFF2-40B4-BE49-F238E27FC236}">
              <a16:creationId xmlns:a16="http://schemas.microsoft.com/office/drawing/2014/main" id="{6AB4065D-3C30-4482-A3D5-6177DEE18D3B}"/>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7" name="正方形/長方形 546">
          <a:extLst>
            <a:ext uri="{FF2B5EF4-FFF2-40B4-BE49-F238E27FC236}">
              <a16:creationId xmlns:a16="http://schemas.microsoft.com/office/drawing/2014/main" id="{B2037ECA-6DF1-4A39-A5D0-6D04198D9CC0}"/>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8" name="正方形/長方形 547">
          <a:extLst>
            <a:ext uri="{FF2B5EF4-FFF2-40B4-BE49-F238E27FC236}">
              <a16:creationId xmlns:a16="http://schemas.microsoft.com/office/drawing/2014/main" id="{A3C2BB70-FC0B-4094-835F-0F9DB86F8CD8}"/>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9" name="正方形/長方形 548">
          <a:extLst>
            <a:ext uri="{FF2B5EF4-FFF2-40B4-BE49-F238E27FC236}">
              <a16:creationId xmlns:a16="http://schemas.microsoft.com/office/drawing/2014/main" id="{2AB40825-387D-4CC3-9CDF-00321DF10CD1}"/>
            </a:ext>
          </a:extLst>
        </xdr:cNvPr>
        <xdr:cNvSpPr/>
      </xdr:nvSpPr>
      <xdr:spPr>
        <a:xfrm>
          <a:off x="16459200" y="1295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50" name="正方形/長方形 549">
          <a:extLst>
            <a:ext uri="{FF2B5EF4-FFF2-40B4-BE49-F238E27FC236}">
              <a16:creationId xmlns:a16="http://schemas.microsoft.com/office/drawing/2014/main" id="{44FC41FE-FE77-4A1C-907B-C02C6C8EC4ED}"/>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1" name="正方形/長方形 550">
          <a:extLst>
            <a:ext uri="{FF2B5EF4-FFF2-40B4-BE49-F238E27FC236}">
              <a16:creationId xmlns:a16="http://schemas.microsoft.com/office/drawing/2014/main" id="{C3A7BFCA-7324-478D-8CE0-332EFC9C0306}"/>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2" name="正方形/長方形 551">
          <a:extLst>
            <a:ext uri="{FF2B5EF4-FFF2-40B4-BE49-F238E27FC236}">
              <a16:creationId xmlns:a16="http://schemas.microsoft.com/office/drawing/2014/main" id="{96363469-D598-42E1-915C-E1B086739EEC}"/>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3" name="正方形/長方形 552">
          <a:extLst>
            <a:ext uri="{FF2B5EF4-FFF2-40B4-BE49-F238E27FC236}">
              <a16:creationId xmlns:a16="http://schemas.microsoft.com/office/drawing/2014/main" id="{478C49A4-DA3A-4B40-8041-D621E862B965}"/>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4" name="正方形/長方形 553">
          <a:extLst>
            <a:ext uri="{FF2B5EF4-FFF2-40B4-BE49-F238E27FC236}">
              <a16:creationId xmlns:a16="http://schemas.microsoft.com/office/drawing/2014/main" id="{B9543570-8499-45CB-832D-2B41029CB871}"/>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5" name="正方形/長方形 554">
          <a:extLst>
            <a:ext uri="{FF2B5EF4-FFF2-40B4-BE49-F238E27FC236}">
              <a16:creationId xmlns:a16="http://schemas.microsoft.com/office/drawing/2014/main" id="{D99B6D88-1C49-483D-B085-7FB572EBBC40}"/>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6" name="正方形/長方形 555">
          <a:extLst>
            <a:ext uri="{FF2B5EF4-FFF2-40B4-BE49-F238E27FC236}">
              <a16:creationId xmlns:a16="http://schemas.microsoft.com/office/drawing/2014/main" id="{18462F80-580F-4420-930C-5D498B3D4E17}"/>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7" name="正方形/長方形 556">
          <a:extLst>
            <a:ext uri="{FF2B5EF4-FFF2-40B4-BE49-F238E27FC236}">
              <a16:creationId xmlns:a16="http://schemas.microsoft.com/office/drawing/2014/main" id="{6ACCEC78-E8EF-4562-B181-A9F55D56C2F2}"/>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8" name="テキスト ボックス 557">
          <a:extLst>
            <a:ext uri="{FF2B5EF4-FFF2-40B4-BE49-F238E27FC236}">
              <a16:creationId xmlns:a16="http://schemas.microsoft.com/office/drawing/2014/main" id="{76DE97BB-4B42-4F1C-B4DC-7D8428531158}"/>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9" name="直線コネクタ 558">
          <a:extLst>
            <a:ext uri="{FF2B5EF4-FFF2-40B4-BE49-F238E27FC236}">
              <a16:creationId xmlns:a16="http://schemas.microsoft.com/office/drawing/2014/main" id="{77520141-33D9-4413-AAF2-458F72A5C2FF}"/>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60" name="テキスト ボックス 559">
          <a:extLst>
            <a:ext uri="{FF2B5EF4-FFF2-40B4-BE49-F238E27FC236}">
              <a16:creationId xmlns:a16="http://schemas.microsoft.com/office/drawing/2014/main" id="{54338BD4-1756-4BB3-91CB-17874A12A5F5}"/>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61" name="直線コネクタ 560">
          <a:extLst>
            <a:ext uri="{FF2B5EF4-FFF2-40B4-BE49-F238E27FC236}">
              <a16:creationId xmlns:a16="http://schemas.microsoft.com/office/drawing/2014/main" id="{72913901-FAA2-4F61-B0F0-F37C3DC6EC47}"/>
            </a:ext>
          </a:extLst>
        </xdr:cNvPr>
        <xdr:cNvCxnSpPr/>
      </xdr:nvCxnSpPr>
      <xdr:spPr>
        <a:xfrm>
          <a:off x="1120394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62" name="テキスト ボックス 561">
          <a:extLst>
            <a:ext uri="{FF2B5EF4-FFF2-40B4-BE49-F238E27FC236}">
              <a16:creationId xmlns:a16="http://schemas.microsoft.com/office/drawing/2014/main" id="{46EA135C-CF9D-4AA9-ADA5-1705B33240BC}"/>
            </a:ext>
          </a:extLst>
        </xdr:cNvPr>
        <xdr:cNvSpPr txBox="1"/>
      </xdr:nvSpPr>
      <xdr:spPr>
        <a:xfrm>
          <a:off x="10801531"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63" name="直線コネクタ 562">
          <a:extLst>
            <a:ext uri="{FF2B5EF4-FFF2-40B4-BE49-F238E27FC236}">
              <a16:creationId xmlns:a16="http://schemas.microsoft.com/office/drawing/2014/main" id="{0637D274-7515-418A-8621-ACF9E902F282}"/>
            </a:ext>
          </a:extLst>
        </xdr:cNvPr>
        <xdr:cNvCxnSpPr/>
      </xdr:nvCxnSpPr>
      <xdr:spPr>
        <a:xfrm>
          <a:off x="1120394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64" name="テキスト ボックス 563">
          <a:extLst>
            <a:ext uri="{FF2B5EF4-FFF2-40B4-BE49-F238E27FC236}">
              <a16:creationId xmlns:a16="http://schemas.microsoft.com/office/drawing/2014/main" id="{50F9D64C-2078-4E7F-AA5D-33EE57051489}"/>
            </a:ext>
          </a:extLst>
        </xdr:cNvPr>
        <xdr:cNvSpPr txBox="1"/>
      </xdr:nvSpPr>
      <xdr:spPr>
        <a:xfrm>
          <a:off x="1084279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65" name="直線コネクタ 564">
          <a:extLst>
            <a:ext uri="{FF2B5EF4-FFF2-40B4-BE49-F238E27FC236}">
              <a16:creationId xmlns:a16="http://schemas.microsoft.com/office/drawing/2014/main" id="{E1930CBD-9F58-40E2-AA79-564BDA82784B}"/>
            </a:ext>
          </a:extLst>
        </xdr:cNvPr>
        <xdr:cNvCxnSpPr/>
      </xdr:nvCxnSpPr>
      <xdr:spPr>
        <a:xfrm>
          <a:off x="1120394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6" name="テキスト ボックス 565">
          <a:extLst>
            <a:ext uri="{FF2B5EF4-FFF2-40B4-BE49-F238E27FC236}">
              <a16:creationId xmlns:a16="http://schemas.microsoft.com/office/drawing/2014/main" id="{6DC63DE3-A3CF-49F4-A62E-1A9B51E08191}"/>
            </a:ext>
          </a:extLst>
        </xdr:cNvPr>
        <xdr:cNvSpPr txBox="1"/>
      </xdr:nvSpPr>
      <xdr:spPr>
        <a:xfrm>
          <a:off x="1084279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7" name="直線コネクタ 566">
          <a:extLst>
            <a:ext uri="{FF2B5EF4-FFF2-40B4-BE49-F238E27FC236}">
              <a16:creationId xmlns:a16="http://schemas.microsoft.com/office/drawing/2014/main" id="{9D339442-F6F1-4A27-AC34-8899492DECDF}"/>
            </a:ext>
          </a:extLst>
        </xdr:cNvPr>
        <xdr:cNvCxnSpPr/>
      </xdr:nvCxnSpPr>
      <xdr:spPr>
        <a:xfrm>
          <a:off x="1120394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8" name="テキスト ボックス 567">
          <a:extLst>
            <a:ext uri="{FF2B5EF4-FFF2-40B4-BE49-F238E27FC236}">
              <a16:creationId xmlns:a16="http://schemas.microsoft.com/office/drawing/2014/main" id="{877A9EB5-EDD9-41E1-9DFA-15A0D51B52F8}"/>
            </a:ext>
          </a:extLst>
        </xdr:cNvPr>
        <xdr:cNvSpPr txBox="1"/>
      </xdr:nvSpPr>
      <xdr:spPr>
        <a:xfrm>
          <a:off x="1084279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9" name="直線コネクタ 568">
          <a:extLst>
            <a:ext uri="{FF2B5EF4-FFF2-40B4-BE49-F238E27FC236}">
              <a16:creationId xmlns:a16="http://schemas.microsoft.com/office/drawing/2014/main" id="{E9FA2637-D43E-4D22-B30A-8FEEDE0B8558}"/>
            </a:ext>
          </a:extLst>
        </xdr:cNvPr>
        <xdr:cNvCxnSpPr/>
      </xdr:nvCxnSpPr>
      <xdr:spPr>
        <a:xfrm>
          <a:off x="1120394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70" name="テキスト ボックス 569">
          <a:extLst>
            <a:ext uri="{FF2B5EF4-FFF2-40B4-BE49-F238E27FC236}">
              <a16:creationId xmlns:a16="http://schemas.microsoft.com/office/drawing/2014/main" id="{52FED78C-8AFA-404E-9F45-624A42C9435A}"/>
            </a:ext>
          </a:extLst>
        </xdr:cNvPr>
        <xdr:cNvSpPr txBox="1"/>
      </xdr:nvSpPr>
      <xdr:spPr>
        <a:xfrm>
          <a:off x="1084279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71" name="直線コネクタ 570">
          <a:extLst>
            <a:ext uri="{FF2B5EF4-FFF2-40B4-BE49-F238E27FC236}">
              <a16:creationId xmlns:a16="http://schemas.microsoft.com/office/drawing/2014/main" id="{926F4F1C-CCE7-4970-8037-2FEECE79E34B}"/>
            </a:ext>
          </a:extLst>
        </xdr:cNvPr>
        <xdr:cNvCxnSpPr/>
      </xdr:nvCxnSpPr>
      <xdr:spPr>
        <a:xfrm>
          <a:off x="1120394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72" name="テキスト ボックス 571">
          <a:extLst>
            <a:ext uri="{FF2B5EF4-FFF2-40B4-BE49-F238E27FC236}">
              <a16:creationId xmlns:a16="http://schemas.microsoft.com/office/drawing/2014/main" id="{9545A88C-1620-4AA6-A132-9D2D79E021F9}"/>
            </a:ext>
          </a:extLst>
        </xdr:cNvPr>
        <xdr:cNvSpPr txBox="1"/>
      </xdr:nvSpPr>
      <xdr:spPr>
        <a:xfrm>
          <a:off x="1090500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3" name="直線コネクタ 572">
          <a:extLst>
            <a:ext uri="{FF2B5EF4-FFF2-40B4-BE49-F238E27FC236}">
              <a16:creationId xmlns:a16="http://schemas.microsoft.com/office/drawing/2014/main" id="{FFE45568-C9C2-4E91-BC49-AA025C971057}"/>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4" name="【公民館】&#10;有形固定資産減価償却率グラフ枠">
          <a:extLst>
            <a:ext uri="{FF2B5EF4-FFF2-40B4-BE49-F238E27FC236}">
              <a16:creationId xmlns:a16="http://schemas.microsoft.com/office/drawing/2014/main" id="{95000B5D-03C0-4328-964C-E312DAC08E50}"/>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575" name="直線コネクタ 574">
          <a:extLst>
            <a:ext uri="{FF2B5EF4-FFF2-40B4-BE49-F238E27FC236}">
              <a16:creationId xmlns:a16="http://schemas.microsoft.com/office/drawing/2014/main" id="{21153AA2-B946-4DB2-A021-175700340DA5}"/>
            </a:ext>
          </a:extLst>
        </xdr:cNvPr>
        <xdr:cNvCxnSpPr/>
      </xdr:nvCxnSpPr>
      <xdr:spPr>
        <a:xfrm flipV="1">
          <a:off x="1470342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76" name="【公民館】&#10;有形固定資産減価償却率最小値テキスト">
          <a:extLst>
            <a:ext uri="{FF2B5EF4-FFF2-40B4-BE49-F238E27FC236}">
              <a16:creationId xmlns:a16="http://schemas.microsoft.com/office/drawing/2014/main" id="{1E44FD3D-2636-4BD3-BB27-2556CA6D4144}"/>
            </a:ext>
          </a:extLst>
        </xdr:cNvPr>
        <xdr:cNvSpPr txBox="1"/>
      </xdr:nvSpPr>
      <xdr:spPr>
        <a:xfrm>
          <a:off x="1474216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77" name="直線コネクタ 576">
          <a:extLst>
            <a:ext uri="{FF2B5EF4-FFF2-40B4-BE49-F238E27FC236}">
              <a16:creationId xmlns:a16="http://schemas.microsoft.com/office/drawing/2014/main" id="{84077B0A-C2C0-4C1A-9C76-DC18C6798CBB}"/>
            </a:ext>
          </a:extLst>
        </xdr:cNvPr>
        <xdr:cNvCxnSpPr/>
      </xdr:nvCxnSpPr>
      <xdr:spPr>
        <a:xfrm>
          <a:off x="14611350" y="187234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578" name="【公民館】&#10;有形固定資産減価償却率最大値テキスト">
          <a:extLst>
            <a:ext uri="{FF2B5EF4-FFF2-40B4-BE49-F238E27FC236}">
              <a16:creationId xmlns:a16="http://schemas.microsoft.com/office/drawing/2014/main" id="{CAA4BE70-B44A-457C-8964-220E6D48A86C}"/>
            </a:ext>
          </a:extLst>
        </xdr:cNvPr>
        <xdr:cNvSpPr txBox="1"/>
      </xdr:nvSpPr>
      <xdr:spPr>
        <a:xfrm>
          <a:off x="14742160" y="168946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579" name="直線コネクタ 578">
          <a:extLst>
            <a:ext uri="{FF2B5EF4-FFF2-40B4-BE49-F238E27FC236}">
              <a16:creationId xmlns:a16="http://schemas.microsoft.com/office/drawing/2014/main" id="{690B1185-DAE5-4684-B0F0-3B01DC60317D}"/>
            </a:ext>
          </a:extLst>
        </xdr:cNvPr>
        <xdr:cNvCxnSpPr/>
      </xdr:nvCxnSpPr>
      <xdr:spPr>
        <a:xfrm>
          <a:off x="14611350" y="171232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89098</xdr:rowOff>
    </xdr:from>
    <xdr:ext cx="405111" cy="259045"/>
    <xdr:sp macro="" textlink="">
      <xdr:nvSpPr>
        <xdr:cNvPr id="580" name="【公民館】&#10;有形固定資産減価償却率平均値テキスト">
          <a:extLst>
            <a:ext uri="{FF2B5EF4-FFF2-40B4-BE49-F238E27FC236}">
              <a16:creationId xmlns:a16="http://schemas.microsoft.com/office/drawing/2014/main" id="{2ACFA7B0-B2A4-46FB-8A4D-1C1720E76D4C}"/>
            </a:ext>
          </a:extLst>
        </xdr:cNvPr>
        <xdr:cNvSpPr txBox="1"/>
      </xdr:nvSpPr>
      <xdr:spPr>
        <a:xfrm>
          <a:off x="14742160" y="17923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66221</xdr:rowOff>
    </xdr:from>
    <xdr:to>
      <xdr:col>85</xdr:col>
      <xdr:colOff>177800</xdr:colOff>
      <xdr:row>105</xdr:row>
      <xdr:rowOff>167821</xdr:rowOff>
    </xdr:to>
    <xdr:sp macro="" textlink="">
      <xdr:nvSpPr>
        <xdr:cNvPr id="581" name="フローチャート: 判断 580">
          <a:extLst>
            <a:ext uri="{FF2B5EF4-FFF2-40B4-BE49-F238E27FC236}">
              <a16:creationId xmlns:a16="http://schemas.microsoft.com/office/drawing/2014/main" id="{0D54A158-865B-44BB-BB53-15917C13C717}"/>
            </a:ext>
          </a:extLst>
        </xdr:cNvPr>
        <xdr:cNvSpPr/>
      </xdr:nvSpPr>
      <xdr:spPr>
        <a:xfrm>
          <a:off x="14649450" y="18066566"/>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92348</xdr:rowOff>
    </xdr:from>
    <xdr:to>
      <xdr:col>81</xdr:col>
      <xdr:colOff>101600</xdr:colOff>
      <xdr:row>106</xdr:row>
      <xdr:rowOff>22498</xdr:rowOff>
    </xdr:to>
    <xdr:sp macro="" textlink="">
      <xdr:nvSpPr>
        <xdr:cNvPr id="582" name="フローチャート: 判断 581">
          <a:extLst>
            <a:ext uri="{FF2B5EF4-FFF2-40B4-BE49-F238E27FC236}">
              <a16:creationId xmlns:a16="http://schemas.microsoft.com/office/drawing/2014/main" id="{2A126B12-9AB6-484E-B19C-223A4C6E0F4D}"/>
            </a:ext>
          </a:extLst>
        </xdr:cNvPr>
        <xdr:cNvSpPr/>
      </xdr:nvSpPr>
      <xdr:spPr>
        <a:xfrm>
          <a:off x="13887450" y="18098408"/>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121738</xdr:rowOff>
    </xdr:from>
    <xdr:to>
      <xdr:col>76</xdr:col>
      <xdr:colOff>165100</xdr:colOff>
      <xdr:row>106</xdr:row>
      <xdr:rowOff>51888</xdr:rowOff>
    </xdr:to>
    <xdr:sp macro="" textlink="">
      <xdr:nvSpPr>
        <xdr:cNvPr id="583" name="フローチャート: 判断 582">
          <a:extLst>
            <a:ext uri="{FF2B5EF4-FFF2-40B4-BE49-F238E27FC236}">
              <a16:creationId xmlns:a16="http://schemas.microsoft.com/office/drawing/2014/main" id="{86291A0F-B009-473B-8478-BA4408114F42}"/>
            </a:ext>
          </a:extLst>
        </xdr:cNvPr>
        <xdr:cNvSpPr/>
      </xdr:nvSpPr>
      <xdr:spPr>
        <a:xfrm>
          <a:off x="13089890" y="18125893"/>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58057</xdr:rowOff>
    </xdr:from>
    <xdr:to>
      <xdr:col>72</xdr:col>
      <xdr:colOff>38100</xdr:colOff>
      <xdr:row>105</xdr:row>
      <xdr:rowOff>159657</xdr:rowOff>
    </xdr:to>
    <xdr:sp macro="" textlink="">
      <xdr:nvSpPr>
        <xdr:cNvPr id="584" name="フローチャート: 判断 583">
          <a:extLst>
            <a:ext uri="{FF2B5EF4-FFF2-40B4-BE49-F238E27FC236}">
              <a16:creationId xmlns:a16="http://schemas.microsoft.com/office/drawing/2014/main" id="{2BA12102-F8DF-4027-907F-DC089E3EE6A6}"/>
            </a:ext>
          </a:extLst>
        </xdr:cNvPr>
        <xdr:cNvSpPr/>
      </xdr:nvSpPr>
      <xdr:spPr>
        <a:xfrm>
          <a:off x="12303760" y="18056497"/>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43362</xdr:rowOff>
    </xdr:from>
    <xdr:to>
      <xdr:col>67</xdr:col>
      <xdr:colOff>101600</xdr:colOff>
      <xdr:row>105</xdr:row>
      <xdr:rowOff>144962</xdr:rowOff>
    </xdr:to>
    <xdr:sp macro="" textlink="">
      <xdr:nvSpPr>
        <xdr:cNvPr id="585" name="フローチャート: 判断 584">
          <a:extLst>
            <a:ext uri="{FF2B5EF4-FFF2-40B4-BE49-F238E27FC236}">
              <a16:creationId xmlns:a16="http://schemas.microsoft.com/office/drawing/2014/main" id="{A02445C0-D59A-404F-AC1A-5EE619475927}"/>
            </a:ext>
          </a:extLst>
        </xdr:cNvPr>
        <xdr:cNvSpPr/>
      </xdr:nvSpPr>
      <xdr:spPr>
        <a:xfrm>
          <a:off x="11487150" y="1804751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6" name="テキスト ボックス 585">
          <a:extLst>
            <a:ext uri="{FF2B5EF4-FFF2-40B4-BE49-F238E27FC236}">
              <a16:creationId xmlns:a16="http://schemas.microsoft.com/office/drawing/2014/main" id="{F69A3FB9-798A-4F13-9DA3-1208E440F40B}"/>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7" name="テキスト ボックス 586">
          <a:extLst>
            <a:ext uri="{FF2B5EF4-FFF2-40B4-BE49-F238E27FC236}">
              <a16:creationId xmlns:a16="http://schemas.microsoft.com/office/drawing/2014/main" id="{E26D2850-F576-44B2-88EC-763B055B9AFC}"/>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8" name="テキスト ボックス 587">
          <a:extLst>
            <a:ext uri="{FF2B5EF4-FFF2-40B4-BE49-F238E27FC236}">
              <a16:creationId xmlns:a16="http://schemas.microsoft.com/office/drawing/2014/main" id="{DEA24E00-1FD0-429A-B8C6-8D9CED6934B2}"/>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9" name="テキスト ボックス 588">
          <a:extLst>
            <a:ext uri="{FF2B5EF4-FFF2-40B4-BE49-F238E27FC236}">
              <a16:creationId xmlns:a16="http://schemas.microsoft.com/office/drawing/2014/main" id="{2B756555-F05A-4ECC-9BDD-B19F5C8078F5}"/>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0" name="テキスト ボックス 589">
          <a:extLst>
            <a:ext uri="{FF2B5EF4-FFF2-40B4-BE49-F238E27FC236}">
              <a16:creationId xmlns:a16="http://schemas.microsoft.com/office/drawing/2014/main" id="{B95EDE78-4FF2-40BD-8CAE-B86DECE57158}"/>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61323</xdr:rowOff>
    </xdr:from>
    <xdr:to>
      <xdr:col>85</xdr:col>
      <xdr:colOff>177800</xdr:colOff>
      <xdr:row>107</xdr:row>
      <xdr:rowOff>162923</xdr:rowOff>
    </xdr:to>
    <xdr:sp macro="" textlink="">
      <xdr:nvSpPr>
        <xdr:cNvPr id="591" name="楕円 590">
          <a:extLst>
            <a:ext uri="{FF2B5EF4-FFF2-40B4-BE49-F238E27FC236}">
              <a16:creationId xmlns:a16="http://schemas.microsoft.com/office/drawing/2014/main" id="{2A6C1B92-0A48-455A-8BCB-625C23CE36B0}"/>
            </a:ext>
          </a:extLst>
        </xdr:cNvPr>
        <xdr:cNvSpPr/>
      </xdr:nvSpPr>
      <xdr:spPr>
        <a:xfrm>
          <a:off x="14649450" y="18402663"/>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39750</xdr:rowOff>
    </xdr:from>
    <xdr:ext cx="405111" cy="259045"/>
    <xdr:sp macro="" textlink="">
      <xdr:nvSpPr>
        <xdr:cNvPr id="592" name="【公民館】&#10;有形固定資産減価償却率該当値テキスト">
          <a:extLst>
            <a:ext uri="{FF2B5EF4-FFF2-40B4-BE49-F238E27FC236}">
              <a16:creationId xmlns:a16="http://schemas.microsoft.com/office/drawing/2014/main" id="{79FCFA99-5D6F-4564-908F-DFB3C0539794}"/>
            </a:ext>
          </a:extLst>
        </xdr:cNvPr>
        <xdr:cNvSpPr txBox="1"/>
      </xdr:nvSpPr>
      <xdr:spPr>
        <a:xfrm>
          <a:off x="14742160" y="1838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17236</xdr:rowOff>
    </xdr:from>
    <xdr:to>
      <xdr:col>81</xdr:col>
      <xdr:colOff>101600</xdr:colOff>
      <xdr:row>107</xdr:row>
      <xdr:rowOff>118836</xdr:rowOff>
    </xdr:to>
    <xdr:sp macro="" textlink="">
      <xdr:nvSpPr>
        <xdr:cNvPr id="593" name="楕円 592">
          <a:extLst>
            <a:ext uri="{FF2B5EF4-FFF2-40B4-BE49-F238E27FC236}">
              <a16:creationId xmlns:a16="http://schemas.microsoft.com/office/drawing/2014/main" id="{B3E659D8-6CF8-4B36-BFC3-10C0BBDB4A2A}"/>
            </a:ext>
          </a:extLst>
        </xdr:cNvPr>
        <xdr:cNvSpPr/>
      </xdr:nvSpPr>
      <xdr:spPr>
        <a:xfrm>
          <a:off x="13887450" y="18366196"/>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68036</xdr:rowOff>
    </xdr:from>
    <xdr:to>
      <xdr:col>85</xdr:col>
      <xdr:colOff>127000</xdr:colOff>
      <xdr:row>107</xdr:row>
      <xdr:rowOff>112123</xdr:rowOff>
    </xdr:to>
    <xdr:cxnSp macro="">
      <xdr:nvCxnSpPr>
        <xdr:cNvPr id="594" name="直線コネクタ 593">
          <a:extLst>
            <a:ext uri="{FF2B5EF4-FFF2-40B4-BE49-F238E27FC236}">
              <a16:creationId xmlns:a16="http://schemas.microsoft.com/office/drawing/2014/main" id="{ACAFFED5-6AC6-46EF-AF11-941AFB9B7B8C}"/>
            </a:ext>
          </a:extLst>
        </xdr:cNvPr>
        <xdr:cNvCxnSpPr/>
      </xdr:nvCxnSpPr>
      <xdr:spPr>
        <a:xfrm>
          <a:off x="13942060" y="18411281"/>
          <a:ext cx="762000" cy="4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39025</xdr:rowOff>
    </xdr:from>
    <xdr:ext cx="405111" cy="259045"/>
    <xdr:sp macro="" textlink="">
      <xdr:nvSpPr>
        <xdr:cNvPr id="595" name="n_1aveValue【公民館】&#10;有形固定資産減価償却率">
          <a:extLst>
            <a:ext uri="{FF2B5EF4-FFF2-40B4-BE49-F238E27FC236}">
              <a16:creationId xmlns:a16="http://schemas.microsoft.com/office/drawing/2014/main" id="{B0AAD8E2-4E68-4D26-B343-A8177A7A6899}"/>
            </a:ext>
          </a:extLst>
        </xdr:cNvPr>
        <xdr:cNvSpPr txBox="1"/>
      </xdr:nvSpPr>
      <xdr:spPr>
        <a:xfrm>
          <a:off x="13738234" y="17869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68415</xdr:rowOff>
    </xdr:from>
    <xdr:ext cx="405111" cy="259045"/>
    <xdr:sp macro="" textlink="">
      <xdr:nvSpPr>
        <xdr:cNvPr id="596" name="n_2aveValue【公民館】&#10;有形固定資産減価償却率">
          <a:extLst>
            <a:ext uri="{FF2B5EF4-FFF2-40B4-BE49-F238E27FC236}">
              <a16:creationId xmlns:a16="http://schemas.microsoft.com/office/drawing/2014/main" id="{456A6B69-1BF2-410B-81E7-FB73171E7621}"/>
            </a:ext>
          </a:extLst>
        </xdr:cNvPr>
        <xdr:cNvSpPr txBox="1"/>
      </xdr:nvSpPr>
      <xdr:spPr>
        <a:xfrm>
          <a:off x="12957184" y="17897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4734</xdr:rowOff>
    </xdr:from>
    <xdr:ext cx="405111" cy="259045"/>
    <xdr:sp macro="" textlink="">
      <xdr:nvSpPr>
        <xdr:cNvPr id="597" name="n_3aveValue【公民館】&#10;有形固定資産減価償却率">
          <a:extLst>
            <a:ext uri="{FF2B5EF4-FFF2-40B4-BE49-F238E27FC236}">
              <a16:creationId xmlns:a16="http://schemas.microsoft.com/office/drawing/2014/main" id="{564B361F-FF97-43D7-80C0-132CC7AB206F}"/>
            </a:ext>
          </a:extLst>
        </xdr:cNvPr>
        <xdr:cNvSpPr txBox="1"/>
      </xdr:nvSpPr>
      <xdr:spPr>
        <a:xfrm>
          <a:off x="12171054" y="17837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161489</xdr:rowOff>
    </xdr:from>
    <xdr:ext cx="405111" cy="259045"/>
    <xdr:sp macro="" textlink="">
      <xdr:nvSpPr>
        <xdr:cNvPr id="598" name="n_4aveValue【公民館】&#10;有形固定資産減価償却率">
          <a:extLst>
            <a:ext uri="{FF2B5EF4-FFF2-40B4-BE49-F238E27FC236}">
              <a16:creationId xmlns:a16="http://schemas.microsoft.com/office/drawing/2014/main" id="{2E20150A-4664-4F35-81EE-222EA5B4EA8B}"/>
            </a:ext>
          </a:extLst>
        </xdr:cNvPr>
        <xdr:cNvSpPr txBox="1"/>
      </xdr:nvSpPr>
      <xdr:spPr>
        <a:xfrm>
          <a:off x="11354444" y="17822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109963</xdr:rowOff>
    </xdr:from>
    <xdr:ext cx="405111" cy="259045"/>
    <xdr:sp macro="" textlink="">
      <xdr:nvSpPr>
        <xdr:cNvPr id="599" name="n_1mainValue【公民館】&#10;有形固定資産減価償却率">
          <a:extLst>
            <a:ext uri="{FF2B5EF4-FFF2-40B4-BE49-F238E27FC236}">
              <a16:creationId xmlns:a16="http://schemas.microsoft.com/office/drawing/2014/main" id="{78A91C3B-0621-4B87-AD85-EE90E81CF35A}"/>
            </a:ext>
          </a:extLst>
        </xdr:cNvPr>
        <xdr:cNvSpPr txBox="1"/>
      </xdr:nvSpPr>
      <xdr:spPr>
        <a:xfrm>
          <a:off x="13738234" y="18453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0" name="正方形/長方形 599">
          <a:extLst>
            <a:ext uri="{FF2B5EF4-FFF2-40B4-BE49-F238E27FC236}">
              <a16:creationId xmlns:a16="http://schemas.microsoft.com/office/drawing/2014/main" id="{876F86F7-F98B-4C28-B256-DB299708C9F5}"/>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1" name="正方形/長方形 600">
          <a:extLst>
            <a:ext uri="{FF2B5EF4-FFF2-40B4-BE49-F238E27FC236}">
              <a16:creationId xmlns:a16="http://schemas.microsoft.com/office/drawing/2014/main" id="{BA3DEF01-C362-45DE-8481-7653B551E27F}"/>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2" name="正方形/長方形 601">
          <a:extLst>
            <a:ext uri="{FF2B5EF4-FFF2-40B4-BE49-F238E27FC236}">
              <a16:creationId xmlns:a16="http://schemas.microsoft.com/office/drawing/2014/main" id="{30310FD0-DEA5-44B3-8197-69D7F8F3F975}"/>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3" name="正方形/長方形 602">
          <a:extLst>
            <a:ext uri="{FF2B5EF4-FFF2-40B4-BE49-F238E27FC236}">
              <a16:creationId xmlns:a16="http://schemas.microsoft.com/office/drawing/2014/main" id="{C7F7EF6E-8D4C-4C7B-8345-6C689634044C}"/>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4" name="正方形/長方形 603">
          <a:extLst>
            <a:ext uri="{FF2B5EF4-FFF2-40B4-BE49-F238E27FC236}">
              <a16:creationId xmlns:a16="http://schemas.microsoft.com/office/drawing/2014/main" id="{7EEFAB69-DDB9-43BF-B6CD-8001CA78B32D}"/>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5" name="正方形/長方形 604">
          <a:extLst>
            <a:ext uri="{FF2B5EF4-FFF2-40B4-BE49-F238E27FC236}">
              <a16:creationId xmlns:a16="http://schemas.microsoft.com/office/drawing/2014/main" id="{537878DC-2F8F-4C3A-9CCA-2AD147AC962F}"/>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6" name="正方形/長方形 605">
          <a:extLst>
            <a:ext uri="{FF2B5EF4-FFF2-40B4-BE49-F238E27FC236}">
              <a16:creationId xmlns:a16="http://schemas.microsoft.com/office/drawing/2014/main" id="{38727AE3-431C-449A-AE0D-7290E20159E8}"/>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7" name="正方形/長方形 606">
          <a:extLst>
            <a:ext uri="{FF2B5EF4-FFF2-40B4-BE49-F238E27FC236}">
              <a16:creationId xmlns:a16="http://schemas.microsoft.com/office/drawing/2014/main" id="{FE7B4580-DFD3-4AB5-BFE9-67025DB91353}"/>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8" name="テキスト ボックス 607">
          <a:extLst>
            <a:ext uri="{FF2B5EF4-FFF2-40B4-BE49-F238E27FC236}">
              <a16:creationId xmlns:a16="http://schemas.microsoft.com/office/drawing/2014/main" id="{881EB427-187A-40DF-A4F8-646C2BE1131F}"/>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9" name="直線コネクタ 608">
          <a:extLst>
            <a:ext uri="{FF2B5EF4-FFF2-40B4-BE49-F238E27FC236}">
              <a16:creationId xmlns:a16="http://schemas.microsoft.com/office/drawing/2014/main" id="{DDB4E5BF-0584-490F-8366-75324D4223A1}"/>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10" name="直線コネクタ 609">
          <a:extLst>
            <a:ext uri="{FF2B5EF4-FFF2-40B4-BE49-F238E27FC236}">
              <a16:creationId xmlns:a16="http://schemas.microsoft.com/office/drawing/2014/main" id="{75D53431-BF1A-4D6D-9C90-CCCE9363FC91}"/>
            </a:ext>
          </a:extLst>
        </xdr:cNvPr>
        <xdr:cNvCxnSpPr/>
      </xdr:nvCxnSpPr>
      <xdr:spPr>
        <a:xfrm>
          <a:off x="1645920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1" name="テキスト ボックス 610">
          <a:extLst>
            <a:ext uri="{FF2B5EF4-FFF2-40B4-BE49-F238E27FC236}">
              <a16:creationId xmlns:a16="http://schemas.microsoft.com/office/drawing/2014/main" id="{40A1A616-B7AC-4C80-9407-D437E5164AFB}"/>
            </a:ext>
          </a:extLst>
        </xdr:cNvPr>
        <xdr:cNvSpPr txBox="1"/>
      </xdr:nvSpPr>
      <xdr:spPr>
        <a:xfrm>
          <a:off x="16047266"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2" name="直線コネクタ 611">
          <a:extLst>
            <a:ext uri="{FF2B5EF4-FFF2-40B4-BE49-F238E27FC236}">
              <a16:creationId xmlns:a16="http://schemas.microsoft.com/office/drawing/2014/main" id="{AC41536F-8DE2-40FE-9C62-F7EECF5C26DA}"/>
            </a:ext>
          </a:extLst>
        </xdr:cNvPr>
        <xdr:cNvCxnSpPr/>
      </xdr:nvCxnSpPr>
      <xdr:spPr>
        <a:xfrm>
          <a:off x="1645920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3" name="テキスト ボックス 612">
          <a:extLst>
            <a:ext uri="{FF2B5EF4-FFF2-40B4-BE49-F238E27FC236}">
              <a16:creationId xmlns:a16="http://schemas.microsoft.com/office/drawing/2014/main" id="{885B37EA-5B1A-4BCB-A34F-866897CAF5BD}"/>
            </a:ext>
          </a:extLst>
        </xdr:cNvPr>
        <xdr:cNvSpPr txBox="1"/>
      </xdr:nvSpPr>
      <xdr:spPr>
        <a:xfrm>
          <a:off x="16047266" y="1814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4" name="直線コネクタ 613">
          <a:extLst>
            <a:ext uri="{FF2B5EF4-FFF2-40B4-BE49-F238E27FC236}">
              <a16:creationId xmlns:a16="http://schemas.microsoft.com/office/drawing/2014/main" id="{BABB63B4-95F6-4F2B-B590-A0373F20FA17}"/>
            </a:ext>
          </a:extLst>
        </xdr:cNvPr>
        <xdr:cNvCxnSpPr/>
      </xdr:nvCxnSpPr>
      <xdr:spPr>
        <a:xfrm>
          <a:off x="164592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615" name="テキスト ボックス 614">
          <a:extLst>
            <a:ext uri="{FF2B5EF4-FFF2-40B4-BE49-F238E27FC236}">
              <a16:creationId xmlns:a16="http://schemas.microsoft.com/office/drawing/2014/main" id="{8DDB39A3-F99D-4E86-84B6-6917087E9EED}"/>
            </a:ext>
          </a:extLst>
        </xdr:cNvPr>
        <xdr:cNvSpPr txBox="1"/>
      </xdr:nvSpPr>
      <xdr:spPr>
        <a:xfrm>
          <a:off x="15985051" y="1776287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6" name="直線コネクタ 615">
          <a:extLst>
            <a:ext uri="{FF2B5EF4-FFF2-40B4-BE49-F238E27FC236}">
              <a16:creationId xmlns:a16="http://schemas.microsoft.com/office/drawing/2014/main" id="{B46392DC-4D0F-4472-8523-71DB09A9B2CF}"/>
            </a:ext>
          </a:extLst>
        </xdr:cNvPr>
        <xdr:cNvCxnSpPr/>
      </xdr:nvCxnSpPr>
      <xdr:spPr>
        <a:xfrm>
          <a:off x="1645920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617" name="テキスト ボックス 616">
          <a:extLst>
            <a:ext uri="{FF2B5EF4-FFF2-40B4-BE49-F238E27FC236}">
              <a16:creationId xmlns:a16="http://schemas.microsoft.com/office/drawing/2014/main" id="{56D5CBB6-2235-4896-8DA5-FE95AE6345A2}"/>
            </a:ext>
          </a:extLst>
        </xdr:cNvPr>
        <xdr:cNvSpPr txBox="1"/>
      </xdr:nvSpPr>
      <xdr:spPr>
        <a:xfrm>
          <a:off x="15985051" y="1738187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8" name="直線コネクタ 617">
          <a:extLst>
            <a:ext uri="{FF2B5EF4-FFF2-40B4-BE49-F238E27FC236}">
              <a16:creationId xmlns:a16="http://schemas.microsoft.com/office/drawing/2014/main" id="{B8C0D878-3546-422D-AB50-271784F82E72}"/>
            </a:ext>
          </a:extLst>
        </xdr:cNvPr>
        <xdr:cNvCxnSpPr/>
      </xdr:nvCxnSpPr>
      <xdr:spPr>
        <a:xfrm>
          <a:off x="1645920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19" name="テキスト ボックス 618">
          <a:extLst>
            <a:ext uri="{FF2B5EF4-FFF2-40B4-BE49-F238E27FC236}">
              <a16:creationId xmlns:a16="http://schemas.microsoft.com/office/drawing/2014/main" id="{6399A848-D5A4-4908-984E-CBCC3662437F}"/>
            </a:ext>
          </a:extLst>
        </xdr:cNvPr>
        <xdr:cNvSpPr txBox="1"/>
      </xdr:nvSpPr>
      <xdr:spPr>
        <a:xfrm>
          <a:off x="15985051" y="1700087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0" name="直線コネクタ 619">
          <a:extLst>
            <a:ext uri="{FF2B5EF4-FFF2-40B4-BE49-F238E27FC236}">
              <a16:creationId xmlns:a16="http://schemas.microsoft.com/office/drawing/2014/main" id="{48FF0B8B-C161-48C3-8E79-3A96E1C1C242}"/>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21" name="テキスト ボックス 620">
          <a:extLst>
            <a:ext uri="{FF2B5EF4-FFF2-40B4-BE49-F238E27FC236}">
              <a16:creationId xmlns:a16="http://schemas.microsoft.com/office/drawing/2014/main" id="{7DFB2460-6AB2-46BC-809B-3C9D10F53B47}"/>
            </a:ext>
          </a:extLst>
        </xdr:cNvPr>
        <xdr:cNvSpPr txBox="1"/>
      </xdr:nvSpPr>
      <xdr:spPr>
        <a:xfrm>
          <a:off x="15985051" y="16623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2" name="【公民館】&#10;一人当たり面積グラフ枠">
          <a:extLst>
            <a:ext uri="{FF2B5EF4-FFF2-40B4-BE49-F238E27FC236}">
              <a16:creationId xmlns:a16="http://schemas.microsoft.com/office/drawing/2014/main" id="{40B196E1-E204-4246-A807-9AE69CD05549}"/>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158114</xdr:rowOff>
    </xdr:from>
    <xdr:to>
      <xdr:col>116</xdr:col>
      <xdr:colOff>62864</xdr:colOff>
      <xdr:row>108</xdr:row>
      <xdr:rowOff>150191</xdr:rowOff>
    </xdr:to>
    <xdr:cxnSp macro="">
      <xdr:nvCxnSpPr>
        <xdr:cNvPr id="623" name="直線コネクタ 622">
          <a:extLst>
            <a:ext uri="{FF2B5EF4-FFF2-40B4-BE49-F238E27FC236}">
              <a16:creationId xmlns:a16="http://schemas.microsoft.com/office/drawing/2014/main" id="{476E1B84-67F1-47CF-B210-418C41798E74}"/>
            </a:ext>
          </a:extLst>
        </xdr:cNvPr>
        <xdr:cNvCxnSpPr/>
      </xdr:nvCxnSpPr>
      <xdr:spPr>
        <a:xfrm flipV="1">
          <a:off x="19947254" y="17305019"/>
          <a:ext cx="0" cy="1361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624" name="【公民館】&#10;一人当たり面積最小値テキスト">
          <a:extLst>
            <a:ext uri="{FF2B5EF4-FFF2-40B4-BE49-F238E27FC236}">
              <a16:creationId xmlns:a16="http://schemas.microsoft.com/office/drawing/2014/main" id="{DB52CE3B-2E92-47EB-BED4-835856E8AE75}"/>
            </a:ext>
          </a:extLst>
        </xdr:cNvPr>
        <xdr:cNvSpPr txBox="1"/>
      </xdr:nvSpPr>
      <xdr:spPr>
        <a:xfrm>
          <a:off x="1998599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625" name="直線コネクタ 624">
          <a:extLst>
            <a:ext uri="{FF2B5EF4-FFF2-40B4-BE49-F238E27FC236}">
              <a16:creationId xmlns:a16="http://schemas.microsoft.com/office/drawing/2014/main" id="{ACD5AC7E-3E4E-4CAB-8018-69E117FBF42B}"/>
            </a:ext>
          </a:extLst>
        </xdr:cNvPr>
        <xdr:cNvCxnSpPr/>
      </xdr:nvCxnSpPr>
      <xdr:spPr>
        <a:xfrm>
          <a:off x="19885660" y="186667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104791</xdr:rowOff>
    </xdr:from>
    <xdr:ext cx="534377" cy="259045"/>
    <xdr:sp macro="" textlink="">
      <xdr:nvSpPr>
        <xdr:cNvPr id="626" name="【公民館】&#10;一人当たり面積最大値テキスト">
          <a:extLst>
            <a:ext uri="{FF2B5EF4-FFF2-40B4-BE49-F238E27FC236}">
              <a16:creationId xmlns:a16="http://schemas.microsoft.com/office/drawing/2014/main" id="{0807BEA2-E77B-4ED9-A4A4-16846DAD37C7}"/>
            </a:ext>
          </a:extLst>
        </xdr:cNvPr>
        <xdr:cNvSpPr txBox="1"/>
      </xdr:nvSpPr>
      <xdr:spPr>
        <a:xfrm>
          <a:off x="19985990" y="1707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158114</xdr:rowOff>
    </xdr:from>
    <xdr:to>
      <xdr:col>116</xdr:col>
      <xdr:colOff>152400</xdr:colOff>
      <xdr:row>100</xdr:row>
      <xdr:rowOff>158114</xdr:rowOff>
    </xdr:to>
    <xdr:cxnSp macro="">
      <xdr:nvCxnSpPr>
        <xdr:cNvPr id="627" name="直線コネクタ 626">
          <a:extLst>
            <a:ext uri="{FF2B5EF4-FFF2-40B4-BE49-F238E27FC236}">
              <a16:creationId xmlns:a16="http://schemas.microsoft.com/office/drawing/2014/main" id="{D10CF1EA-11AA-41C8-BEDB-49164A7FD15A}"/>
            </a:ext>
          </a:extLst>
        </xdr:cNvPr>
        <xdr:cNvCxnSpPr/>
      </xdr:nvCxnSpPr>
      <xdr:spPr>
        <a:xfrm>
          <a:off x="19885660" y="173050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7027</xdr:rowOff>
    </xdr:from>
    <xdr:ext cx="469744" cy="259045"/>
    <xdr:sp macro="" textlink="">
      <xdr:nvSpPr>
        <xdr:cNvPr id="628" name="【公民館】&#10;一人当たり面積平均値テキスト">
          <a:extLst>
            <a:ext uri="{FF2B5EF4-FFF2-40B4-BE49-F238E27FC236}">
              <a16:creationId xmlns:a16="http://schemas.microsoft.com/office/drawing/2014/main" id="{E945173B-5AC2-4F07-A1B8-72A887D63597}"/>
            </a:ext>
          </a:extLst>
        </xdr:cNvPr>
        <xdr:cNvSpPr txBox="1"/>
      </xdr:nvSpPr>
      <xdr:spPr>
        <a:xfrm>
          <a:off x="19985990" y="185255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28600</xdr:rowOff>
    </xdr:from>
    <xdr:to>
      <xdr:col>116</xdr:col>
      <xdr:colOff>114300</xdr:colOff>
      <xdr:row>108</xdr:row>
      <xdr:rowOff>130200</xdr:rowOff>
    </xdr:to>
    <xdr:sp macro="" textlink="">
      <xdr:nvSpPr>
        <xdr:cNvPr id="629" name="フローチャート: 判断 628">
          <a:extLst>
            <a:ext uri="{FF2B5EF4-FFF2-40B4-BE49-F238E27FC236}">
              <a16:creationId xmlns:a16="http://schemas.microsoft.com/office/drawing/2014/main" id="{24266464-E727-4E86-B02B-EDD2560CB923}"/>
            </a:ext>
          </a:extLst>
        </xdr:cNvPr>
        <xdr:cNvSpPr/>
      </xdr:nvSpPr>
      <xdr:spPr>
        <a:xfrm>
          <a:off x="19904710" y="18543295"/>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27381</xdr:rowOff>
    </xdr:from>
    <xdr:to>
      <xdr:col>112</xdr:col>
      <xdr:colOff>38100</xdr:colOff>
      <xdr:row>108</xdr:row>
      <xdr:rowOff>128981</xdr:rowOff>
    </xdr:to>
    <xdr:sp macro="" textlink="">
      <xdr:nvSpPr>
        <xdr:cNvPr id="630" name="フローチャート: 判断 629">
          <a:extLst>
            <a:ext uri="{FF2B5EF4-FFF2-40B4-BE49-F238E27FC236}">
              <a16:creationId xmlns:a16="http://schemas.microsoft.com/office/drawing/2014/main" id="{9442D38B-FC5A-4421-AD26-A58CEC69E82E}"/>
            </a:ext>
          </a:extLst>
        </xdr:cNvPr>
        <xdr:cNvSpPr/>
      </xdr:nvSpPr>
      <xdr:spPr>
        <a:xfrm>
          <a:off x="19161760" y="18542076"/>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27076</xdr:rowOff>
    </xdr:from>
    <xdr:to>
      <xdr:col>107</xdr:col>
      <xdr:colOff>101600</xdr:colOff>
      <xdr:row>108</xdr:row>
      <xdr:rowOff>128676</xdr:rowOff>
    </xdr:to>
    <xdr:sp macro="" textlink="">
      <xdr:nvSpPr>
        <xdr:cNvPr id="631" name="フローチャート: 判断 630">
          <a:extLst>
            <a:ext uri="{FF2B5EF4-FFF2-40B4-BE49-F238E27FC236}">
              <a16:creationId xmlns:a16="http://schemas.microsoft.com/office/drawing/2014/main" id="{B5822B0C-567C-40B2-AD2E-C374B884CF23}"/>
            </a:ext>
          </a:extLst>
        </xdr:cNvPr>
        <xdr:cNvSpPr/>
      </xdr:nvSpPr>
      <xdr:spPr>
        <a:xfrm>
          <a:off x="18345150" y="18541771"/>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21971</xdr:rowOff>
    </xdr:from>
    <xdr:to>
      <xdr:col>102</xdr:col>
      <xdr:colOff>165100</xdr:colOff>
      <xdr:row>108</xdr:row>
      <xdr:rowOff>123571</xdr:rowOff>
    </xdr:to>
    <xdr:sp macro="" textlink="">
      <xdr:nvSpPr>
        <xdr:cNvPr id="632" name="フローチャート: 判断 631">
          <a:extLst>
            <a:ext uri="{FF2B5EF4-FFF2-40B4-BE49-F238E27FC236}">
              <a16:creationId xmlns:a16="http://schemas.microsoft.com/office/drawing/2014/main" id="{17928E43-5F09-4E8B-9E00-201A17C403E0}"/>
            </a:ext>
          </a:extLst>
        </xdr:cNvPr>
        <xdr:cNvSpPr/>
      </xdr:nvSpPr>
      <xdr:spPr>
        <a:xfrm>
          <a:off x="17547590" y="18534761"/>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26009</xdr:rowOff>
    </xdr:from>
    <xdr:to>
      <xdr:col>98</xdr:col>
      <xdr:colOff>38100</xdr:colOff>
      <xdr:row>108</xdr:row>
      <xdr:rowOff>127609</xdr:rowOff>
    </xdr:to>
    <xdr:sp macro="" textlink="">
      <xdr:nvSpPr>
        <xdr:cNvPr id="633" name="フローチャート: 判断 632">
          <a:extLst>
            <a:ext uri="{FF2B5EF4-FFF2-40B4-BE49-F238E27FC236}">
              <a16:creationId xmlns:a16="http://schemas.microsoft.com/office/drawing/2014/main" id="{7F2FDD92-68B9-4DC9-BE7E-6C71FA62F5D6}"/>
            </a:ext>
          </a:extLst>
        </xdr:cNvPr>
        <xdr:cNvSpPr/>
      </xdr:nvSpPr>
      <xdr:spPr>
        <a:xfrm>
          <a:off x="16761460" y="18538799"/>
          <a:ext cx="7874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B555F5FA-E0FE-4928-A9E6-D1122C6C10B9}"/>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19125109-CB96-4488-B01F-A7BEA15120FE}"/>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D0B24016-392F-4089-9C26-6CDAF87AA8F6}"/>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20EDCFA0-7F3A-4944-84DD-56D393D02B6C}"/>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8" name="テキスト ボックス 637">
          <a:extLst>
            <a:ext uri="{FF2B5EF4-FFF2-40B4-BE49-F238E27FC236}">
              <a16:creationId xmlns:a16="http://schemas.microsoft.com/office/drawing/2014/main" id="{9DF399C6-0C47-463F-8678-A88EF67E8929}"/>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165151</xdr:rowOff>
    </xdr:from>
    <xdr:to>
      <xdr:col>116</xdr:col>
      <xdr:colOff>114300</xdr:colOff>
      <xdr:row>108</xdr:row>
      <xdr:rowOff>95301</xdr:rowOff>
    </xdr:to>
    <xdr:sp macro="" textlink="">
      <xdr:nvSpPr>
        <xdr:cNvPr id="639" name="楕円 638">
          <a:extLst>
            <a:ext uri="{FF2B5EF4-FFF2-40B4-BE49-F238E27FC236}">
              <a16:creationId xmlns:a16="http://schemas.microsoft.com/office/drawing/2014/main" id="{B82C5CC6-3650-4F62-9B1D-D21EAA3813AC}"/>
            </a:ext>
          </a:extLst>
        </xdr:cNvPr>
        <xdr:cNvSpPr/>
      </xdr:nvSpPr>
      <xdr:spPr>
        <a:xfrm>
          <a:off x="19904710" y="18514111"/>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124528</xdr:rowOff>
    </xdr:from>
    <xdr:ext cx="469744" cy="259045"/>
    <xdr:sp macro="" textlink="">
      <xdr:nvSpPr>
        <xdr:cNvPr id="640" name="【公民館】&#10;一人当たり面積該当値テキスト">
          <a:extLst>
            <a:ext uri="{FF2B5EF4-FFF2-40B4-BE49-F238E27FC236}">
              <a16:creationId xmlns:a16="http://schemas.microsoft.com/office/drawing/2014/main" id="{8863C60E-7390-4E50-9387-0699D1521C6B}"/>
            </a:ext>
          </a:extLst>
        </xdr:cNvPr>
        <xdr:cNvSpPr txBox="1"/>
      </xdr:nvSpPr>
      <xdr:spPr>
        <a:xfrm>
          <a:off x="19985990" y="18300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169190</xdr:rowOff>
    </xdr:from>
    <xdr:to>
      <xdr:col>112</xdr:col>
      <xdr:colOff>38100</xdr:colOff>
      <xdr:row>108</xdr:row>
      <xdr:rowOff>99340</xdr:rowOff>
    </xdr:to>
    <xdr:sp macro="" textlink="">
      <xdr:nvSpPr>
        <xdr:cNvPr id="641" name="楕円 640">
          <a:extLst>
            <a:ext uri="{FF2B5EF4-FFF2-40B4-BE49-F238E27FC236}">
              <a16:creationId xmlns:a16="http://schemas.microsoft.com/office/drawing/2014/main" id="{88DCE25D-6168-41AB-90CA-B984963E0344}"/>
            </a:ext>
          </a:extLst>
        </xdr:cNvPr>
        <xdr:cNvSpPr/>
      </xdr:nvSpPr>
      <xdr:spPr>
        <a:xfrm>
          <a:off x="19161760" y="1851815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44501</xdr:rowOff>
    </xdr:from>
    <xdr:to>
      <xdr:col>116</xdr:col>
      <xdr:colOff>63500</xdr:colOff>
      <xdr:row>108</xdr:row>
      <xdr:rowOff>48540</xdr:rowOff>
    </xdr:to>
    <xdr:cxnSp macro="">
      <xdr:nvCxnSpPr>
        <xdr:cNvPr id="642" name="直線コネクタ 641">
          <a:extLst>
            <a:ext uri="{FF2B5EF4-FFF2-40B4-BE49-F238E27FC236}">
              <a16:creationId xmlns:a16="http://schemas.microsoft.com/office/drawing/2014/main" id="{829A495B-A2FD-4083-B7CB-DF6DAD7E3F9D}"/>
            </a:ext>
          </a:extLst>
        </xdr:cNvPr>
        <xdr:cNvCxnSpPr/>
      </xdr:nvCxnSpPr>
      <xdr:spPr>
        <a:xfrm flipV="1">
          <a:off x="19204940" y="18563006"/>
          <a:ext cx="742950" cy="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120108</xdr:rowOff>
    </xdr:from>
    <xdr:ext cx="469744" cy="259045"/>
    <xdr:sp macro="" textlink="">
      <xdr:nvSpPr>
        <xdr:cNvPr id="643" name="n_1aveValue【公民館】&#10;一人当たり面積">
          <a:extLst>
            <a:ext uri="{FF2B5EF4-FFF2-40B4-BE49-F238E27FC236}">
              <a16:creationId xmlns:a16="http://schemas.microsoft.com/office/drawing/2014/main" id="{F015CED1-85AE-41DE-BA99-EC87A6C06F43}"/>
            </a:ext>
          </a:extLst>
        </xdr:cNvPr>
        <xdr:cNvSpPr txBox="1"/>
      </xdr:nvSpPr>
      <xdr:spPr>
        <a:xfrm>
          <a:off x="18982132" y="18638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145203</xdr:rowOff>
    </xdr:from>
    <xdr:ext cx="469744" cy="259045"/>
    <xdr:sp macro="" textlink="">
      <xdr:nvSpPr>
        <xdr:cNvPr id="644" name="n_2aveValue【公民館】&#10;一人当たり面積">
          <a:extLst>
            <a:ext uri="{FF2B5EF4-FFF2-40B4-BE49-F238E27FC236}">
              <a16:creationId xmlns:a16="http://schemas.microsoft.com/office/drawing/2014/main" id="{1E19EEE8-19B0-48C4-9900-D1C14782FCED}"/>
            </a:ext>
          </a:extLst>
        </xdr:cNvPr>
        <xdr:cNvSpPr txBox="1"/>
      </xdr:nvSpPr>
      <xdr:spPr>
        <a:xfrm>
          <a:off x="18182032" y="1831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140098</xdr:rowOff>
    </xdr:from>
    <xdr:ext cx="469744" cy="259045"/>
    <xdr:sp macro="" textlink="">
      <xdr:nvSpPr>
        <xdr:cNvPr id="645" name="n_3aveValue【公民館】&#10;一人当たり面積">
          <a:extLst>
            <a:ext uri="{FF2B5EF4-FFF2-40B4-BE49-F238E27FC236}">
              <a16:creationId xmlns:a16="http://schemas.microsoft.com/office/drawing/2014/main" id="{E638E0C2-01B4-4029-8643-813EFA3A4AAC}"/>
            </a:ext>
          </a:extLst>
        </xdr:cNvPr>
        <xdr:cNvSpPr txBox="1"/>
      </xdr:nvSpPr>
      <xdr:spPr>
        <a:xfrm>
          <a:off x="17384472" y="1830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144136</xdr:rowOff>
    </xdr:from>
    <xdr:ext cx="469744" cy="259045"/>
    <xdr:sp macro="" textlink="">
      <xdr:nvSpPr>
        <xdr:cNvPr id="646" name="n_4aveValue【公民館】&#10;一人当たり面積">
          <a:extLst>
            <a:ext uri="{FF2B5EF4-FFF2-40B4-BE49-F238E27FC236}">
              <a16:creationId xmlns:a16="http://schemas.microsoft.com/office/drawing/2014/main" id="{4B5BA32C-5EBB-4B3F-8CBF-C05CB0003900}"/>
            </a:ext>
          </a:extLst>
        </xdr:cNvPr>
        <xdr:cNvSpPr txBox="1"/>
      </xdr:nvSpPr>
      <xdr:spPr>
        <a:xfrm>
          <a:off x="16588817" y="18315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115867</xdr:rowOff>
    </xdr:from>
    <xdr:ext cx="469744" cy="259045"/>
    <xdr:sp macro="" textlink="">
      <xdr:nvSpPr>
        <xdr:cNvPr id="647" name="n_1mainValue【公民館】&#10;一人当たり面積">
          <a:extLst>
            <a:ext uri="{FF2B5EF4-FFF2-40B4-BE49-F238E27FC236}">
              <a16:creationId xmlns:a16="http://schemas.microsoft.com/office/drawing/2014/main" id="{7134D1E1-8243-4E7E-806B-28A1B7E47164}"/>
            </a:ext>
          </a:extLst>
        </xdr:cNvPr>
        <xdr:cNvSpPr txBox="1"/>
      </xdr:nvSpPr>
      <xdr:spPr>
        <a:xfrm>
          <a:off x="18982132" y="1828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48" name="正方形/長方形 647">
          <a:extLst>
            <a:ext uri="{FF2B5EF4-FFF2-40B4-BE49-F238E27FC236}">
              <a16:creationId xmlns:a16="http://schemas.microsoft.com/office/drawing/2014/main" id="{9A2F44F9-D865-43C2-9094-D85E9487384E}"/>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9" name="正方形/長方形 648">
          <a:extLst>
            <a:ext uri="{FF2B5EF4-FFF2-40B4-BE49-F238E27FC236}">
              <a16:creationId xmlns:a16="http://schemas.microsoft.com/office/drawing/2014/main" id="{7261B041-1196-41D8-8305-AB95DFEC9DA5}"/>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0" name="テキスト ボックス 649">
          <a:extLst>
            <a:ext uri="{FF2B5EF4-FFF2-40B4-BE49-F238E27FC236}">
              <a16:creationId xmlns:a16="http://schemas.microsoft.com/office/drawing/2014/main" id="{32F2D845-9FAB-49D2-99E2-9725D544CAF2}"/>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有形固定資産減価償却率については、多くの施設で類似団体平均並となっている。</a:t>
          </a:r>
        </a:p>
        <a:p>
          <a:r>
            <a:rPr kumimoji="1" lang="ja-JP" altLang="en-US" sz="1300">
              <a:latin typeface="ＭＳ Ｐゴシック" panose="020B0600070205080204" pitchFamily="50" charset="-128"/>
              <a:ea typeface="ＭＳ Ｐゴシック" panose="020B0600070205080204" pitchFamily="50" charset="-128"/>
            </a:rPr>
            <a:t>しかし保育所・公民館においては類似団体平均値を大幅に上回っている。要因としては、施設の老朽化が進んでいるためと考えられる。そのため、今後は長寿命化や最適化を推進し、特に数値が大幅に上回っている施設については、優先的に実施する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4086246-F511-44A2-845F-75CBE80DA1C6}"/>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1FC65A9-E05C-4351-B2D0-71C6FBBD8684}"/>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C97060D-0025-432A-8E85-8E9102C55AB9}"/>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7544861-B96D-4872-89B4-B1A76927CA54}"/>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福島県昭和村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4EE8566-80D5-4BA8-A7AF-3340422557B0}"/>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A4F3A68-CA2F-4071-BF44-2613C5FACF9A}"/>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7C53AFE-3027-4D69-A36C-D80492E46CB3}"/>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8165F1B-4345-4175-8B09-9849A1234839}"/>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B8BF023-1E01-4FF6-B676-E462508C4768}"/>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919AD38-FB8D-46D8-80DC-B328D21805F7}"/>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1,172
1,166
209.46
2,292,007
2,190,340
101,667
1,539,810
1,996,946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5F5AD1D-0B81-4D8B-A14F-F94C54C4D5D7}"/>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7C6A944-5AEB-4519-A8E8-A086993FDC18}"/>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B42FE0E-2E13-48AD-BC3D-CE65E3094715}"/>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1DF44EC-89B5-464B-90D3-D0D4287C4C12}"/>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99721C8-9B9E-4F58-AAF8-D29814E955E1}"/>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CA2B8459-9ED5-4E4E-8D82-E384027AFB09}"/>
            </a:ext>
          </a:extLst>
        </xdr:cNvPr>
        <xdr:cNvSpPr/>
      </xdr:nvSpPr>
      <xdr:spPr>
        <a:xfrm>
          <a:off x="6474460" y="1714500"/>
          <a:ext cx="308610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B6D0CEA-7A9C-4BB9-A2B5-78B1EA45ADA1}"/>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053C7DB-0932-4B1B-B719-3249F7CA461D}"/>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D622222-D83E-42E5-A684-74539D89B505}"/>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3BE5ED-9962-4DA1-8368-ACFA57B5202F}"/>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22047EA-3210-4744-9336-790547571254}"/>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D24D9DF-B8B3-4ACD-9F51-ADE0D47BF2F9}"/>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F497F0F-6DAD-46E7-8A13-4389A5913098}"/>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A083F3B-8F35-42C7-BBEF-D76CD513B66F}"/>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3655194-8E4F-4B51-9092-1AD66E8B12D1}"/>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B513DC7-5AA5-497C-AC85-84D9D6821602}"/>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B000D9A-F636-4E3E-9EB6-994FCB8C24D4}"/>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96C824C-E872-4A9F-93FE-2197DC77D886}"/>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13AF652-F77A-402F-B12B-A1A260A3CFC0}"/>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DC35C78A-C94A-4840-AB12-4C9650745976}"/>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EE9F6EC-93BF-4459-B3B3-ADEBBC36FC0B}"/>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8F8EB0D-163D-443B-B98D-993D98319476}"/>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1C01300-021E-4187-BBD5-E302CD83ABBD}"/>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A8D4484-3FE2-458B-8EC4-08E3534AE84E}"/>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5F5902F-3EAE-4C38-890A-293023CD8F20}"/>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8C43420-5155-46E9-9F81-FF007C6DF54C}"/>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9DEC7B8-028A-41FF-94A8-0724EDF343A0}"/>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31BF3B0-5540-4A47-9EC1-EA71A4C81057}"/>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CE0CCF5-9426-4FF8-BF07-5C466483DAF0}"/>
            </a:ext>
          </a:extLst>
        </xdr:cNvPr>
        <xdr:cNvSpPr/>
      </xdr:nvSpPr>
      <xdr:spPr>
        <a:xfrm>
          <a:off x="685800" y="533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848AC81A-B860-4C95-B3D5-767E7696A218}"/>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33526922-F7D2-4E54-979A-4860D31272E6}"/>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229A1062-52E4-4621-893D-6AD78E7C1641}"/>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9950392C-FE47-4889-9250-24DFB8355C66}"/>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586CDB11-8175-4E9B-8474-36895DC148FB}"/>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72BCDFB2-925E-4FAD-9848-9A2C26BB1DA2}"/>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4BF34E6-6C0D-4D4E-AB0F-172EC0E6A2D1}"/>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95830E72-0E32-45EB-96A3-01ED9B11186E}"/>
            </a:ext>
          </a:extLst>
        </xdr:cNvPr>
        <xdr:cNvSpPr/>
      </xdr:nvSpPr>
      <xdr:spPr>
        <a:xfrm>
          <a:off x="5960110" y="533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25C7D7DE-ADE4-4DA9-83BE-DAEE75552FA2}"/>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AEA34897-0C5D-4B13-8BBE-C22A81BF745E}"/>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EA973D60-A99B-4236-AA8A-4DD30F1D7B31}"/>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BC4F3E45-03C9-4FBA-AF0F-ED66BBABDB36}"/>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46F1B5FE-00A3-4343-B2D2-FF21CAF90029}"/>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CF52D841-681F-43D9-A557-A647AA8593A5}"/>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652E7EF9-FD46-4C72-A709-3E3713BDE6F4}"/>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C88233A6-B4CF-4EB3-A4A4-098361930901}"/>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ADA81B0B-B1AB-4D70-A740-07FAFDA5C253}"/>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742C435C-B54B-482F-BA2F-7C9168D86C7E}"/>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CDC220D-7D19-4B14-9C23-CFDE843F4DC0}"/>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28531DE1-3B8A-48E6-B971-3E45CD6209B6}"/>
            </a:ext>
          </a:extLst>
        </xdr:cNvPr>
        <xdr:cNvCxnSpPr/>
      </xdr:nvCxnSpPr>
      <xdr:spPr>
        <a:xfrm>
          <a:off x="68580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F61400D4-3F68-4402-9958-0DB4F5118E03}"/>
            </a:ext>
          </a:extLst>
        </xdr:cNvPr>
        <xdr:cNvSpPr txBox="1"/>
      </xdr:nvSpPr>
      <xdr:spPr>
        <a:xfrm>
          <a:off x="273866"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064FA05D-6734-45DE-988B-EDFFF6C7EBA3}"/>
            </a:ext>
          </a:extLst>
        </xdr:cNvPr>
        <xdr:cNvCxnSpPr/>
      </xdr:nvCxnSpPr>
      <xdr:spPr>
        <a:xfrm>
          <a:off x="68580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3B8D3FE8-80BB-4F9D-8E23-4ECEA2E84988}"/>
            </a:ext>
          </a:extLst>
        </xdr:cNvPr>
        <xdr:cNvSpPr txBox="1"/>
      </xdr:nvSpPr>
      <xdr:spPr>
        <a:xfrm>
          <a:off x="343701" y="1052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32DA8EEB-7304-42BF-9EA4-E2B68ADE6712}"/>
            </a:ext>
          </a:extLst>
        </xdr:cNvPr>
        <xdr:cNvCxnSpPr/>
      </xdr:nvCxnSpPr>
      <xdr:spPr>
        <a:xfrm>
          <a:off x="68580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DD78A69E-5A2D-4ECD-9F8C-3E23A0D6845A}"/>
            </a:ext>
          </a:extLst>
        </xdr:cNvPr>
        <xdr:cNvSpPr txBox="1"/>
      </xdr:nvSpPr>
      <xdr:spPr>
        <a:xfrm>
          <a:off x="34370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CACD60F8-A23A-44D7-A4DC-17E0028B3D55}"/>
            </a:ext>
          </a:extLst>
        </xdr:cNvPr>
        <xdr:cNvCxnSpPr/>
      </xdr:nvCxnSpPr>
      <xdr:spPr>
        <a:xfrm>
          <a:off x="68580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489C7DC7-0186-4BAB-927A-8AC9098FE14E}"/>
            </a:ext>
          </a:extLst>
        </xdr:cNvPr>
        <xdr:cNvSpPr txBox="1"/>
      </xdr:nvSpPr>
      <xdr:spPr>
        <a:xfrm>
          <a:off x="343701" y="976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5DC9B361-791F-41F9-AC3B-860328F6BC56}"/>
            </a:ext>
          </a:extLst>
        </xdr:cNvPr>
        <xdr:cNvCxnSpPr/>
      </xdr:nvCxnSpPr>
      <xdr:spPr>
        <a:xfrm>
          <a:off x="68580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04E8AA1F-9971-4C09-8F95-B45DBAF5AB85}"/>
            </a:ext>
          </a:extLst>
        </xdr:cNvPr>
        <xdr:cNvSpPr txBox="1"/>
      </xdr:nvSpPr>
      <xdr:spPr>
        <a:xfrm>
          <a:off x="343701" y="938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C74221A6-59FD-4BCD-8FB3-9ADD04EE7504}"/>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63953E34-BBF1-404E-A8E8-E3A8CEBA0E2E}"/>
            </a:ext>
          </a:extLst>
        </xdr:cNvPr>
        <xdr:cNvSpPr txBox="1"/>
      </xdr:nvSpPr>
      <xdr:spPr>
        <a:xfrm>
          <a:off x="386866" y="900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23D38C5D-586E-4794-8AFC-B098404C72B9}"/>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3810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14E028A9-1E92-41D6-AE42-3149CD77748A}"/>
            </a:ext>
          </a:extLst>
        </xdr:cNvPr>
        <xdr:cNvCxnSpPr/>
      </xdr:nvCxnSpPr>
      <xdr:spPr>
        <a:xfrm flipV="1">
          <a:off x="4173855" y="9435465"/>
          <a:ext cx="0" cy="1613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B47F31D9-6E22-4768-87A8-4EC7B125A219}"/>
            </a:ext>
          </a:extLst>
        </xdr:cNvPr>
        <xdr:cNvSpPr txBox="1"/>
      </xdr:nvSpPr>
      <xdr:spPr>
        <a:xfrm>
          <a:off x="4212590" y="1105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6813B578-AAB4-4192-99EE-4060F0509C14}"/>
            </a:ext>
          </a:extLst>
        </xdr:cNvPr>
        <xdr:cNvCxnSpPr/>
      </xdr:nvCxnSpPr>
      <xdr:spPr>
        <a:xfrm>
          <a:off x="4112260" y="1104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121937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B5A7DEA4-B558-4359-A774-4CA2355ECC6A}"/>
            </a:ext>
          </a:extLst>
        </xdr:cNvPr>
        <xdr:cNvSpPr txBox="1"/>
      </xdr:nvSpPr>
      <xdr:spPr>
        <a:xfrm>
          <a:off x="4212590" y="9210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3810</xdr:rowOff>
    </xdr:from>
    <xdr:to>
      <xdr:col>24</xdr:col>
      <xdr:colOff>152400</xdr:colOff>
      <xdr:row>55</xdr:row>
      <xdr:rowOff>3810</xdr:rowOff>
    </xdr:to>
    <xdr:cxnSp macro="">
      <xdr:nvCxnSpPr>
        <xdr:cNvPr id="77" name="直線コネクタ 76">
          <a:extLst>
            <a:ext uri="{FF2B5EF4-FFF2-40B4-BE49-F238E27FC236}">
              <a16:creationId xmlns:a16="http://schemas.microsoft.com/office/drawing/2014/main" id="{6A07F971-50F5-4195-B753-A4C6275E623B}"/>
            </a:ext>
          </a:extLst>
        </xdr:cNvPr>
        <xdr:cNvCxnSpPr/>
      </xdr:nvCxnSpPr>
      <xdr:spPr>
        <a:xfrm>
          <a:off x="4112260" y="94354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132097</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AF0B191D-174D-469B-AEA2-5B36E369D086}"/>
            </a:ext>
          </a:extLst>
        </xdr:cNvPr>
        <xdr:cNvSpPr txBox="1"/>
      </xdr:nvSpPr>
      <xdr:spPr>
        <a:xfrm>
          <a:off x="4212590" y="10594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109220</xdr:rowOff>
    </xdr:from>
    <xdr:to>
      <xdr:col>24</xdr:col>
      <xdr:colOff>114300</xdr:colOff>
      <xdr:row>63</xdr:row>
      <xdr:rowOff>39370</xdr:rowOff>
    </xdr:to>
    <xdr:sp macro="" textlink="">
      <xdr:nvSpPr>
        <xdr:cNvPr id="79" name="フローチャート: 判断 78">
          <a:extLst>
            <a:ext uri="{FF2B5EF4-FFF2-40B4-BE49-F238E27FC236}">
              <a16:creationId xmlns:a16="http://schemas.microsoft.com/office/drawing/2014/main" id="{403C49DE-E8FE-457C-9935-10A14304481F}"/>
            </a:ext>
          </a:extLst>
        </xdr:cNvPr>
        <xdr:cNvSpPr/>
      </xdr:nvSpPr>
      <xdr:spPr>
        <a:xfrm>
          <a:off x="4131310" y="1073721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135890</xdr:rowOff>
    </xdr:from>
    <xdr:to>
      <xdr:col>20</xdr:col>
      <xdr:colOff>38100</xdr:colOff>
      <xdr:row>61</xdr:row>
      <xdr:rowOff>66040</xdr:rowOff>
    </xdr:to>
    <xdr:sp macro="" textlink="">
      <xdr:nvSpPr>
        <xdr:cNvPr id="80" name="フローチャート: 判断 79">
          <a:extLst>
            <a:ext uri="{FF2B5EF4-FFF2-40B4-BE49-F238E27FC236}">
              <a16:creationId xmlns:a16="http://schemas.microsoft.com/office/drawing/2014/main" id="{52E806D2-15B6-41D9-8C3B-123D28A0449E}"/>
            </a:ext>
          </a:extLst>
        </xdr:cNvPr>
        <xdr:cNvSpPr/>
      </xdr:nvSpPr>
      <xdr:spPr>
        <a:xfrm>
          <a:off x="3388360" y="1041908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164465</xdr:rowOff>
    </xdr:from>
    <xdr:to>
      <xdr:col>15</xdr:col>
      <xdr:colOff>101600</xdr:colOff>
      <xdr:row>61</xdr:row>
      <xdr:rowOff>94615</xdr:rowOff>
    </xdr:to>
    <xdr:sp macro="" textlink="">
      <xdr:nvSpPr>
        <xdr:cNvPr id="81" name="フローチャート: 判断 80">
          <a:extLst>
            <a:ext uri="{FF2B5EF4-FFF2-40B4-BE49-F238E27FC236}">
              <a16:creationId xmlns:a16="http://schemas.microsoft.com/office/drawing/2014/main" id="{A1C3F9D9-F0D4-4FAB-BB8F-359092C640DF}"/>
            </a:ext>
          </a:extLst>
        </xdr:cNvPr>
        <xdr:cNvSpPr/>
      </xdr:nvSpPr>
      <xdr:spPr>
        <a:xfrm>
          <a:off x="2571750" y="1045527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82" name="フローチャート: 判断 81">
          <a:extLst>
            <a:ext uri="{FF2B5EF4-FFF2-40B4-BE49-F238E27FC236}">
              <a16:creationId xmlns:a16="http://schemas.microsoft.com/office/drawing/2014/main" id="{8DAE5694-0EC7-4340-8FC4-3AADF2315C31}"/>
            </a:ext>
          </a:extLst>
        </xdr:cNvPr>
        <xdr:cNvSpPr/>
      </xdr:nvSpPr>
      <xdr:spPr>
        <a:xfrm>
          <a:off x="1774190" y="1040955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61595</xdr:rowOff>
    </xdr:from>
    <xdr:to>
      <xdr:col>6</xdr:col>
      <xdr:colOff>38100</xdr:colOff>
      <xdr:row>60</xdr:row>
      <xdr:rowOff>163195</xdr:rowOff>
    </xdr:to>
    <xdr:sp macro="" textlink="">
      <xdr:nvSpPr>
        <xdr:cNvPr id="83" name="フローチャート: 判断 82">
          <a:extLst>
            <a:ext uri="{FF2B5EF4-FFF2-40B4-BE49-F238E27FC236}">
              <a16:creationId xmlns:a16="http://schemas.microsoft.com/office/drawing/2014/main" id="{9DC5BFB5-E63B-4F83-B806-15DBE37AE117}"/>
            </a:ext>
          </a:extLst>
        </xdr:cNvPr>
        <xdr:cNvSpPr/>
      </xdr:nvSpPr>
      <xdr:spPr>
        <a:xfrm>
          <a:off x="988060" y="10344785"/>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7243832C-909A-4E70-99A3-5830E0149C94}"/>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C4F5BFE0-B001-43CD-BECB-62872F6BA169}"/>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CFE720E2-81B9-4ABE-8443-189361147A9E}"/>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E9596F98-478D-4B4E-B10F-31BCFA908FE3}"/>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908ECD78-A38C-461A-AE5A-F6B0953895D8}"/>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78740</xdr:rowOff>
    </xdr:from>
    <xdr:to>
      <xdr:col>24</xdr:col>
      <xdr:colOff>114300</xdr:colOff>
      <xdr:row>64</xdr:row>
      <xdr:rowOff>8890</xdr:rowOff>
    </xdr:to>
    <xdr:sp macro="" textlink="">
      <xdr:nvSpPr>
        <xdr:cNvPr id="89" name="楕円 88">
          <a:extLst>
            <a:ext uri="{FF2B5EF4-FFF2-40B4-BE49-F238E27FC236}">
              <a16:creationId xmlns:a16="http://schemas.microsoft.com/office/drawing/2014/main" id="{2B04541D-E315-496B-8643-A2822EE8EF8E}"/>
            </a:ext>
          </a:extLst>
        </xdr:cNvPr>
        <xdr:cNvSpPr/>
      </xdr:nvSpPr>
      <xdr:spPr>
        <a:xfrm>
          <a:off x="4131310" y="1088009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165117</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48F1B7CA-208B-42B7-8CE6-2DE91260784F}"/>
            </a:ext>
          </a:extLst>
        </xdr:cNvPr>
        <xdr:cNvSpPr txBox="1"/>
      </xdr:nvSpPr>
      <xdr:spPr>
        <a:xfrm>
          <a:off x="4212590" y="1079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25400</xdr:rowOff>
    </xdr:from>
    <xdr:to>
      <xdr:col>20</xdr:col>
      <xdr:colOff>38100</xdr:colOff>
      <xdr:row>64</xdr:row>
      <xdr:rowOff>127000</xdr:rowOff>
    </xdr:to>
    <xdr:sp macro="" textlink="">
      <xdr:nvSpPr>
        <xdr:cNvPr id="91" name="楕円 90">
          <a:extLst>
            <a:ext uri="{FF2B5EF4-FFF2-40B4-BE49-F238E27FC236}">
              <a16:creationId xmlns:a16="http://schemas.microsoft.com/office/drawing/2014/main" id="{1E61D3DD-7117-4807-A29E-DCB69537DD18}"/>
            </a:ext>
          </a:extLst>
        </xdr:cNvPr>
        <xdr:cNvSpPr/>
      </xdr:nvSpPr>
      <xdr:spPr>
        <a:xfrm>
          <a:off x="3388360" y="10994390"/>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129540</xdr:rowOff>
    </xdr:from>
    <xdr:to>
      <xdr:col>24</xdr:col>
      <xdr:colOff>63500</xdr:colOff>
      <xdr:row>64</xdr:row>
      <xdr:rowOff>76200</xdr:rowOff>
    </xdr:to>
    <xdr:cxnSp macro="">
      <xdr:nvCxnSpPr>
        <xdr:cNvPr id="92" name="直線コネクタ 91">
          <a:extLst>
            <a:ext uri="{FF2B5EF4-FFF2-40B4-BE49-F238E27FC236}">
              <a16:creationId xmlns:a16="http://schemas.microsoft.com/office/drawing/2014/main" id="{EC2882FF-E49B-49F5-B8F9-27B6816D6292}"/>
            </a:ext>
          </a:extLst>
        </xdr:cNvPr>
        <xdr:cNvCxnSpPr/>
      </xdr:nvCxnSpPr>
      <xdr:spPr>
        <a:xfrm flipV="1">
          <a:off x="3431540" y="10934700"/>
          <a:ext cx="74295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82567</xdr:rowOff>
    </xdr:from>
    <xdr:ext cx="405111" cy="259045"/>
    <xdr:sp macro="" textlink="">
      <xdr:nvSpPr>
        <xdr:cNvPr id="93" name="n_1aveValue【体育館・プール】&#10;有形固定資産減価償却率">
          <a:extLst>
            <a:ext uri="{FF2B5EF4-FFF2-40B4-BE49-F238E27FC236}">
              <a16:creationId xmlns:a16="http://schemas.microsoft.com/office/drawing/2014/main" id="{67103687-373E-47A5-B785-28178E38F4B0}"/>
            </a:ext>
          </a:extLst>
        </xdr:cNvPr>
        <xdr:cNvSpPr txBox="1"/>
      </xdr:nvSpPr>
      <xdr:spPr>
        <a:xfrm>
          <a:off x="3239144" y="1020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111142</xdr:rowOff>
    </xdr:from>
    <xdr:ext cx="405111" cy="259045"/>
    <xdr:sp macro="" textlink="">
      <xdr:nvSpPr>
        <xdr:cNvPr id="94" name="n_2aveValue【体育館・プール】&#10;有形固定資産減価償却率">
          <a:extLst>
            <a:ext uri="{FF2B5EF4-FFF2-40B4-BE49-F238E27FC236}">
              <a16:creationId xmlns:a16="http://schemas.microsoft.com/office/drawing/2014/main" id="{D9DABE6B-5085-45DC-8BF1-5BE090EEC1CA}"/>
            </a:ext>
          </a:extLst>
        </xdr:cNvPr>
        <xdr:cNvSpPr txBox="1"/>
      </xdr:nvSpPr>
      <xdr:spPr>
        <a:xfrm>
          <a:off x="2439044" y="1022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67327</xdr:rowOff>
    </xdr:from>
    <xdr:ext cx="405111" cy="259045"/>
    <xdr:sp macro="" textlink="">
      <xdr:nvSpPr>
        <xdr:cNvPr id="95" name="n_3aveValue【体育館・プール】&#10;有形固定資産減価償却率">
          <a:extLst>
            <a:ext uri="{FF2B5EF4-FFF2-40B4-BE49-F238E27FC236}">
              <a16:creationId xmlns:a16="http://schemas.microsoft.com/office/drawing/2014/main" id="{0844AE5A-3125-444E-9EE6-EEA87395C726}"/>
            </a:ext>
          </a:extLst>
        </xdr:cNvPr>
        <xdr:cNvSpPr txBox="1"/>
      </xdr:nvSpPr>
      <xdr:spPr>
        <a:xfrm>
          <a:off x="1641484" y="10180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8272</xdr:rowOff>
    </xdr:from>
    <xdr:ext cx="405111" cy="259045"/>
    <xdr:sp macro="" textlink="">
      <xdr:nvSpPr>
        <xdr:cNvPr id="96" name="n_4aveValue【体育館・プール】&#10;有形固定資産減価償却率">
          <a:extLst>
            <a:ext uri="{FF2B5EF4-FFF2-40B4-BE49-F238E27FC236}">
              <a16:creationId xmlns:a16="http://schemas.microsoft.com/office/drawing/2014/main" id="{D2D846E5-F28F-4415-AEBC-966C6D7CDD94}"/>
            </a:ext>
          </a:extLst>
        </xdr:cNvPr>
        <xdr:cNvSpPr txBox="1"/>
      </xdr:nvSpPr>
      <xdr:spPr>
        <a:xfrm>
          <a:off x="85535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64</xdr:row>
      <xdr:rowOff>118127</xdr:rowOff>
    </xdr:from>
    <xdr:ext cx="469744" cy="259045"/>
    <xdr:sp macro="" textlink="">
      <xdr:nvSpPr>
        <xdr:cNvPr id="97" name="n_1mainValue【体育館・プール】&#10;有形固定資産減価償却率">
          <a:extLst>
            <a:ext uri="{FF2B5EF4-FFF2-40B4-BE49-F238E27FC236}">
              <a16:creationId xmlns:a16="http://schemas.microsoft.com/office/drawing/2014/main" id="{540F7149-E9FF-4DF7-89DA-60CF73A5B192}"/>
            </a:ext>
          </a:extLst>
        </xdr:cNvPr>
        <xdr:cNvSpPr txBox="1"/>
      </xdr:nvSpPr>
      <xdr:spPr>
        <a:xfrm>
          <a:off x="3208732" y="1109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8" name="正方形/長方形 97">
          <a:extLst>
            <a:ext uri="{FF2B5EF4-FFF2-40B4-BE49-F238E27FC236}">
              <a16:creationId xmlns:a16="http://schemas.microsoft.com/office/drawing/2014/main" id="{B39D1E8B-C2E3-4808-8A09-13BFD607F46D}"/>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9" name="正方形/長方形 98">
          <a:extLst>
            <a:ext uri="{FF2B5EF4-FFF2-40B4-BE49-F238E27FC236}">
              <a16:creationId xmlns:a16="http://schemas.microsoft.com/office/drawing/2014/main" id="{5B63E8DC-85E2-4911-9241-ADCC7131EBE0}"/>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0" name="正方形/長方形 99">
          <a:extLst>
            <a:ext uri="{FF2B5EF4-FFF2-40B4-BE49-F238E27FC236}">
              <a16:creationId xmlns:a16="http://schemas.microsoft.com/office/drawing/2014/main" id="{BAAB16FC-4239-43E9-8BF1-ABFECB8DAED7}"/>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1" name="正方形/長方形 100">
          <a:extLst>
            <a:ext uri="{FF2B5EF4-FFF2-40B4-BE49-F238E27FC236}">
              <a16:creationId xmlns:a16="http://schemas.microsoft.com/office/drawing/2014/main" id="{6F211C20-5CB0-4529-B8CA-D68C55E669F6}"/>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2" name="正方形/長方形 101">
          <a:extLst>
            <a:ext uri="{FF2B5EF4-FFF2-40B4-BE49-F238E27FC236}">
              <a16:creationId xmlns:a16="http://schemas.microsoft.com/office/drawing/2014/main" id="{02986A57-D3C8-4642-B2BF-345DB09621E1}"/>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3" name="正方形/長方形 102">
          <a:extLst>
            <a:ext uri="{FF2B5EF4-FFF2-40B4-BE49-F238E27FC236}">
              <a16:creationId xmlns:a16="http://schemas.microsoft.com/office/drawing/2014/main" id="{3EB837E9-9BE0-4711-B288-DFAF912407EF}"/>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4" name="正方形/長方形 103">
          <a:extLst>
            <a:ext uri="{FF2B5EF4-FFF2-40B4-BE49-F238E27FC236}">
              <a16:creationId xmlns:a16="http://schemas.microsoft.com/office/drawing/2014/main" id="{8EBF6DC3-B103-4DE6-8AE8-6CB852E65436}"/>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5" name="正方形/長方形 104">
          <a:extLst>
            <a:ext uri="{FF2B5EF4-FFF2-40B4-BE49-F238E27FC236}">
              <a16:creationId xmlns:a16="http://schemas.microsoft.com/office/drawing/2014/main" id="{6D9B421A-3EBD-47E2-9F31-F183D81617E9}"/>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6" name="テキスト ボックス 105">
          <a:extLst>
            <a:ext uri="{FF2B5EF4-FFF2-40B4-BE49-F238E27FC236}">
              <a16:creationId xmlns:a16="http://schemas.microsoft.com/office/drawing/2014/main" id="{4945553B-85DA-4450-B14A-3FC379C7DEDA}"/>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7" name="直線コネクタ 106">
          <a:extLst>
            <a:ext uri="{FF2B5EF4-FFF2-40B4-BE49-F238E27FC236}">
              <a16:creationId xmlns:a16="http://schemas.microsoft.com/office/drawing/2014/main" id="{4521805A-F1D5-48D5-9094-07219D03609B}"/>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8" name="直線コネクタ 107">
          <a:extLst>
            <a:ext uri="{FF2B5EF4-FFF2-40B4-BE49-F238E27FC236}">
              <a16:creationId xmlns:a16="http://schemas.microsoft.com/office/drawing/2014/main" id="{D52DE7F6-D9D0-46C9-A718-75F2933F8B47}"/>
            </a:ext>
          </a:extLst>
        </xdr:cNvPr>
        <xdr:cNvCxnSpPr/>
      </xdr:nvCxnSpPr>
      <xdr:spPr>
        <a:xfrm>
          <a:off x="5960110" y="1110723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9" name="テキスト ボックス 108">
          <a:extLst>
            <a:ext uri="{FF2B5EF4-FFF2-40B4-BE49-F238E27FC236}">
              <a16:creationId xmlns:a16="http://schemas.microsoft.com/office/drawing/2014/main" id="{F9D912F6-A91D-4FD1-87C3-3A42B69BAA3D}"/>
            </a:ext>
          </a:extLst>
        </xdr:cNvPr>
        <xdr:cNvSpPr txBox="1"/>
      </xdr:nvSpPr>
      <xdr:spPr>
        <a:xfrm>
          <a:off x="5527221"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0" name="直線コネクタ 109">
          <a:extLst>
            <a:ext uri="{FF2B5EF4-FFF2-40B4-BE49-F238E27FC236}">
              <a16:creationId xmlns:a16="http://schemas.microsoft.com/office/drawing/2014/main" id="{B72D2DAA-01C2-456D-97B4-85EA3EB52D2D}"/>
            </a:ext>
          </a:extLst>
        </xdr:cNvPr>
        <xdr:cNvCxnSpPr/>
      </xdr:nvCxnSpPr>
      <xdr:spPr>
        <a:xfrm>
          <a:off x="5960110" y="1077495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1" name="テキスト ボックス 110">
          <a:extLst>
            <a:ext uri="{FF2B5EF4-FFF2-40B4-BE49-F238E27FC236}">
              <a16:creationId xmlns:a16="http://schemas.microsoft.com/office/drawing/2014/main" id="{89932E7B-B621-4620-83A0-43E1473FB59A}"/>
            </a:ext>
          </a:extLst>
        </xdr:cNvPr>
        <xdr:cNvSpPr txBox="1"/>
      </xdr:nvSpPr>
      <xdr:spPr>
        <a:xfrm>
          <a:off x="5527221" y="1063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2" name="直線コネクタ 111">
          <a:extLst>
            <a:ext uri="{FF2B5EF4-FFF2-40B4-BE49-F238E27FC236}">
              <a16:creationId xmlns:a16="http://schemas.microsoft.com/office/drawing/2014/main" id="{59F2E3B9-5108-420F-B22F-FB528FB62941}"/>
            </a:ext>
          </a:extLst>
        </xdr:cNvPr>
        <xdr:cNvCxnSpPr/>
      </xdr:nvCxnSpPr>
      <xdr:spPr>
        <a:xfrm>
          <a:off x="5960110" y="1045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3" name="テキスト ボックス 112">
          <a:extLst>
            <a:ext uri="{FF2B5EF4-FFF2-40B4-BE49-F238E27FC236}">
              <a16:creationId xmlns:a16="http://schemas.microsoft.com/office/drawing/2014/main" id="{B280D93F-7C03-4673-B081-ADE664A25292}"/>
            </a:ext>
          </a:extLst>
        </xdr:cNvPr>
        <xdr:cNvSpPr txBox="1"/>
      </xdr:nvSpPr>
      <xdr:spPr>
        <a:xfrm>
          <a:off x="5527221" y="10304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4" name="直線コネクタ 113">
          <a:extLst>
            <a:ext uri="{FF2B5EF4-FFF2-40B4-BE49-F238E27FC236}">
              <a16:creationId xmlns:a16="http://schemas.microsoft.com/office/drawing/2014/main" id="{3C081D31-A85C-4586-8D10-9D40285BDD86}"/>
            </a:ext>
          </a:extLst>
        </xdr:cNvPr>
        <xdr:cNvCxnSpPr/>
      </xdr:nvCxnSpPr>
      <xdr:spPr>
        <a:xfrm>
          <a:off x="5960110" y="1012562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5" name="テキスト ボックス 114">
          <a:extLst>
            <a:ext uri="{FF2B5EF4-FFF2-40B4-BE49-F238E27FC236}">
              <a16:creationId xmlns:a16="http://schemas.microsoft.com/office/drawing/2014/main" id="{21554817-EAFD-4A38-B3B5-9F1614DDF226}"/>
            </a:ext>
          </a:extLst>
        </xdr:cNvPr>
        <xdr:cNvSpPr txBox="1"/>
      </xdr:nvSpPr>
      <xdr:spPr>
        <a:xfrm>
          <a:off x="55272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6" name="直線コネクタ 115">
          <a:extLst>
            <a:ext uri="{FF2B5EF4-FFF2-40B4-BE49-F238E27FC236}">
              <a16:creationId xmlns:a16="http://schemas.microsoft.com/office/drawing/2014/main" id="{8F5227F4-1AB0-47FE-9DC0-199BA765C150}"/>
            </a:ext>
          </a:extLst>
        </xdr:cNvPr>
        <xdr:cNvCxnSpPr/>
      </xdr:nvCxnSpPr>
      <xdr:spPr>
        <a:xfrm>
          <a:off x="5960110" y="979333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7" name="テキスト ボックス 116">
          <a:extLst>
            <a:ext uri="{FF2B5EF4-FFF2-40B4-BE49-F238E27FC236}">
              <a16:creationId xmlns:a16="http://schemas.microsoft.com/office/drawing/2014/main" id="{E26C1CD7-41C9-49A6-ACCA-BF7324200AB0}"/>
            </a:ext>
          </a:extLst>
        </xdr:cNvPr>
        <xdr:cNvSpPr txBox="1"/>
      </xdr:nvSpPr>
      <xdr:spPr>
        <a:xfrm>
          <a:off x="5527221" y="965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8" name="直線コネクタ 117">
          <a:extLst>
            <a:ext uri="{FF2B5EF4-FFF2-40B4-BE49-F238E27FC236}">
              <a16:creationId xmlns:a16="http://schemas.microsoft.com/office/drawing/2014/main" id="{B346D87F-42FC-482B-929B-ED9EA9F9A2E6}"/>
            </a:ext>
          </a:extLst>
        </xdr:cNvPr>
        <xdr:cNvCxnSpPr/>
      </xdr:nvCxnSpPr>
      <xdr:spPr>
        <a:xfrm>
          <a:off x="5960110" y="94705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19" name="テキスト ボックス 118">
          <a:extLst>
            <a:ext uri="{FF2B5EF4-FFF2-40B4-BE49-F238E27FC236}">
              <a16:creationId xmlns:a16="http://schemas.microsoft.com/office/drawing/2014/main" id="{84DB7DF5-8B97-45FA-91F7-AA59F37B250D}"/>
            </a:ext>
          </a:extLst>
        </xdr:cNvPr>
        <xdr:cNvSpPr txBox="1"/>
      </xdr:nvSpPr>
      <xdr:spPr>
        <a:xfrm>
          <a:off x="5527221" y="93264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0" name="直線コネクタ 119">
          <a:extLst>
            <a:ext uri="{FF2B5EF4-FFF2-40B4-BE49-F238E27FC236}">
              <a16:creationId xmlns:a16="http://schemas.microsoft.com/office/drawing/2014/main" id="{7078EC1B-42DE-4A6F-A76F-1C3D6FEC26E4}"/>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1" name="テキスト ボックス 120">
          <a:extLst>
            <a:ext uri="{FF2B5EF4-FFF2-40B4-BE49-F238E27FC236}">
              <a16:creationId xmlns:a16="http://schemas.microsoft.com/office/drawing/2014/main" id="{B287DECE-8F47-4E07-8CAB-826D9DC08154}"/>
            </a:ext>
          </a:extLst>
        </xdr:cNvPr>
        <xdr:cNvSpPr txBox="1"/>
      </xdr:nvSpPr>
      <xdr:spPr>
        <a:xfrm>
          <a:off x="5527221"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2" name="【体育館・プール】&#10;一人当たり面積グラフ枠">
          <a:extLst>
            <a:ext uri="{FF2B5EF4-FFF2-40B4-BE49-F238E27FC236}">
              <a16:creationId xmlns:a16="http://schemas.microsoft.com/office/drawing/2014/main" id="{D7E45C4E-BE92-417D-BD0F-3F7077B3D1E2}"/>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117566</xdr:rowOff>
    </xdr:from>
    <xdr:to>
      <xdr:col>54</xdr:col>
      <xdr:colOff>189865</xdr:colOff>
      <xdr:row>64</xdr:row>
      <xdr:rowOff>68253</xdr:rowOff>
    </xdr:to>
    <xdr:cxnSp macro="">
      <xdr:nvCxnSpPr>
        <xdr:cNvPr id="123" name="直線コネクタ 122">
          <a:extLst>
            <a:ext uri="{FF2B5EF4-FFF2-40B4-BE49-F238E27FC236}">
              <a16:creationId xmlns:a16="http://schemas.microsoft.com/office/drawing/2014/main" id="{D590033C-8EA0-445C-BE55-E869C43C0830}"/>
            </a:ext>
          </a:extLst>
        </xdr:cNvPr>
        <xdr:cNvCxnSpPr/>
      </xdr:nvCxnSpPr>
      <xdr:spPr>
        <a:xfrm flipV="1">
          <a:off x="9429115" y="9547316"/>
          <a:ext cx="0" cy="149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72080</xdr:rowOff>
    </xdr:from>
    <xdr:ext cx="469744" cy="259045"/>
    <xdr:sp macro="" textlink="">
      <xdr:nvSpPr>
        <xdr:cNvPr id="124" name="【体育館・プール】&#10;一人当たり面積最小値テキスト">
          <a:extLst>
            <a:ext uri="{FF2B5EF4-FFF2-40B4-BE49-F238E27FC236}">
              <a16:creationId xmlns:a16="http://schemas.microsoft.com/office/drawing/2014/main" id="{C013ACE7-6821-459D-AC3A-0AFF648C0278}"/>
            </a:ext>
          </a:extLst>
        </xdr:cNvPr>
        <xdr:cNvSpPr txBox="1"/>
      </xdr:nvSpPr>
      <xdr:spPr>
        <a:xfrm>
          <a:off x="9467850" y="1104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68253</xdr:rowOff>
    </xdr:from>
    <xdr:to>
      <xdr:col>55</xdr:col>
      <xdr:colOff>88900</xdr:colOff>
      <xdr:row>64</xdr:row>
      <xdr:rowOff>68253</xdr:rowOff>
    </xdr:to>
    <xdr:cxnSp macro="">
      <xdr:nvCxnSpPr>
        <xdr:cNvPr id="125" name="直線コネクタ 124">
          <a:extLst>
            <a:ext uri="{FF2B5EF4-FFF2-40B4-BE49-F238E27FC236}">
              <a16:creationId xmlns:a16="http://schemas.microsoft.com/office/drawing/2014/main" id="{0F09271E-BFC3-4601-B461-4E9FF48FE4F9}"/>
            </a:ext>
          </a:extLst>
        </xdr:cNvPr>
        <xdr:cNvCxnSpPr/>
      </xdr:nvCxnSpPr>
      <xdr:spPr>
        <a:xfrm>
          <a:off x="9356090" y="11039148"/>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64243</xdr:rowOff>
    </xdr:from>
    <xdr:ext cx="469744" cy="259045"/>
    <xdr:sp macro="" textlink="">
      <xdr:nvSpPr>
        <xdr:cNvPr id="126" name="【体育館・プール】&#10;一人当たり面積最大値テキスト">
          <a:extLst>
            <a:ext uri="{FF2B5EF4-FFF2-40B4-BE49-F238E27FC236}">
              <a16:creationId xmlns:a16="http://schemas.microsoft.com/office/drawing/2014/main" id="{9B890389-9875-4927-ADB3-A9F0C901B697}"/>
            </a:ext>
          </a:extLst>
        </xdr:cNvPr>
        <xdr:cNvSpPr txBox="1"/>
      </xdr:nvSpPr>
      <xdr:spPr>
        <a:xfrm>
          <a:off x="9467850" y="9318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117566</xdr:rowOff>
    </xdr:from>
    <xdr:to>
      <xdr:col>55</xdr:col>
      <xdr:colOff>88900</xdr:colOff>
      <xdr:row>55</xdr:row>
      <xdr:rowOff>117566</xdr:rowOff>
    </xdr:to>
    <xdr:cxnSp macro="">
      <xdr:nvCxnSpPr>
        <xdr:cNvPr id="127" name="直線コネクタ 126">
          <a:extLst>
            <a:ext uri="{FF2B5EF4-FFF2-40B4-BE49-F238E27FC236}">
              <a16:creationId xmlns:a16="http://schemas.microsoft.com/office/drawing/2014/main" id="{28C6A9D0-53D0-44DE-A976-988B376B7669}"/>
            </a:ext>
          </a:extLst>
        </xdr:cNvPr>
        <xdr:cNvCxnSpPr/>
      </xdr:nvCxnSpPr>
      <xdr:spPr>
        <a:xfrm>
          <a:off x="9356090" y="9547316"/>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68053</xdr:rowOff>
    </xdr:from>
    <xdr:ext cx="469744" cy="259045"/>
    <xdr:sp macro="" textlink="">
      <xdr:nvSpPr>
        <xdr:cNvPr id="128" name="【体育館・プール】&#10;一人当たり面積平均値テキスト">
          <a:extLst>
            <a:ext uri="{FF2B5EF4-FFF2-40B4-BE49-F238E27FC236}">
              <a16:creationId xmlns:a16="http://schemas.microsoft.com/office/drawing/2014/main" id="{CB96F643-C854-4F5B-8DF9-1F0E919A2E10}"/>
            </a:ext>
          </a:extLst>
        </xdr:cNvPr>
        <xdr:cNvSpPr txBox="1"/>
      </xdr:nvSpPr>
      <xdr:spPr>
        <a:xfrm>
          <a:off x="9467850" y="106960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89626</xdr:rowOff>
    </xdr:from>
    <xdr:to>
      <xdr:col>55</xdr:col>
      <xdr:colOff>50800</xdr:colOff>
      <xdr:row>63</xdr:row>
      <xdr:rowOff>19776</xdr:rowOff>
    </xdr:to>
    <xdr:sp macro="" textlink="">
      <xdr:nvSpPr>
        <xdr:cNvPr id="129" name="フローチャート: 判断 128">
          <a:extLst>
            <a:ext uri="{FF2B5EF4-FFF2-40B4-BE49-F238E27FC236}">
              <a16:creationId xmlns:a16="http://schemas.microsoft.com/office/drawing/2014/main" id="{6028C49A-B372-4F99-AB29-80A5678B3755}"/>
            </a:ext>
          </a:extLst>
        </xdr:cNvPr>
        <xdr:cNvSpPr/>
      </xdr:nvSpPr>
      <xdr:spPr>
        <a:xfrm>
          <a:off x="9394190" y="10723336"/>
          <a:ext cx="9017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75257</xdr:rowOff>
    </xdr:from>
    <xdr:to>
      <xdr:col>50</xdr:col>
      <xdr:colOff>165100</xdr:colOff>
      <xdr:row>63</xdr:row>
      <xdr:rowOff>5407</xdr:rowOff>
    </xdr:to>
    <xdr:sp macro="" textlink="">
      <xdr:nvSpPr>
        <xdr:cNvPr id="130" name="フローチャート: 判断 129">
          <a:extLst>
            <a:ext uri="{FF2B5EF4-FFF2-40B4-BE49-F238E27FC236}">
              <a16:creationId xmlns:a16="http://schemas.microsoft.com/office/drawing/2014/main" id="{25ADC680-BCB0-45B7-84A6-A2AB46E575C1}"/>
            </a:ext>
          </a:extLst>
        </xdr:cNvPr>
        <xdr:cNvSpPr/>
      </xdr:nvSpPr>
      <xdr:spPr>
        <a:xfrm>
          <a:off x="8632190" y="10705157"/>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93545</xdr:rowOff>
    </xdr:from>
    <xdr:to>
      <xdr:col>46</xdr:col>
      <xdr:colOff>38100</xdr:colOff>
      <xdr:row>63</xdr:row>
      <xdr:rowOff>23695</xdr:rowOff>
    </xdr:to>
    <xdr:sp macro="" textlink="">
      <xdr:nvSpPr>
        <xdr:cNvPr id="131" name="フローチャート: 判断 130">
          <a:extLst>
            <a:ext uri="{FF2B5EF4-FFF2-40B4-BE49-F238E27FC236}">
              <a16:creationId xmlns:a16="http://schemas.microsoft.com/office/drawing/2014/main" id="{90FC0B02-3EB4-4705-9167-EC524DB19039}"/>
            </a:ext>
          </a:extLst>
        </xdr:cNvPr>
        <xdr:cNvSpPr/>
      </xdr:nvSpPr>
      <xdr:spPr>
        <a:xfrm>
          <a:off x="7846060" y="10727255"/>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78196</xdr:rowOff>
    </xdr:from>
    <xdr:to>
      <xdr:col>41</xdr:col>
      <xdr:colOff>101600</xdr:colOff>
      <xdr:row>63</xdr:row>
      <xdr:rowOff>8346</xdr:rowOff>
    </xdr:to>
    <xdr:sp macro="" textlink="">
      <xdr:nvSpPr>
        <xdr:cNvPr id="132" name="フローチャート: 判断 131">
          <a:extLst>
            <a:ext uri="{FF2B5EF4-FFF2-40B4-BE49-F238E27FC236}">
              <a16:creationId xmlns:a16="http://schemas.microsoft.com/office/drawing/2014/main" id="{26B02383-0D2D-4258-BE52-30F1FD587A51}"/>
            </a:ext>
          </a:extLst>
        </xdr:cNvPr>
        <xdr:cNvSpPr/>
      </xdr:nvSpPr>
      <xdr:spPr>
        <a:xfrm>
          <a:off x="7029450" y="1070809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80155</xdr:rowOff>
    </xdr:from>
    <xdr:to>
      <xdr:col>36</xdr:col>
      <xdr:colOff>165100</xdr:colOff>
      <xdr:row>63</xdr:row>
      <xdr:rowOff>10305</xdr:rowOff>
    </xdr:to>
    <xdr:sp macro="" textlink="">
      <xdr:nvSpPr>
        <xdr:cNvPr id="133" name="フローチャート: 判断 132">
          <a:extLst>
            <a:ext uri="{FF2B5EF4-FFF2-40B4-BE49-F238E27FC236}">
              <a16:creationId xmlns:a16="http://schemas.microsoft.com/office/drawing/2014/main" id="{2796CD09-4E81-4708-9386-9785AD0CFA53}"/>
            </a:ext>
          </a:extLst>
        </xdr:cNvPr>
        <xdr:cNvSpPr/>
      </xdr:nvSpPr>
      <xdr:spPr>
        <a:xfrm>
          <a:off x="6231890" y="10711960"/>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4" name="テキスト ボックス 133">
          <a:extLst>
            <a:ext uri="{FF2B5EF4-FFF2-40B4-BE49-F238E27FC236}">
              <a16:creationId xmlns:a16="http://schemas.microsoft.com/office/drawing/2014/main" id="{F745ADFA-E8B2-42CC-878F-4FDBBD793D35}"/>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5" name="テキスト ボックス 134">
          <a:extLst>
            <a:ext uri="{FF2B5EF4-FFF2-40B4-BE49-F238E27FC236}">
              <a16:creationId xmlns:a16="http://schemas.microsoft.com/office/drawing/2014/main" id="{E68E7A37-A277-4BEE-A27A-5E1EF9DD2BB7}"/>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28237E7A-A18D-40E5-854F-D9F6E7811918}"/>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B9FC91E1-7F5E-45D9-80A0-EF9848668D4A}"/>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A592A69B-27F6-4B3C-812A-C14EC38D10B7}"/>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20393</xdr:rowOff>
    </xdr:from>
    <xdr:to>
      <xdr:col>55</xdr:col>
      <xdr:colOff>50800</xdr:colOff>
      <xdr:row>62</xdr:row>
      <xdr:rowOff>121993</xdr:rowOff>
    </xdr:to>
    <xdr:sp macro="" textlink="">
      <xdr:nvSpPr>
        <xdr:cNvPr id="139" name="楕円 138">
          <a:extLst>
            <a:ext uri="{FF2B5EF4-FFF2-40B4-BE49-F238E27FC236}">
              <a16:creationId xmlns:a16="http://schemas.microsoft.com/office/drawing/2014/main" id="{D7E5F427-9DC0-4400-8203-C78A54B5E50C}"/>
            </a:ext>
          </a:extLst>
        </xdr:cNvPr>
        <xdr:cNvSpPr/>
      </xdr:nvSpPr>
      <xdr:spPr>
        <a:xfrm>
          <a:off x="9394190" y="10646483"/>
          <a:ext cx="9017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43270</xdr:rowOff>
    </xdr:from>
    <xdr:ext cx="469744" cy="259045"/>
    <xdr:sp macro="" textlink="">
      <xdr:nvSpPr>
        <xdr:cNvPr id="140" name="【体育館・プール】&#10;一人当たり面積該当値テキスト">
          <a:extLst>
            <a:ext uri="{FF2B5EF4-FFF2-40B4-BE49-F238E27FC236}">
              <a16:creationId xmlns:a16="http://schemas.microsoft.com/office/drawing/2014/main" id="{276B3CE4-46E4-48B2-B818-90302151F7E7}"/>
            </a:ext>
          </a:extLst>
        </xdr:cNvPr>
        <xdr:cNvSpPr txBox="1"/>
      </xdr:nvSpPr>
      <xdr:spPr>
        <a:xfrm>
          <a:off x="9467850" y="10503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35415</xdr:rowOff>
    </xdr:from>
    <xdr:to>
      <xdr:col>50</xdr:col>
      <xdr:colOff>165100</xdr:colOff>
      <xdr:row>62</xdr:row>
      <xdr:rowOff>137015</xdr:rowOff>
    </xdr:to>
    <xdr:sp macro="" textlink="">
      <xdr:nvSpPr>
        <xdr:cNvPr id="141" name="楕円 140">
          <a:extLst>
            <a:ext uri="{FF2B5EF4-FFF2-40B4-BE49-F238E27FC236}">
              <a16:creationId xmlns:a16="http://schemas.microsoft.com/office/drawing/2014/main" id="{674C83A0-3795-4799-8FD0-9C2206D6D580}"/>
            </a:ext>
          </a:extLst>
        </xdr:cNvPr>
        <xdr:cNvSpPr/>
      </xdr:nvSpPr>
      <xdr:spPr>
        <a:xfrm>
          <a:off x="8632190" y="10665315"/>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71193</xdr:rowOff>
    </xdr:from>
    <xdr:to>
      <xdr:col>55</xdr:col>
      <xdr:colOff>0</xdr:colOff>
      <xdr:row>62</xdr:row>
      <xdr:rowOff>86215</xdr:rowOff>
    </xdr:to>
    <xdr:cxnSp macro="">
      <xdr:nvCxnSpPr>
        <xdr:cNvPr id="142" name="直線コネクタ 141">
          <a:extLst>
            <a:ext uri="{FF2B5EF4-FFF2-40B4-BE49-F238E27FC236}">
              <a16:creationId xmlns:a16="http://schemas.microsoft.com/office/drawing/2014/main" id="{8F39322E-0692-4114-9EED-12F9631EA5FF}"/>
            </a:ext>
          </a:extLst>
        </xdr:cNvPr>
        <xdr:cNvCxnSpPr/>
      </xdr:nvCxnSpPr>
      <xdr:spPr>
        <a:xfrm flipV="1">
          <a:off x="8686800" y="10699188"/>
          <a:ext cx="742950" cy="18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167984</xdr:rowOff>
    </xdr:from>
    <xdr:ext cx="469744" cy="259045"/>
    <xdr:sp macro="" textlink="">
      <xdr:nvSpPr>
        <xdr:cNvPr id="143" name="n_1aveValue【体育館・プール】&#10;一人当たり面積">
          <a:extLst>
            <a:ext uri="{FF2B5EF4-FFF2-40B4-BE49-F238E27FC236}">
              <a16:creationId xmlns:a16="http://schemas.microsoft.com/office/drawing/2014/main" id="{C7065927-2F35-4AB4-B6B0-D4BFE4F9AF01}"/>
            </a:ext>
          </a:extLst>
        </xdr:cNvPr>
        <xdr:cNvSpPr txBox="1"/>
      </xdr:nvSpPr>
      <xdr:spPr>
        <a:xfrm>
          <a:off x="8454467" y="10801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40222</xdr:rowOff>
    </xdr:from>
    <xdr:ext cx="469744" cy="259045"/>
    <xdr:sp macro="" textlink="">
      <xdr:nvSpPr>
        <xdr:cNvPr id="144" name="n_2aveValue【体育館・プール】&#10;一人当たり面積">
          <a:extLst>
            <a:ext uri="{FF2B5EF4-FFF2-40B4-BE49-F238E27FC236}">
              <a16:creationId xmlns:a16="http://schemas.microsoft.com/office/drawing/2014/main" id="{24A1D91C-C05D-47A1-83F7-F60483638B8B}"/>
            </a:ext>
          </a:extLst>
        </xdr:cNvPr>
        <xdr:cNvSpPr txBox="1"/>
      </xdr:nvSpPr>
      <xdr:spPr>
        <a:xfrm>
          <a:off x="7673417" y="1049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24873</xdr:rowOff>
    </xdr:from>
    <xdr:ext cx="469744" cy="259045"/>
    <xdr:sp macro="" textlink="">
      <xdr:nvSpPr>
        <xdr:cNvPr id="145" name="n_3aveValue【体育館・プール】&#10;一人当たり面積">
          <a:extLst>
            <a:ext uri="{FF2B5EF4-FFF2-40B4-BE49-F238E27FC236}">
              <a16:creationId xmlns:a16="http://schemas.microsoft.com/office/drawing/2014/main" id="{222F481C-BA47-4DC8-96E7-A77355D63601}"/>
            </a:ext>
          </a:extLst>
        </xdr:cNvPr>
        <xdr:cNvSpPr txBox="1"/>
      </xdr:nvSpPr>
      <xdr:spPr>
        <a:xfrm>
          <a:off x="6866332" y="1047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26832</xdr:rowOff>
    </xdr:from>
    <xdr:ext cx="469744" cy="259045"/>
    <xdr:sp macro="" textlink="">
      <xdr:nvSpPr>
        <xdr:cNvPr id="146" name="n_4aveValue【体育館・プール】&#10;一人当たり面積">
          <a:extLst>
            <a:ext uri="{FF2B5EF4-FFF2-40B4-BE49-F238E27FC236}">
              <a16:creationId xmlns:a16="http://schemas.microsoft.com/office/drawing/2014/main" id="{ED230768-4283-4951-9171-45DC9E38D221}"/>
            </a:ext>
          </a:extLst>
        </xdr:cNvPr>
        <xdr:cNvSpPr txBox="1"/>
      </xdr:nvSpPr>
      <xdr:spPr>
        <a:xfrm>
          <a:off x="6068772" y="104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153542</xdr:rowOff>
    </xdr:from>
    <xdr:ext cx="469744" cy="259045"/>
    <xdr:sp macro="" textlink="">
      <xdr:nvSpPr>
        <xdr:cNvPr id="147" name="n_1mainValue【体育館・プール】&#10;一人当たり面積">
          <a:extLst>
            <a:ext uri="{FF2B5EF4-FFF2-40B4-BE49-F238E27FC236}">
              <a16:creationId xmlns:a16="http://schemas.microsoft.com/office/drawing/2014/main" id="{4F9042DF-6E63-4133-BD88-C5D83ADC171D}"/>
            </a:ext>
          </a:extLst>
        </xdr:cNvPr>
        <xdr:cNvSpPr txBox="1"/>
      </xdr:nvSpPr>
      <xdr:spPr>
        <a:xfrm>
          <a:off x="8454467" y="10440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8" name="正方形/長方形 147">
          <a:extLst>
            <a:ext uri="{FF2B5EF4-FFF2-40B4-BE49-F238E27FC236}">
              <a16:creationId xmlns:a16="http://schemas.microsoft.com/office/drawing/2014/main" id="{188540E0-959F-412C-8D0D-8358F60EC038}"/>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9" name="正方形/長方形 148">
          <a:extLst>
            <a:ext uri="{FF2B5EF4-FFF2-40B4-BE49-F238E27FC236}">
              <a16:creationId xmlns:a16="http://schemas.microsoft.com/office/drawing/2014/main" id="{69E9C3AE-F794-4379-841B-DABD2D912916}"/>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0" name="正方形/長方形 149">
          <a:extLst>
            <a:ext uri="{FF2B5EF4-FFF2-40B4-BE49-F238E27FC236}">
              <a16:creationId xmlns:a16="http://schemas.microsoft.com/office/drawing/2014/main" id="{43CCA78C-DE29-42E3-BF74-98D313E4DA6D}"/>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1" name="正方形/長方形 150">
          <a:extLst>
            <a:ext uri="{FF2B5EF4-FFF2-40B4-BE49-F238E27FC236}">
              <a16:creationId xmlns:a16="http://schemas.microsoft.com/office/drawing/2014/main" id="{912D0680-1373-4563-A155-42A061E1ECF4}"/>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2" name="正方形/長方形 151">
          <a:extLst>
            <a:ext uri="{FF2B5EF4-FFF2-40B4-BE49-F238E27FC236}">
              <a16:creationId xmlns:a16="http://schemas.microsoft.com/office/drawing/2014/main" id="{C764647B-999E-4F69-A178-D5922EF56297}"/>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3" name="正方形/長方形 152">
          <a:extLst>
            <a:ext uri="{FF2B5EF4-FFF2-40B4-BE49-F238E27FC236}">
              <a16:creationId xmlns:a16="http://schemas.microsoft.com/office/drawing/2014/main" id="{20EBCF46-571B-4659-B9C0-31872B0EF6B5}"/>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4" name="正方形/長方形 153">
          <a:extLst>
            <a:ext uri="{FF2B5EF4-FFF2-40B4-BE49-F238E27FC236}">
              <a16:creationId xmlns:a16="http://schemas.microsoft.com/office/drawing/2014/main" id="{F15258B3-F9CF-4F2A-874D-4B79E05996FC}"/>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5" name="正方形/長方形 154">
          <a:extLst>
            <a:ext uri="{FF2B5EF4-FFF2-40B4-BE49-F238E27FC236}">
              <a16:creationId xmlns:a16="http://schemas.microsoft.com/office/drawing/2014/main" id="{CBC5A402-05D4-49BB-9D84-64B92CA973D4}"/>
            </a:ext>
          </a:extLst>
        </xdr:cNvPr>
        <xdr:cNvSpPr/>
      </xdr:nvSpPr>
      <xdr:spPr>
        <a:xfrm>
          <a:off x="685800" y="1295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56" name="正方形/長方形 155">
          <a:extLst>
            <a:ext uri="{FF2B5EF4-FFF2-40B4-BE49-F238E27FC236}">
              <a16:creationId xmlns:a16="http://schemas.microsoft.com/office/drawing/2014/main" id="{A803A185-70E1-49BF-9D8F-7794E093A78E}"/>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57" name="正方形/長方形 156">
          <a:extLst>
            <a:ext uri="{FF2B5EF4-FFF2-40B4-BE49-F238E27FC236}">
              <a16:creationId xmlns:a16="http://schemas.microsoft.com/office/drawing/2014/main" id="{0C8B24C9-70B2-406E-BA31-8F583656919C}"/>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58" name="正方形/長方形 157">
          <a:extLst>
            <a:ext uri="{FF2B5EF4-FFF2-40B4-BE49-F238E27FC236}">
              <a16:creationId xmlns:a16="http://schemas.microsoft.com/office/drawing/2014/main" id="{5938C631-FF04-4B43-8B9F-FAC298166439}"/>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59" name="正方形/長方形 158">
          <a:extLst>
            <a:ext uri="{FF2B5EF4-FFF2-40B4-BE49-F238E27FC236}">
              <a16:creationId xmlns:a16="http://schemas.microsoft.com/office/drawing/2014/main" id="{5E3283F8-88CC-472E-8199-8916431DA353}"/>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60" name="正方形/長方形 159">
          <a:extLst>
            <a:ext uri="{FF2B5EF4-FFF2-40B4-BE49-F238E27FC236}">
              <a16:creationId xmlns:a16="http://schemas.microsoft.com/office/drawing/2014/main" id="{7C14E620-8D1A-4F7C-848D-3130AA33DCA8}"/>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61" name="正方形/長方形 160">
          <a:extLst>
            <a:ext uri="{FF2B5EF4-FFF2-40B4-BE49-F238E27FC236}">
              <a16:creationId xmlns:a16="http://schemas.microsoft.com/office/drawing/2014/main" id="{4A923DDA-427D-466D-91CB-32726C5991D6}"/>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62" name="正方形/長方形 161">
          <a:extLst>
            <a:ext uri="{FF2B5EF4-FFF2-40B4-BE49-F238E27FC236}">
              <a16:creationId xmlns:a16="http://schemas.microsoft.com/office/drawing/2014/main" id="{ED1F289A-1682-4776-9A86-4C13E036D832}"/>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63" name="正方形/長方形 162">
          <a:extLst>
            <a:ext uri="{FF2B5EF4-FFF2-40B4-BE49-F238E27FC236}">
              <a16:creationId xmlns:a16="http://schemas.microsoft.com/office/drawing/2014/main" id="{2951327D-8B82-4AD8-BF1E-E543F3A78819}"/>
            </a:ext>
          </a:extLst>
        </xdr:cNvPr>
        <xdr:cNvSpPr/>
      </xdr:nvSpPr>
      <xdr:spPr>
        <a:xfrm>
          <a:off x="5960110" y="1295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64" name="正方形/長方形 163">
          <a:extLst>
            <a:ext uri="{FF2B5EF4-FFF2-40B4-BE49-F238E27FC236}">
              <a16:creationId xmlns:a16="http://schemas.microsoft.com/office/drawing/2014/main" id="{5D10DABE-E463-4AB8-B762-D199952A61A6}"/>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65" name="正方形/長方形 164">
          <a:extLst>
            <a:ext uri="{FF2B5EF4-FFF2-40B4-BE49-F238E27FC236}">
              <a16:creationId xmlns:a16="http://schemas.microsoft.com/office/drawing/2014/main" id="{0F923934-1FEF-4156-BA11-2A890651E183}"/>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66" name="正方形/長方形 165">
          <a:extLst>
            <a:ext uri="{FF2B5EF4-FFF2-40B4-BE49-F238E27FC236}">
              <a16:creationId xmlns:a16="http://schemas.microsoft.com/office/drawing/2014/main" id="{F61A6B90-D82E-4A61-828D-9DBF0452BDAE}"/>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67" name="正方形/長方形 166">
          <a:extLst>
            <a:ext uri="{FF2B5EF4-FFF2-40B4-BE49-F238E27FC236}">
              <a16:creationId xmlns:a16="http://schemas.microsoft.com/office/drawing/2014/main" id="{32E15205-25C3-4EE9-8776-9CCFB425B4ED}"/>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68" name="正方形/長方形 167">
          <a:extLst>
            <a:ext uri="{FF2B5EF4-FFF2-40B4-BE49-F238E27FC236}">
              <a16:creationId xmlns:a16="http://schemas.microsoft.com/office/drawing/2014/main" id="{4296AD61-6BF4-40D3-8D06-C0637C6D8437}"/>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69" name="正方形/長方形 168">
          <a:extLst>
            <a:ext uri="{FF2B5EF4-FFF2-40B4-BE49-F238E27FC236}">
              <a16:creationId xmlns:a16="http://schemas.microsoft.com/office/drawing/2014/main" id="{9FB655B5-AD1B-49C3-AC76-55F57CE6BA2E}"/>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70" name="正方形/長方形 169">
          <a:extLst>
            <a:ext uri="{FF2B5EF4-FFF2-40B4-BE49-F238E27FC236}">
              <a16:creationId xmlns:a16="http://schemas.microsoft.com/office/drawing/2014/main" id="{4DBE360C-E731-43A5-98F3-68846A0D8C42}"/>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71" name="正方形/長方形 170">
          <a:extLst>
            <a:ext uri="{FF2B5EF4-FFF2-40B4-BE49-F238E27FC236}">
              <a16:creationId xmlns:a16="http://schemas.microsoft.com/office/drawing/2014/main" id="{95DE9F03-DFC2-47AE-818A-21287602FBAF}"/>
            </a:ext>
          </a:extLst>
        </xdr:cNvPr>
        <xdr:cNvSpPr/>
      </xdr:nvSpPr>
      <xdr:spPr>
        <a:xfrm>
          <a:off x="685800" y="1676019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72" name="正方形/長方形 171">
          <a:extLst>
            <a:ext uri="{FF2B5EF4-FFF2-40B4-BE49-F238E27FC236}">
              <a16:creationId xmlns:a16="http://schemas.microsoft.com/office/drawing/2014/main" id="{5777FB3E-0C34-4377-90C9-FE2A50496763}"/>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73" name="正方形/長方形 172">
          <a:extLst>
            <a:ext uri="{FF2B5EF4-FFF2-40B4-BE49-F238E27FC236}">
              <a16:creationId xmlns:a16="http://schemas.microsoft.com/office/drawing/2014/main" id="{E0F7571F-6623-41BC-AF22-F2E91E947AC4}"/>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74" name="正方形/長方形 173">
          <a:extLst>
            <a:ext uri="{FF2B5EF4-FFF2-40B4-BE49-F238E27FC236}">
              <a16:creationId xmlns:a16="http://schemas.microsoft.com/office/drawing/2014/main" id="{56D8449C-5051-490B-8C92-2FD9F9CCB871}"/>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75" name="正方形/長方形 174">
          <a:extLst>
            <a:ext uri="{FF2B5EF4-FFF2-40B4-BE49-F238E27FC236}">
              <a16:creationId xmlns:a16="http://schemas.microsoft.com/office/drawing/2014/main" id="{643C2687-4141-4AB0-9C55-421B8FC52CD3}"/>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76" name="正方形/長方形 175">
          <a:extLst>
            <a:ext uri="{FF2B5EF4-FFF2-40B4-BE49-F238E27FC236}">
              <a16:creationId xmlns:a16="http://schemas.microsoft.com/office/drawing/2014/main" id="{2A3D2428-85FB-4725-9BAF-89AF93FE1FD5}"/>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77" name="正方形/長方形 176">
          <a:extLst>
            <a:ext uri="{FF2B5EF4-FFF2-40B4-BE49-F238E27FC236}">
              <a16:creationId xmlns:a16="http://schemas.microsoft.com/office/drawing/2014/main" id="{928A5468-2BAD-4A1A-9E0C-EF827044D5EA}"/>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78" name="正方形/長方形 177">
          <a:extLst>
            <a:ext uri="{FF2B5EF4-FFF2-40B4-BE49-F238E27FC236}">
              <a16:creationId xmlns:a16="http://schemas.microsoft.com/office/drawing/2014/main" id="{9584100B-B183-4F27-A10B-5C62A94037DC}"/>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79" name="正方形/長方形 178">
          <a:extLst>
            <a:ext uri="{FF2B5EF4-FFF2-40B4-BE49-F238E27FC236}">
              <a16:creationId xmlns:a16="http://schemas.microsoft.com/office/drawing/2014/main" id="{93347C6D-1AD7-4BE2-B9A6-FA886774FACD}"/>
            </a:ext>
          </a:extLst>
        </xdr:cNvPr>
        <xdr:cNvSpPr/>
      </xdr:nvSpPr>
      <xdr:spPr>
        <a:xfrm>
          <a:off x="5960110" y="1676019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80" name="正方形/長方形 179">
          <a:extLst>
            <a:ext uri="{FF2B5EF4-FFF2-40B4-BE49-F238E27FC236}">
              <a16:creationId xmlns:a16="http://schemas.microsoft.com/office/drawing/2014/main" id="{583DA60E-7BFE-41C1-927C-2FE21F3158A1}"/>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81" name="正方形/長方形 180">
          <a:extLst>
            <a:ext uri="{FF2B5EF4-FFF2-40B4-BE49-F238E27FC236}">
              <a16:creationId xmlns:a16="http://schemas.microsoft.com/office/drawing/2014/main" id="{BA76F76D-CA4B-4E81-B2DC-5B994576C804}"/>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82" name="正方形/長方形 181">
          <a:extLst>
            <a:ext uri="{FF2B5EF4-FFF2-40B4-BE49-F238E27FC236}">
              <a16:creationId xmlns:a16="http://schemas.microsoft.com/office/drawing/2014/main" id="{1351447F-5556-4299-8806-F64FCE94417F}"/>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83" name="正方形/長方形 182">
          <a:extLst>
            <a:ext uri="{FF2B5EF4-FFF2-40B4-BE49-F238E27FC236}">
              <a16:creationId xmlns:a16="http://schemas.microsoft.com/office/drawing/2014/main" id="{9331D6B2-0A26-4661-BC23-F070C66AE63A}"/>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84" name="正方形/長方形 183">
          <a:extLst>
            <a:ext uri="{FF2B5EF4-FFF2-40B4-BE49-F238E27FC236}">
              <a16:creationId xmlns:a16="http://schemas.microsoft.com/office/drawing/2014/main" id="{D159AA83-B0DF-4B01-ACB1-A3E5C8722C20}"/>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85" name="正方形/長方形 184">
          <a:extLst>
            <a:ext uri="{FF2B5EF4-FFF2-40B4-BE49-F238E27FC236}">
              <a16:creationId xmlns:a16="http://schemas.microsoft.com/office/drawing/2014/main" id="{0BCC6B3E-0410-4CB9-8A48-FCADAA495F70}"/>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86" name="正方形/長方形 185">
          <a:extLst>
            <a:ext uri="{FF2B5EF4-FFF2-40B4-BE49-F238E27FC236}">
              <a16:creationId xmlns:a16="http://schemas.microsoft.com/office/drawing/2014/main" id="{CB019D97-C048-4920-A750-CDC89DAD5ABC}"/>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87" name="正方形/長方形 186">
          <a:extLst>
            <a:ext uri="{FF2B5EF4-FFF2-40B4-BE49-F238E27FC236}">
              <a16:creationId xmlns:a16="http://schemas.microsoft.com/office/drawing/2014/main" id="{BC58A9B8-5875-4724-BDA7-BD2CEFB167DA}"/>
            </a:ext>
          </a:extLst>
        </xdr:cNvPr>
        <xdr:cNvSpPr/>
      </xdr:nvSpPr>
      <xdr:spPr>
        <a:xfrm>
          <a:off x="11203940" y="533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188" name="正方形/長方形 187">
          <a:extLst>
            <a:ext uri="{FF2B5EF4-FFF2-40B4-BE49-F238E27FC236}">
              <a16:creationId xmlns:a16="http://schemas.microsoft.com/office/drawing/2014/main" id="{3E1711DB-E432-41AB-8D34-081ED1A42605}"/>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89" name="正方形/長方形 188">
          <a:extLst>
            <a:ext uri="{FF2B5EF4-FFF2-40B4-BE49-F238E27FC236}">
              <a16:creationId xmlns:a16="http://schemas.microsoft.com/office/drawing/2014/main" id="{13B5D773-2945-4495-B219-AD8E13493F7A}"/>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90" name="正方形/長方形 189">
          <a:extLst>
            <a:ext uri="{FF2B5EF4-FFF2-40B4-BE49-F238E27FC236}">
              <a16:creationId xmlns:a16="http://schemas.microsoft.com/office/drawing/2014/main" id="{FE53CCAD-F140-4231-A69F-639CA89E4D6D}"/>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91" name="正方形/長方形 190">
          <a:extLst>
            <a:ext uri="{FF2B5EF4-FFF2-40B4-BE49-F238E27FC236}">
              <a16:creationId xmlns:a16="http://schemas.microsoft.com/office/drawing/2014/main" id="{87AD984B-08A8-44FE-B30A-9B270AC9947A}"/>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92" name="正方形/長方形 191">
          <a:extLst>
            <a:ext uri="{FF2B5EF4-FFF2-40B4-BE49-F238E27FC236}">
              <a16:creationId xmlns:a16="http://schemas.microsoft.com/office/drawing/2014/main" id="{AAE94DB6-88B5-4CEC-A4D8-B05955149626}"/>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93" name="正方形/長方形 192">
          <a:extLst>
            <a:ext uri="{FF2B5EF4-FFF2-40B4-BE49-F238E27FC236}">
              <a16:creationId xmlns:a16="http://schemas.microsoft.com/office/drawing/2014/main" id="{C240F1DE-627C-4632-9530-D1D265D3AFD3}"/>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94" name="正方形/長方形 193">
          <a:extLst>
            <a:ext uri="{FF2B5EF4-FFF2-40B4-BE49-F238E27FC236}">
              <a16:creationId xmlns:a16="http://schemas.microsoft.com/office/drawing/2014/main" id="{9F1C5595-216B-41FC-90C8-F748826EAD81}"/>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95" name="正方形/長方形 194">
          <a:extLst>
            <a:ext uri="{FF2B5EF4-FFF2-40B4-BE49-F238E27FC236}">
              <a16:creationId xmlns:a16="http://schemas.microsoft.com/office/drawing/2014/main" id="{9301C026-1831-4E6E-82CE-4BC230030E27}"/>
            </a:ext>
          </a:extLst>
        </xdr:cNvPr>
        <xdr:cNvSpPr/>
      </xdr:nvSpPr>
      <xdr:spPr>
        <a:xfrm>
          <a:off x="16459200" y="533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196" name="正方形/長方形 195">
          <a:extLst>
            <a:ext uri="{FF2B5EF4-FFF2-40B4-BE49-F238E27FC236}">
              <a16:creationId xmlns:a16="http://schemas.microsoft.com/office/drawing/2014/main" id="{2AFB3858-DA89-44B9-AA38-428CA2B8B8A8}"/>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197" name="正方形/長方形 196">
          <a:extLst>
            <a:ext uri="{FF2B5EF4-FFF2-40B4-BE49-F238E27FC236}">
              <a16:creationId xmlns:a16="http://schemas.microsoft.com/office/drawing/2014/main" id="{FBADBDB4-B101-4CB6-9BF5-654C8972E400}"/>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198" name="正方形/長方形 197">
          <a:extLst>
            <a:ext uri="{FF2B5EF4-FFF2-40B4-BE49-F238E27FC236}">
              <a16:creationId xmlns:a16="http://schemas.microsoft.com/office/drawing/2014/main" id="{EFCCCD31-8A69-405F-8BE7-5A7FF9FDF164}"/>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199" name="正方形/長方形 198">
          <a:extLst>
            <a:ext uri="{FF2B5EF4-FFF2-40B4-BE49-F238E27FC236}">
              <a16:creationId xmlns:a16="http://schemas.microsoft.com/office/drawing/2014/main" id="{111055E3-D568-438A-99F7-A76C33AD6AC7}"/>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00" name="正方形/長方形 199">
          <a:extLst>
            <a:ext uri="{FF2B5EF4-FFF2-40B4-BE49-F238E27FC236}">
              <a16:creationId xmlns:a16="http://schemas.microsoft.com/office/drawing/2014/main" id="{34C2C8F9-3734-4AC5-9897-C4174BA4AD18}"/>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01" name="正方形/長方形 200">
          <a:extLst>
            <a:ext uri="{FF2B5EF4-FFF2-40B4-BE49-F238E27FC236}">
              <a16:creationId xmlns:a16="http://schemas.microsoft.com/office/drawing/2014/main" id="{A4026331-0C30-4290-AA09-78D7F6039592}"/>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02" name="正方形/長方形 201">
          <a:extLst>
            <a:ext uri="{FF2B5EF4-FFF2-40B4-BE49-F238E27FC236}">
              <a16:creationId xmlns:a16="http://schemas.microsoft.com/office/drawing/2014/main" id="{25204F17-40DB-4F22-B889-0C2670DCC754}"/>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03" name="正方形/長方形 202">
          <a:extLst>
            <a:ext uri="{FF2B5EF4-FFF2-40B4-BE49-F238E27FC236}">
              <a16:creationId xmlns:a16="http://schemas.microsoft.com/office/drawing/2014/main" id="{7A0D6AE4-587B-49B2-AFC8-FA76BEBFCAD2}"/>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04" name="テキスト ボックス 203">
          <a:extLst>
            <a:ext uri="{FF2B5EF4-FFF2-40B4-BE49-F238E27FC236}">
              <a16:creationId xmlns:a16="http://schemas.microsoft.com/office/drawing/2014/main" id="{FB3C58B1-CE1C-4014-ADAE-348069EDBD52}"/>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05" name="直線コネクタ 204">
          <a:extLst>
            <a:ext uri="{FF2B5EF4-FFF2-40B4-BE49-F238E27FC236}">
              <a16:creationId xmlns:a16="http://schemas.microsoft.com/office/drawing/2014/main" id="{7F662243-1F0C-4009-9C3A-188A69B2EC8E}"/>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206" name="テキスト ボックス 205">
          <a:extLst>
            <a:ext uri="{FF2B5EF4-FFF2-40B4-BE49-F238E27FC236}">
              <a16:creationId xmlns:a16="http://schemas.microsoft.com/office/drawing/2014/main" id="{F6C3F3C3-D91F-4B80-AF9C-BFD1C8DFFDD0}"/>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207" name="直線コネクタ 206">
          <a:extLst>
            <a:ext uri="{FF2B5EF4-FFF2-40B4-BE49-F238E27FC236}">
              <a16:creationId xmlns:a16="http://schemas.microsoft.com/office/drawing/2014/main" id="{5E99E43E-BF0F-4DDA-A061-0E850F3C3A55}"/>
            </a:ext>
          </a:extLst>
        </xdr:cNvPr>
        <xdr:cNvCxnSpPr/>
      </xdr:nvCxnSpPr>
      <xdr:spPr>
        <a:xfrm>
          <a:off x="1120394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208" name="テキスト ボックス 207">
          <a:extLst>
            <a:ext uri="{FF2B5EF4-FFF2-40B4-BE49-F238E27FC236}">
              <a16:creationId xmlns:a16="http://schemas.microsoft.com/office/drawing/2014/main" id="{542375EA-5419-4DB7-A791-2D75F168BCAD}"/>
            </a:ext>
          </a:extLst>
        </xdr:cNvPr>
        <xdr:cNvSpPr txBox="1"/>
      </xdr:nvSpPr>
      <xdr:spPr>
        <a:xfrm>
          <a:off x="10801531"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209" name="直線コネクタ 208">
          <a:extLst>
            <a:ext uri="{FF2B5EF4-FFF2-40B4-BE49-F238E27FC236}">
              <a16:creationId xmlns:a16="http://schemas.microsoft.com/office/drawing/2014/main" id="{9E3884FB-7118-462C-A4F1-B80FB0BBC266}"/>
            </a:ext>
          </a:extLst>
        </xdr:cNvPr>
        <xdr:cNvCxnSpPr/>
      </xdr:nvCxnSpPr>
      <xdr:spPr>
        <a:xfrm>
          <a:off x="1120394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210" name="テキスト ボックス 209">
          <a:extLst>
            <a:ext uri="{FF2B5EF4-FFF2-40B4-BE49-F238E27FC236}">
              <a16:creationId xmlns:a16="http://schemas.microsoft.com/office/drawing/2014/main" id="{7AB85993-6AB1-4374-B2A1-9BEA3D59CA12}"/>
            </a:ext>
          </a:extLst>
        </xdr:cNvPr>
        <xdr:cNvSpPr txBox="1"/>
      </xdr:nvSpPr>
      <xdr:spPr>
        <a:xfrm>
          <a:off x="1084279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211" name="直線コネクタ 210">
          <a:extLst>
            <a:ext uri="{FF2B5EF4-FFF2-40B4-BE49-F238E27FC236}">
              <a16:creationId xmlns:a16="http://schemas.microsoft.com/office/drawing/2014/main" id="{3837A87B-7DB3-4F8B-922D-AE5F0B37C87E}"/>
            </a:ext>
          </a:extLst>
        </xdr:cNvPr>
        <xdr:cNvCxnSpPr/>
      </xdr:nvCxnSpPr>
      <xdr:spPr>
        <a:xfrm>
          <a:off x="1120394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212" name="テキスト ボックス 211">
          <a:extLst>
            <a:ext uri="{FF2B5EF4-FFF2-40B4-BE49-F238E27FC236}">
              <a16:creationId xmlns:a16="http://schemas.microsoft.com/office/drawing/2014/main" id="{FA070B6E-AE28-484C-A368-543C43CD5FDC}"/>
            </a:ext>
          </a:extLst>
        </xdr:cNvPr>
        <xdr:cNvSpPr txBox="1"/>
      </xdr:nvSpPr>
      <xdr:spPr>
        <a:xfrm>
          <a:off x="1084279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213" name="直線コネクタ 212">
          <a:extLst>
            <a:ext uri="{FF2B5EF4-FFF2-40B4-BE49-F238E27FC236}">
              <a16:creationId xmlns:a16="http://schemas.microsoft.com/office/drawing/2014/main" id="{6251CBF1-91DA-4073-8653-D09D691E62FC}"/>
            </a:ext>
          </a:extLst>
        </xdr:cNvPr>
        <xdr:cNvCxnSpPr/>
      </xdr:nvCxnSpPr>
      <xdr:spPr>
        <a:xfrm>
          <a:off x="1120394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214" name="テキスト ボックス 213">
          <a:extLst>
            <a:ext uri="{FF2B5EF4-FFF2-40B4-BE49-F238E27FC236}">
              <a16:creationId xmlns:a16="http://schemas.microsoft.com/office/drawing/2014/main" id="{E0A9E451-1601-480E-AEBD-DC191603708A}"/>
            </a:ext>
          </a:extLst>
        </xdr:cNvPr>
        <xdr:cNvSpPr txBox="1"/>
      </xdr:nvSpPr>
      <xdr:spPr>
        <a:xfrm>
          <a:off x="1084279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215" name="直線コネクタ 214">
          <a:extLst>
            <a:ext uri="{FF2B5EF4-FFF2-40B4-BE49-F238E27FC236}">
              <a16:creationId xmlns:a16="http://schemas.microsoft.com/office/drawing/2014/main" id="{65750CCB-8CEA-4706-8905-FE68C1F4B973}"/>
            </a:ext>
          </a:extLst>
        </xdr:cNvPr>
        <xdr:cNvCxnSpPr/>
      </xdr:nvCxnSpPr>
      <xdr:spPr>
        <a:xfrm>
          <a:off x="1120394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216" name="テキスト ボックス 215">
          <a:extLst>
            <a:ext uri="{FF2B5EF4-FFF2-40B4-BE49-F238E27FC236}">
              <a16:creationId xmlns:a16="http://schemas.microsoft.com/office/drawing/2014/main" id="{1D01ABF9-F757-4F3E-9CF6-AA753D5FDEDC}"/>
            </a:ext>
          </a:extLst>
        </xdr:cNvPr>
        <xdr:cNvSpPr txBox="1"/>
      </xdr:nvSpPr>
      <xdr:spPr>
        <a:xfrm>
          <a:off x="1084279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217" name="直線コネクタ 216">
          <a:extLst>
            <a:ext uri="{FF2B5EF4-FFF2-40B4-BE49-F238E27FC236}">
              <a16:creationId xmlns:a16="http://schemas.microsoft.com/office/drawing/2014/main" id="{0FC0623F-BB65-474A-8E1F-97A0731C2E6B}"/>
            </a:ext>
          </a:extLst>
        </xdr:cNvPr>
        <xdr:cNvCxnSpPr/>
      </xdr:nvCxnSpPr>
      <xdr:spPr>
        <a:xfrm>
          <a:off x="1120394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218" name="テキスト ボックス 217">
          <a:extLst>
            <a:ext uri="{FF2B5EF4-FFF2-40B4-BE49-F238E27FC236}">
              <a16:creationId xmlns:a16="http://schemas.microsoft.com/office/drawing/2014/main" id="{A82B97B4-CEDC-41D8-99CA-AD1D431AC0F9}"/>
            </a:ext>
          </a:extLst>
        </xdr:cNvPr>
        <xdr:cNvSpPr txBox="1"/>
      </xdr:nvSpPr>
      <xdr:spPr>
        <a:xfrm>
          <a:off x="1090500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19" name="直線コネクタ 218">
          <a:extLst>
            <a:ext uri="{FF2B5EF4-FFF2-40B4-BE49-F238E27FC236}">
              <a16:creationId xmlns:a16="http://schemas.microsoft.com/office/drawing/2014/main" id="{2338C7BA-9FCF-41DB-B9DC-FA1F36C11EB7}"/>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220" name="【保健センター・保健所】&#10;有形固定資産減価償却率グラフ枠">
          <a:extLst>
            <a:ext uri="{FF2B5EF4-FFF2-40B4-BE49-F238E27FC236}">
              <a16:creationId xmlns:a16="http://schemas.microsoft.com/office/drawing/2014/main" id="{9BC1F4F5-3B14-4BE0-A6A6-B0F3C9A1CDCB}"/>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32657</xdr:rowOff>
    </xdr:from>
    <xdr:to>
      <xdr:col>85</xdr:col>
      <xdr:colOff>126364</xdr:colOff>
      <xdr:row>64</xdr:row>
      <xdr:rowOff>130628</xdr:rowOff>
    </xdr:to>
    <xdr:cxnSp macro="">
      <xdr:nvCxnSpPr>
        <xdr:cNvPr id="221" name="直線コネクタ 220">
          <a:extLst>
            <a:ext uri="{FF2B5EF4-FFF2-40B4-BE49-F238E27FC236}">
              <a16:creationId xmlns:a16="http://schemas.microsoft.com/office/drawing/2014/main" id="{C10D76B5-0858-48AE-9D5B-0264B1A4B522}"/>
            </a:ext>
          </a:extLst>
        </xdr:cNvPr>
        <xdr:cNvCxnSpPr/>
      </xdr:nvCxnSpPr>
      <xdr:spPr>
        <a:xfrm flipV="1">
          <a:off x="14703424" y="9631952"/>
          <a:ext cx="0" cy="1475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222" name="【保健センター・保健所】&#10;有形固定資産減価償却率最小値テキスト">
          <a:extLst>
            <a:ext uri="{FF2B5EF4-FFF2-40B4-BE49-F238E27FC236}">
              <a16:creationId xmlns:a16="http://schemas.microsoft.com/office/drawing/2014/main" id="{1FABE12B-9210-4916-992A-07517C228CB8}"/>
            </a:ext>
          </a:extLst>
        </xdr:cNvPr>
        <xdr:cNvSpPr txBox="1"/>
      </xdr:nvSpPr>
      <xdr:spPr>
        <a:xfrm>
          <a:off x="14742160" y="1110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223" name="直線コネクタ 222">
          <a:extLst>
            <a:ext uri="{FF2B5EF4-FFF2-40B4-BE49-F238E27FC236}">
              <a16:creationId xmlns:a16="http://schemas.microsoft.com/office/drawing/2014/main" id="{120B1C38-923C-4758-B69C-DBA4B9775B87}"/>
            </a:ext>
          </a:extLst>
        </xdr:cNvPr>
        <xdr:cNvCxnSpPr/>
      </xdr:nvCxnSpPr>
      <xdr:spPr>
        <a:xfrm>
          <a:off x="14611350" y="11107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150784</xdr:rowOff>
    </xdr:from>
    <xdr:ext cx="405111" cy="259045"/>
    <xdr:sp macro="" textlink="">
      <xdr:nvSpPr>
        <xdr:cNvPr id="224" name="【保健センター・保健所】&#10;有形固定資産減価償却率最大値テキスト">
          <a:extLst>
            <a:ext uri="{FF2B5EF4-FFF2-40B4-BE49-F238E27FC236}">
              <a16:creationId xmlns:a16="http://schemas.microsoft.com/office/drawing/2014/main" id="{7C3B2150-9E9F-4AFF-9CC7-F8BAB36DD462}"/>
            </a:ext>
          </a:extLst>
        </xdr:cNvPr>
        <xdr:cNvSpPr txBox="1"/>
      </xdr:nvSpPr>
      <xdr:spPr>
        <a:xfrm>
          <a:off x="14742160" y="940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32657</xdr:rowOff>
    </xdr:from>
    <xdr:to>
      <xdr:col>86</xdr:col>
      <xdr:colOff>25400</xdr:colOff>
      <xdr:row>56</xdr:row>
      <xdr:rowOff>32657</xdr:rowOff>
    </xdr:to>
    <xdr:cxnSp macro="">
      <xdr:nvCxnSpPr>
        <xdr:cNvPr id="225" name="直線コネクタ 224">
          <a:extLst>
            <a:ext uri="{FF2B5EF4-FFF2-40B4-BE49-F238E27FC236}">
              <a16:creationId xmlns:a16="http://schemas.microsoft.com/office/drawing/2014/main" id="{A50FF691-B4E9-42F2-81AF-0522E622E766}"/>
            </a:ext>
          </a:extLst>
        </xdr:cNvPr>
        <xdr:cNvCxnSpPr/>
      </xdr:nvCxnSpPr>
      <xdr:spPr>
        <a:xfrm>
          <a:off x="14611350" y="96319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226" name="【保健センター・保健所】&#10;有形固定資産減価償却率平均値テキスト">
          <a:extLst>
            <a:ext uri="{FF2B5EF4-FFF2-40B4-BE49-F238E27FC236}">
              <a16:creationId xmlns:a16="http://schemas.microsoft.com/office/drawing/2014/main" id="{60FB206E-6D04-46E9-BFD9-4FC2E4E59AB6}"/>
            </a:ext>
          </a:extLst>
        </xdr:cNvPr>
        <xdr:cNvSpPr txBox="1"/>
      </xdr:nvSpPr>
      <xdr:spPr>
        <a:xfrm>
          <a:off x="14742160" y="1024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227" name="フローチャート: 判断 226">
          <a:extLst>
            <a:ext uri="{FF2B5EF4-FFF2-40B4-BE49-F238E27FC236}">
              <a16:creationId xmlns:a16="http://schemas.microsoft.com/office/drawing/2014/main" id="{ECAAF74F-1C9A-47D2-9FFE-50CFDB71F6B3}"/>
            </a:ext>
          </a:extLst>
        </xdr:cNvPr>
        <xdr:cNvSpPr/>
      </xdr:nvSpPr>
      <xdr:spPr>
        <a:xfrm>
          <a:off x="14649450" y="1027049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228" name="フローチャート: 判断 227">
          <a:extLst>
            <a:ext uri="{FF2B5EF4-FFF2-40B4-BE49-F238E27FC236}">
              <a16:creationId xmlns:a16="http://schemas.microsoft.com/office/drawing/2014/main" id="{E5A911F6-87FC-4D03-90EE-E53350A408F9}"/>
            </a:ext>
          </a:extLst>
        </xdr:cNvPr>
        <xdr:cNvSpPr/>
      </xdr:nvSpPr>
      <xdr:spPr>
        <a:xfrm>
          <a:off x="13887450" y="1029362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148409</xdr:rowOff>
    </xdr:from>
    <xdr:to>
      <xdr:col>76</xdr:col>
      <xdr:colOff>165100</xdr:colOff>
      <xdr:row>60</xdr:row>
      <xdr:rowOff>78559</xdr:rowOff>
    </xdr:to>
    <xdr:sp macro="" textlink="">
      <xdr:nvSpPr>
        <xdr:cNvPr id="229" name="フローチャート: 判断 228">
          <a:extLst>
            <a:ext uri="{FF2B5EF4-FFF2-40B4-BE49-F238E27FC236}">
              <a16:creationId xmlns:a16="http://schemas.microsoft.com/office/drawing/2014/main" id="{FB20B32C-B202-40DD-A44F-E37CCF5AA658}"/>
            </a:ext>
          </a:extLst>
        </xdr:cNvPr>
        <xdr:cNvSpPr/>
      </xdr:nvSpPr>
      <xdr:spPr>
        <a:xfrm>
          <a:off x="13089890" y="10262054"/>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122283</xdr:rowOff>
    </xdr:from>
    <xdr:to>
      <xdr:col>72</xdr:col>
      <xdr:colOff>38100</xdr:colOff>
      <xdr:row>60</xdr:row>
      <xdr:rowOff>52433</xdr:rowOff>
    </xdr:to>
    <xdr:sp macro="" textlink="">
      <xdr:nvSpPr>
        <xdr:cNvPr id="230" name="フローチャート: 判断 229">
          <a:extLst>
            <a:ext uri="{FF2B5EF4-FFF2-40B4-BE49-F238E27FC236}">
              <a16:creationId xmlns:a16="http://schemas.microsoft.com/office/drawing/2014/main" id="{150640B6-1561-4563-BC31-2630C9020C12}"/>
            </a:ext>
          </a:extLst>
        </xdr:cNvPr>
        <xdr:cNvSpPr/>
      </xdr:nvSpPr>
      <xdr:spPr>
        <a:xfrm>
          <a:off x="12303760" y="10239738"/>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65133</xdr:rowOff>
    </xdr:from>
    <xdr:to>
      <xdr:col>67</xdr:col>
      <xdr:colOff>101600</xdr:colOff>
      <xdr:row>59</xdr:row>
      <xdr:rowOff>166733</xdr:rowOff>
    </xdr:to>
    <xdr:sp macro="" textlink="">
      <xdr:nvSpPr>
        <xdr:cNvPr id="231" name="フローチャート: 判断 230">
          <a:extLst>
            <a:ext uri="{FF2B5EF4-FFF2-40B4-BE49-F238E27FC236}">
              <a16:creationId xmlns:a16="http://schemas.microsoft.com/office/drawing/2014/main" id="{064F1052-4FC3-4A8C-92F1-E93557F8FCBD}"/>
            </a:ext>
          </a:extLst>
        </xdr:cNvPr>
        <xdr:cNvSpPr/>
      </xdr:nvSpPr>
      <xdr:spPr>
        <a:xfrm>
          <a:off x="11487150" y="10178778"/>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268F2CFF-9E7F-45B7-B3A5-3E4BB8C3A923}"/>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29331BCC-3933-41CE-AC3A-D1D313BDD613}"/>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CDCEF2E6-2BB2-4D39-B873-B905659FDDE7}"/>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95F894B1-3BE9-42B5-88C0-D6DF918DAAA6}"/>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65E1506E-8756-4548-8A0A-D2E3DB13DE1D}"/>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237" name="楕円 236">
          <a:extLst>
            <a:ext uri="{FF2B5EF4-FFF2-40B4-BE49-F238E27FC236}">
              <a16:creationId xmlns:a16="http://schemas.microsoft.com/office/drawing/2014/main" id="{315A6144-7B00-442F-93AB-71FCC6C91509}"/>
            </a:ext>
          </a:extLst>
        </xdr:cNvPr>
        <xdr:cNvSpPr/>
      </xdr:nvSpPr>
      <xdr:spPr>
        <a:xfrm>
          <a:off x="14649450" y="1022966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136996</xdr:rowOff>
    </xdr:from>
    <xdr:ext cx="405111" cy="259045"/>
    <xdr:sp macro="" textlink="">
      <xdr:nvSpPr>
        <xdr:cNvPr id="238" name="【保健センター・保健所】&#10;有形固定資産減価償却率該当値テキスト">
          <a:extLst>
            <a:ext uri="{FF2B5EF4-FFF2-40B4-BE49-F238E27FC236}">
              <a16:creationId xmlns:a16="http://schemas.microsoft.com/office/drawing/2014/main" id="{849E6AFB-A186-4D18-A40F-B5D2D6530D53}"/>
            </a:ext>
          </a:extLst>
        </xdr:cNvPr>
        <xdr:cNvSpPr txBox="1"/>
      </xdr:nvSpPr>
      <xdr:spPr>
        <a:xfrm>
          <a:off x="14742160" y="10077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112485</xdr:rowOff>
    </xdr:from>
    <xdr:to>
      <xdr:col>81</xdr:col>
      <xdr:colOff>101600</xdr:colOff>
      <xdr:row>60</xdr:row>
      <xdr:rowOff>42635</xdr:rowOff>
    </xdr:to>
    <xdr:sp macro="" textlink="">
      <xdr:nvSpPr>
        <xdr:cNvPr id="239" name="楕円 238">
          <a:extLst>
            <a:ext uri="{FF2B5EF4-FFF2-40B4-BE49-F238E27FC236}">
              <a16:creationId xmlns:a16="http://schemas.microsoft.com/office/drawing/2014/main" id="{E2CFE5B9-9FC7-46BB-80B2-6F64427E6705}"/>
            </a:ext>
          </a:extLst>
        </xdr:cNvPr>
        <xdr:cNvSpPr/>
      </xdr:nvSpPr>
      <xdr:spPr>
        <a:xfrm>
          <a:off x="13887450" y="1022803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163285</xdr:rowOff>
    </xdr:from>
    <xdr:to>
      <xdr:col>85</xdr:col>
      <xdr:colOff>127000</xdr:colOff>
      <xdr:row>59</xdr:row>
      <xdr:rowOff>164919</xdr:rowOff>
    </xdr:to>
    <xdr:cxnSp macro="">
      <xdr:nvCxnSpPr>
        <xdr:cNvPr id="240" name="直線コネクタ 239">
          <a:extLst>
            <a:ext uri="{FF2B5EF4-FFF2-40B4-BE49-F238E27FC236}">
              <a16:creationId xmlns:a16="http://schemas.microsoft.com/office/drawing/2014/main" id="{3E2ED3DA-F101-4D3B-85A9-EE5B5D0AF594}"/>
            </a:ext>
          </a:extLst>
        </xdr:cNvPr>
        <xdr:cNvCxnSpPr/>
      </xdr:nvCxnSpPr>
      <xdr:spPr>
        <a:xfrm>
          <a:off x="13942060" y="10280740"/>
          <a:ext cx="762000" cy="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97444</xdr:rowOff>
    </xdr:from>
    <xdr:ext cx="405111" cy="259045"/>
    <xdr:sp macro="" textlink="">
      <xdr:nvSpPr>
        <xdr:cNvPr id="241" name="n_1aveValue【保健センター・保健所】&#10;有形固定資産減価償却率">
          <a:extLst>
            <a:ext uri="{FF2B5EF4-FFF2-40B4-BE49-F238E27FC236}">
              <a16:creationId xmlns:a16="http://schemas.microsoft.com/office/drawing/2014/main" id="{2B74F9CF-4FCD-4E65-824F-C147FCEBA58E}"/>
            </a:ext>
          </a:extLst>
        </xdr:cNvPr>
        <xdr:cNvSpPr txBox="1"/>
      </xdr:nvSpPr>
      <xdr:spPr>
        <a:xfrm>
          <a:off x="13738234" y="10380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95086</xdr:rowOff>
    </xdr:from>
    <xdr:ext cx="405111" cy="259045"/>
    <xdr:sp macro="" textlink="">
      <xdr:nvSpPr>
        <xdr:cNvPr id="242" name="n_2aveValue【保健センター・保健所】&#10;有形固定資産減価償却率">
          <a:extLst>
            <a:ext uri="{FF2B5EF4-FFF2-40B4-BE49-F238E27FC236}">
              <a16:creationId xmlns:a16="http://schemas.microsoft.com/office/drawing/2014/main" id="{2CF44A9D-5742-40F9-94B0-79F5BF7BEE9F}"/>
            </a:ext>
          </a:extLst>
        </xdr:cNvPr>
        <xdr:cNvSpPr txBox="1"/>
      </xdr:nvSpPr>
      <xdr:spPr>
        <a:xfrm>
          <a:off x="12957184" y="10042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68960</xdr:rowOff>
    </xdr:from>
    <xdr:ext cx="405111" cy="259045"/>
    <xdr:sp macro="" textlink="">
      <xdr:nvSpPr>
        <xdr:cNvPr id="243" name="n_3aveValue【保健センター・保健所】&#10;有形固定資産減価償却率">
          <a:extLst>
            <a:ext uri="{FF2B5EF4-FFF2-40B4-BE49-F238E27FC236}">
              <a16:creationId xmlns:a16="http://schemas.microsoft.com/office/drawing/2014/main" id="{59B6151C-4582-4C9F-A1B8-6203ACB02C5E}"/>
            </a:ext>
          </a:extLst>
        </xdr:cNvPr>
        <xdr:cNvSpPr txBox="1"/>
      </xdr:nvSpPr>
      <xdr:spPr>
        <a:xfrm>
          <a:off x="12171054" y="10011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11810</xdr:rowOff>
    </xdr:from>
    <xdr:ext cx="405111" cy="259045"/>
    <xdr:sp macro="" textlink="">
      <xdr:nvSpPr>
        <xdr:cNvPr id="244" name="n_4aveValue【保健センター・保健所】&#10;有形固定資産減価償却率">
          <a:extLst>
            <a:ext uri="{FF2B5EF4-FFF2-40B4-BE49-F238E27FC236}">
              <a16:creationId xmlns:a16="http://schemas.microsoft.com/office/drawing/2014/main" id="{AF78E228-F436-43CA-A7E0-A27506E8F086}"/>
            </a:ext>
          </a:extLst>
        </xdr:cNvPr>
        <xdr:cNvSpPr txBox="1"/>
      </xdr:nvSpPr>
      <xdr:spPr>
        <a:xfrm>
          <a:off x="11354444" y="9959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59162</xdr:rowOff>
    </xdr:from>
    <xdr:ext cx="405111" cy="259045"/>
    <xdr:sp macro="" textlink="">
      <xdr:nvSpPr>
        <xdr:cNvPr id="245" name="n_1mainValue【保健センター・保健所】&#10;有形固定資産減価償却率">
          <a:extLst>
            <a:ext uri="{FF2B5EF4-FFF2-40B4-BE49-F238E27FC236}">
              <a16:creationId xmlns:a16="http://schemas.microsoft.com/office/drawing/2014/main" id="{B89505EA-42E7-4B2E-B85D-8C7BA2C50F45}"/>
            </a:ext>
          </a:extLst>
        </xdr:cNvPr>
        <xdr:cNvSpPr txBox="1"/>
      </xdr:nvSpPr>
      <xdr:spPr>
        <a:xfrm>
          <a:off x="13738234" y="999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46" name="正方形/長方形 245">
          <a:extLst>
            <a:ext uri="{FF2B5EF4-FFF2-40B4-BE49-F238E27FC236}">
              <a16:creationId xmlns:a16="http://schemas.microsoft.com/office/drawing/2014/main" id="{2E59A9BF-575F-4E43-A959-34C2FF904B20}"/>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47" name="正方形/長方形 246">
          <a:extLst>
            <a:ext uri="{FF2B5EF4-FFF2-40B4-BE49-F238E27FC236}">
              <a16:creationId xmlns:a16="http://schemas.microsoft.com/office/drawing/2014/main" id="{C2688A84-6676-4CB7-B473-4873F1BE5CF5}"/>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48" name="正方形/長方形 247">
          <a:extLst>
            <a:ext uri="{FF2B5EF4-FFF2-40B4-BE49-F238E27FC236}">
              <a16:creationId xmlns:a16="http://schemas.microsoft.com/office/drawing/2014/main" id="{734E4C3A-0249-4301-BEFE-DF2C1ED58DCB}"/>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49" name="正方形/長方形 248">
          <a:extLst>
            <a:ext uri="{FF2B5EF4-FFF2-40B4-BE49-F238E27FC236}">
              <a16:creationId xmlns:a16="http://schemas.microsoft.com/office/drawing/2014/main" id="{2880CD95-2ECA-4CDF-9161-A7C76B8A303C}"/>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50" name="正方形/長方形 249">
          <a:extLst>
            <a:ext uri="{FF2B5EF4-FFF2-40B4-BE49-F238E27FC236}">
              <a16:creationId xmlns:a16="http://schemas.microsoft.com/office/drawing/2014/main" id="{C0AFADC2-34BA-456C-B249-CBED6325966A}"/>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51" name="正方形/長方形 250">
          <a:extLst>
            <a:ext uri="{FF2B5EF4-FFF2-40B4-BE49-F238E27FC236}">
              <a16:creationId xmlns:a16="http://schemas.microsoft.com/office/drawing/2014/main" id="{9F788CEE-C296-45A6-89EE-602B51815D22}"/>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52" name="正方形/長方形 251">
          <a:extLst>
            <a:ext uri="{FF2B5EF4-FFF2-40B4-BE49-F238E27FC236}">
              <a16:creationId xmlns:a16="http://schemas.microsoft.com/office/drawing/2014/main" id="{F9BC4F18-C866-40B8-94E7-DB813F6D7E07}"/>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53" name="正方形/長方形 252">
          <a:extLst>
            <a:ext uri="{FF2B5EF4-FFF2-40B4-BE49-F238E27FC236}">
              <a16:creationId xmlns:a16="http://schemas.microsoft.com/office/drawing/2014/main" id="{1238493C-25FA-4765-80A5-587FDC2E98B3}"/>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254" name="テキスト ボックス 253">
          <a:extLst>
            <a:ext uri="{FF2B5EF4-FFF2-40B4-BE49-F238E27FC236}">
              <a16:creationId xmlns:a16="http://schemas.microsoft.com/office/drawing/2014/main" id="{1740F730-8517-4DFF-8F2C-F3D0693084EB}"/>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255" name="直線コネクタ 254">
          <a:extLst>
            <a:ext uri="{FF2B5EF4-FFF2-40B4-BE49-F238E27FC236}">
              <a16:creationId xmlns:a16="http://schemas.microsoft.com/office/drawing/2014/main" id="{D32496FB-6392-4D2E-A533-85A363492E8D}"/>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256" name="直線コネクタ 255">
          <a:extLst>
            <a:ext uri="{FF2B5EF4-FFF2-40B4-BE49-F238E27FC236}">
              <a16:creationId xmlns:a16="http://schemas.microsoft.com/office/drawing/2014/main" id="{450FAD70-A20F-45BA-B812-F14DEE73B47D}"/>
            </a:ext>
          </a:extLst>
        </xdr:cNvPr>
        <xdr:cNvCxnSpPr/>
      </xdr:nvCxnSpPr>
      <xdr:spPr>
        <a:xfrm>
          <a:off x="16459200" y="108546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257" name="テキスト ボックス 256">
          <a:extLst>
            <a:ext uri="{FF2B5EF4-FFF2-40B4-BE49-F238E27FC236}">
              <a16:creationId xmlns:a16="http://schemas.microsoft.com/office/drawing/2014/main" id="{BB123A2D-74E2-4472-86F6-FBCCA30BF3DA}"/>
            </a:ext>
          </a:extLst>
        </xdr:cNvPr>
        <xdr:cNvSpPr txBox="1"/>
      </xdr:nvSpPr>
      <xdr:spPr>
        <a:xfrm>
          <a:off x="16047266" y="107181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258" name="直線コネクタ 257">
          <a:extLst>
            <a:ext uri="{FF2B5EF4-FFF2-40B4-BE49-F238E27FC236}">
              <a16:creationId xmlns:a16="http://schemas.microsoft.com/office/drawing/2014/main" id="{F9A990C1-C930-4031-82E5-6CE7A665B7C8}"/>
            </a:ext>
          </a:extLst>
        </xdr:cNvPr>
        <xdr:cNvCxnSpPr/>
      </xdr:nvCxnSpPr>
      <xdr:spPr>
        <a:xfrm>
          <a:off x="1645920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259" name="テキスト ボックス 258">
          <a:extLst>
            <a:ext uri="{FF2B5EF4-FFF2-40B4-BE49-F238E27FC236}">
              <a16:creationId xmlns:a16="http://schemas.microsoft.com/office/drawing/2014/main" id="{12A734F2-8076-4A33-B1B9-E26CD6042BA7}"/>
            </a:ext>
          </a:extLst>
        </xdr:cNvPr>
        <xdr:cNvSpPr txBox="1"/>
      </xdr:nvSpPr>
      <xdr:spPr>
        <a:xfrm>
          <a:off x="16047266" y="1014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260" name="直線コネクタ 259">
          <a:extLst>
            <a:ext uri="{FF2B5EF4-FFF2-40B4-BE49-F238E27FC236}">
              <a16:creationId xmlns:a16="http://schemas.microsoft.com/office/drawing/2014/main" id="{9B350D42-5849-4028-9BB2-916717903883}"/>
            </a:ext>
          </a:extLst>
        </xdr:cNvPr>
        <xdr:cNvCxnSpPr/>
      </xdr:nvCxnSpPr>
      <xdr:spPr>
        <a:xfrm>
          <a:off x="164592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261" name="テキスト ボックス 260">
          <a:extLst>
            <a:ext uri="{FF2B5EF4-FFF2-40B4-BE49-F238E27FC236}">
              <a16:creationId xmlns:a16="http://schemas.microsoft.com/office/drawing/2014/main" id="{FC1E9EB8-2CD8-4509-B090-D078F01A7646}"/>
            </a:ext>
          </a:extLst>
        </xdr:cNvPr>
        <xdr:cNvSpPr txBox="1"/>
      </xdr:nvSpPr>
      <xdr:spPr>
        <a:xfrm>
          <a:off x="16047266" y="95713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262" name="直線コネクタ 261">
          <a:extLst>
            <a:ext uri="{FF2B5EF4-FFF2-40B4-BE49-F238E27FC236}">
              <a16:creationId xmlns:a16="http://schemas.microsoft.com/office/drawing/2014/main" id="{F2EB2EA5-3D0B-4119-A5A4-2D331597C21A}"/>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263" name="テキスト ボックス 262">
          <a:extLst>
            <a:ext uri="{FF2B5EF4-FFF2-40B4-BE49-F238E27FC236}">
              <a16:creationId xmlns:a16="http://schemas.microsoft.com/office/drawing/2014/main" id="{462A6771-050C-4714-8525-27D5FEBCFF9A}"/>
            </a:ext>
          </a:extLst>
        </xdr:cNvPr>
        <xdr:cNvSpPr txBox="1"/>
      </xdr:nvSpPr>
      <xdr:spPr>
        <a:xfrm>
          <a:off x="16047266"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264" name="【保健センター・保健所】&#10;一人当たり面積グラフ枠">
          <a:extLst>
            <a:ext uri="{FF2B5EF4-FFF2-40B4-BE49-F238E27FC236}">
              <a16:creationId xmlns:a16="http://schemas.microsoft.com/office/drawing/2014/main" id="{2CA06CCC-2ACC-444F-AD20-2F8D0A3CB96C}"/>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17717</xdr:rowOff>
    </xdr:from>
    <xdr:to>
      <xdr:col>116</xdr:col>
      <xdr:colOff>62864</xdr:colOff>
      <xdr:row>63</xdr:row>
      <xdr:rowOff>46863</xdr:rowOff>
    </xdr:to>
    <xdr:cxnSp macro="">
      <xdr:nvCxnSpPr>
        <xdr:cNvPr id="265" name="直線コネクタ 264">
          <a:extLst>
            <a:ext uri="{FF2B5EF4-FFF2-40B4-BE49-F238E27FC236}">
              <a16:creationId xmlns:a16="http://schemas.microsoft.com/office/drawing/2014/main" id="{2843C925-5E11-4C5E-B1EA-CD1851485523}"/>
            </a:ext>
          </a:extLst>
        </xdr:cNvPr>
        <xdr:cNvCxnSpPr/>
      </xdr:nvCxnSpPr>
      <xdr:spPr>
        <a:xfrm flipV="1">
          <a:off x="19947254" y="9622727"/>
          <a:ext cx="0" cy="1227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50690</xdr:rowOff>
    </xdr:from>
    <xdr:ext cx="469744" cy="259045"/>
    <xdr:sp macro="" textlink="">
      <xdr:nvSpPr>
        <xdr:cNvPr id="266" name="【保健センター・保健所】&#10;一人当たり面積最小値テキスト">
          <a:extLst>
            <a:ext uri="{FF2B5EF4-FFF2-40B4-BE49-F238E27FC236}">
              <a16:creationId xmlns:a16="http://schemas.microsoft.com/office/drawing/2014/main" id="{691A52BA-C22F-42A0-8196-6EEFC88E6B3A}"/>
            </a:ext>
          </a:extLst>
        </xdr:cNvPr>
        <xdr:cNvSpPr txBox="1"/>
      </xdr:nvSpPr>
      <xdr:spPr>
        <a:xfrm>
          <a:off x="19985990" y="1085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46863</xdr:rowOff>
    </xdr:from>
    <xdr:to>
      <xdr:col>116</xdr:col>
      <xdr:colOff>152400</xdr:colOff>
      <xdr:row>63</xdr:row>
      <xdr:rowOff>46863</xdr:rowOff>
    </xdr:to>
    <xdr:cxnSp macro="">
      <xdr:nvCxnSpPr>
        <xdr:cNvPr id="267" name="直線コネクタ 266">
          <a:extLst>
            <a:ext uri="{FF2B5EF4-FFF2-40B4-BE49-F238E27FC236}">
              <a16:creationId xmlns:a16="http://schemas.microsoft.com/office/drawing/2014/main" id="{113A2BF4-6021-419D-A1BB-E88FDC4A9271}"/>
            </a:ext>
          </a:extLst>
        </xdr:cNvPr>
        <xdr:cNvCxnSpPr/>
      </xdr:nvCxnSpPr>
      <xdr:spPr>
        <a:xfrm>
          <a:off x="19885660" y="108501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135844</xdr:rowOff>
    </xdr:from>
    <xdr:ext cx="469744" cy="259045"/>
    <xdr:sp macro="" textlink="">
      <xdr:nvSpPr>
        <xdr:cNvPr id="268" name="【保健センター・保健所】&#10;一人当たり面積最大値テキスト">
          <a:extLst>
            <a:ext uri="{FF2B5EF4-FFF2-40B4-BE49-F238E27FC236}">
              <a16:creationId xmlns:a16="http://schemas.microsoft.com/office/drawing/2014/main" id="{B187B3C3-0448-4402-AA01-67A436615B1E}"/>
            </a:ext>
          </a:extLst>
        </xdr:cNvPr>
        <xdr:cNvSpPr txBox="1"/>
      </xdr:nvSpPr>
      <xdr:spPr>
        <a:xfrm>
          <a:off x="19985990" y="9390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17717</xdr:rowOff>
    </xdr:from>
    <xdr:to>
      <xdr:col>116</xdr:col>
      <xdr:colOff>152400</xdr:colOff>
      <xdr:row>56</xdr:row>
      <xdr:rowOff>17717</xdr:rowOff>
    </xdr:to>
    <xdr:cxnSp macro="">
      <xdr:nvCxnSpPr>
        <xdr:cNvPr id="269" name="直線コネクタ 268">
          <a:extLst>
            <a:ext uri="{FF2B5EF4-FFF2-40B4-BE49-F238E27FC236}">
              <a16:creationId xmlns:a16="http://schemas.microsoft.com/office/drawing/2014/main" id="{43F70B8A-1F37-48E7-80D3-D09AA7B162CB}"/>
            </a:ext>
          </a:extLst>
        </xdr:cNvPr>
        <xdr:cNvCxnSpPr/>
      </xdr:nvCxnSpPr>
      <xdr:spPr>
        <a:xfrm>
          <a:off x="19885660" y="96227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73931</xdr:rowOff>
    </xdr:from>
    <xdr:ext cx="469744" cy="259045"/>
    <xdr:sp macro="" textlink="">
      <xdr:nvSpPr>
        <xdr:cNvPr id="270" name="【保健センター・保健所】&#10;一人当たり面積平均値テキスト">
          <a:extLst>
            <a:ext uri="{FF2B5EF4-FFF2-40B4-BE49-F238E27FC236}">
              <a16:creationId xmlns:a16="http://schemas.microsoft.com/office/drawing/2014/main" id="{88F5C40E-89E2-4213-8854-471325D1C102}"/>
            </a:ext>
          </a:extLst>
        </xdr:cNvPr>
        <xdr:cNvSpPr txBox="1"/>
      </xdr:nvSpPr>
      <xdr:spPr>
        <a:xfrm>
          <a:off x="19985990" y="10532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95504</xdr:rowOff>
    </xdr:from>
    <xdr:to>
      <xdr:col>116</xdr:col>
      <xdr:colOff>114300</xdr:colOff>
      <xdr:row>62</xdr:row>
      <xdr:rowOff>25654</xdr:rowOff>
    </xdr:to>
    <xdr:sp macro="" textlink="">
      <xdr:nvSpPr>
        <xdr:cNvPr id="271" name="フローチャート: 判断 270">
          <a:extLst>
            <a:ext uri="{FF2B5EF4-FFF2-40B4-BE49-F238E27FC236}">
              <a16:creationId xmlns:a16="http://schemas.microsoft.com/office/drawing/2014/main" id="{F4A69E7D-142E-454D-989E-4E97F82B6C2F}"/>
            </a:ext>
          </a:extLst>
        </xdr:cNvPr>
        <xdr:cNvSpPr/>
      </xdr:nvSpPr>
      <xdr:spPr>
        <a:xfrm>
          <a:off x="19904710" y="1055014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107506</xdr:rowOff>
    </xdr:from>
    <xdr:to>
      <xdr:col>112</xdr:col>
      <xdr:colOff>38100</xdr:colOff>
      <xdr:row>62</xdr:row>
      <xdr:rowOff>37656</xdr:rowOff>
    </xdr:to>
    <xdr:sp macro="" textlink="">
      <xdr:nvSpPr>
        <xdr:cNvPr id="272" name="フローチャート: 判断 271">
          <a:extLst>
            <a:ext uri="{FF2B5EF4-FFF2-40B4-BE49-F238E27FC236}">
              <a16:creationId xmlns:a16="http://schemas.microsoft.com/office/drawing/2014/main" id="{45843DB9-0EE4-4D5D-A34A-87CC01913020}"/>
            </a:ext>
          </a:extLst>
        </xdr:cNvPr>
        <xdr:cNvSpPr/>
      </xdr:nvSpPr>
      <xdr:spPr>
        <a:xfrm>
          <a:off x="19161760" y="10564051"/>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130366</xdr:rowOff>
    </xdr:from>
    <xdr:to>
      <xdr:col>107</xdr:col>
      <xdr:colOff>101600</xdr:colOff>
      <xdr:row>62</xdr:row>
      <xdr:rowOff>60516</xdr:rowOff>
    </xdr:to>
    <xdr:sp macro="" textlink="">
      <xdr:nvSpPr>
        <xdr:cNvPr id="273" name="フローチャート: 判断 272">
          <a:extLst>
            <a:ext uri="{FF2B5EF4-FFF2-40B4-BE49-F238E27FC236}">
              <a16:creationId xmlns:a16="http://schemas.microsoft.com/office/drawing/2014/main" id="{5C5FF051-8EC3-4370-A04A-AD2626DD280F}"/>
            </a:ext>
          </a:extLst>
        </xdr:cNvPr>
        <xdr:cNvSpPr/>
      </xdr:nvSpPr>
      <xdr:spPr>
        <a:xfrm>
          <a:off x="18345150" y="10592626"/>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111506</xdr:rowOff>
    </xdr:from>
    <xdr:to>
      <xdr:col>102</xdr:col>
      <xdr:colOff>165100</xdr:colOff>
      <xdr:row>62</xdr:row>
      <xdr:rowOff>41656</xdr:rowOff>
    </xdr:to>
    <xdr:sp macro="" textlink="">
      <xdr:nvSpPr>
        <xdr:cNvPr id="274" name="フローチャート: 判断 273">
          <a:extLst>
            <a:ext uri="{FF2B5EF4-FFF2-40B4-BE49-F238E27FC236}">
              <a16:creationId xmlns:a16="http://schemas.microsoft.com/office/drawing/2014/main" id="{77A6F626-355D-443E-BC48-FE68B52DBB59}"/>
            </a:ext>
          </a:extLst>
        </xdr:cNvPr>
        <xdr:cNvSpPr/>
      </xdr:nvSpPr>
      <xdr:spPr>
        <a:xfrm>
          <a:off x="17547590" y="10569956"/>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116078</xdr:rowOff>
    </xdr:from>
    <xdr:to>
      <xdr:col>98</xdr:col>
      <xdr:colOff>38100</xdr:colOff>
      <xdr:row>62</xdr:row>
      <xdr:rowOff>46228</xdr:rowOff>
    </xdr:to>
    <xdr:sp macro="" textlink="">
      <xdr:nvSpPr>
        <xdr:cNvPr id="275" name="フローチャート: 判断 274">
          <a:extLst>
            <a:ext uri="{FF2B5EF4-FFF2-40B4-BE49-F238E27FC236}">
              <a16:creationId xmlns:a16="http://schemas.microsoft.com/office/drawing/2014/main" id="{66E14E93-A3A8-47A7-A841-DA24C14DBE14}"/>
            </a:ext>
          </a:extLst>
        </xdr:cNvPr>
        <xdr:cNvSpPr/>
      </xdr:nvSpPr>
      <xdr:spPr>
        <a:xfrm>
          <a:off x="16761460" y="10574528"/>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276" name="テキスト ボックス 275">
          <a:extLst>
            <a:ext uri="{FF2B5EF4-FFF2-40B4-BE49-F238E27FC236}">
              <a16:creationId xmlns:a16="http://schemas.microsoft.com/office/drawing/2014/main" id="{86B08D35-1461-4D5D-B6F3-F16941BACBA2}"/>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277" name="テキスト ボックス 276">
          <a:extLst>
            <a:ext uri="{FF2B5EF4-FFF2-40B4-BE49-F238E27FC236}">
              <a16:creationId xmlns:a16="http://schemas.microsoft.com/office/drawing/2014/main" id="{FE88238E-7F04-45ED-A0C4-320E6307B1E1}"/>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278" name="テキスト ボックス 277">
          <a:extLst>
            <a:ext uri="{FF2B5EF4-FFF2-40B4-BE49-F238E27FC236}">
              <a16:creationId xmlns:a16="http://schemas.microsoft.com/office/drawing/2014/main" id="{4C03F299-6E18-46E5-94A8-1AB15236950A}"/>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279" name="テキスト ボックス 278">
          <a:extLst>
            <a:ext uri="{FF2B5EF4-FFF2-40B4-BE49-F238E27FC236}">
              <a16:creationId xmlns:a16="http://schemas.microsoft.com/office/drawing/2014/main" id="{8C918B5B-C6DD-4DA2-A46E-170A650E889A}"/>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280" name="テキスト ボックス 279">
          <a:extLst>
            <a:ext uri="{FF2B5EF4-FFF2-40B4-BE49-F238E27FC236}">
              <a16:creationId xmlns:a16="http://schemas.microsoft.com/office/drawing/2014/main" id="{F0F09367-875F-4EB5-B041-87C1ADECE31C}"/>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12636</xdr:rowOff>
    </xdr:from>
    <xdr:to>
      <xdr:col>116</xdr:col>
      <xdr:colOff>114300</xdr:colOff>
      <xdr:row>57</xdr:row>
      <xdr:rowOff>114236</xdr:rowOff>
    </xdr:to>
    <xdr:sp macro="" textlink="">
      <xdr:nvSpPr>
        <xdr:cNvPr id="281" name="楕円 280">
          <a:extLst>
            <a:ext uri="{FF2B5EF4-FFF2-40B4-BE49-F238E27FC236}">
              <a16:creationId xmlns:a16="http://schemas.microsoft.com/office/drawing/2014/main" id="{E7B1F960-C526-400A-86EC-ED415CBDEA3D}"/>
            </a:ext>
          </a:extLst>
        </xdr:cNvPr>
        <xdr:cNvSpPr/>
      </xdr:nvSpPr>
      <xdr:spPr>
        <a:xfrm>
          <a:off x="19904710" y="978909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35513</xdr:rowOff>
    </xdr:from>
    <xdr:ext cx="469744" cy="259045"/>
    <xdr:sp macro="" textlink="">
      <xdr:nvSpPr>
        <xdr:cNvPr id="282" name="【保健センター・保健所】&#10;一人当たり面積該当値テキスト">
          <a:extLst>
            <a:ext uri="{FF2B5EF4-FFF2-40B4-BE49-F238E27FC236}">
              <a16:creationId xmlns:a16="http://schemas.microsoft.com/office/drawing/2014/main" id="{9215CEDF-2F35-43F3-9D2F-75AEC6846B7E}"/>
            </a:ext>
          </a:extLst>
        </xdr:cNvPr>
        <xdr:cNvSpPr txBox="1"/>
      </xdr:nvSpPr>
      <xdr:spPr>
        <a:xfrm>
          <a:off x="19985990" y="9636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50927</xdr:rowOff>
    </xdr:from>
    <xdr:to>
      <xdr:col>112</xdr:col>
      <xdr:colOff>38100</xdr:colOff>
      <xdr:row>57</xdr:row>
      <xdr:rowOff>152527</xdr:rowOff>
    </xdr:to>
    <xdr:sp macro="" textlink="">
      <xdr:nvSpPr>
        <xdr:cNvPr id="283" name="楕円 282">
          <a:extLst>
            <a:ext uri="{FF2B5EF4-FFF2-40B4-BE49-F238E27FC236}">
              <a16:creationId xmlns:a16="http://schemas.microsoft.com/office/drawing/2014/main" id="{16349078-DBD6-4B80-AAED-500E0B4FF74D}"/>
            </a:ext>
          </a:extLst>
        </xdr:cNvPr>
        <xdr:cNvSpPr/>
      </xdr:nvSpPr>
      <xdr:spPr>
        <a:xfrm>
          <a:off x="19161760" y="982738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63436</xdr:rowOff>
    </xdr:from>
    <xdr:to>
      <xdr:col>116</xdr:col>
      <xdr:colOff>63500</xdr:colOff>
      <xdr:row>57</xdr:row>
      <xdr:rowOff>101727</xdr:rowOff>
    </xdr:to>
    <xdr:cxnSp macro="">
      <xdr:nvCxnSpPr>
        <xdr:cNvPr id="284" name="直線コネクタ 283">
          <a:extLst>
            <a:ext uri="{FF2B5EF4-FFF2-40B4-BE49-F238E27FC236}">
              <a16:creationId xmlns:a16="http://schemas.microsoft.com/office/drawing/2014/main" id="{B663B5F4-0527-4240-8231-41CEFC05BA91}"/>
            </a:ext>
          </a:extLst>
        </xdr:cNvPr>
        <xdr:cNvCxnSpPr/>
      </xdr:nvCxnSpPr>
      <xdr:spPr>
        <a:xfrm flipV="1">
          <a:off x="19204940" y="9832276"/>
          <a:ext cx="742950" cy="3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28783</xdr:rowOff>
    </xdr:from>
    <xdr:ext cx="469744" cy="259045"/>
    <xdr:sp macro="" textlink="">
      <xdr:nvSpPr>
        <xdr:cNvPr id="285" name="n_1aveValue【保健センター・保健所】&#10;一人当たり面積">
          <a:extLst>
            <a:ext uri="{FF2B5EF4-FFF2-40B4-BE49-F238E27FC236}">
              <a16:creationId xmlns:a16="http://schemas.microsoft.com/office/drawing/2014/main" id="{BC2D28DD-E51A-42D3-B5BF-1F3A30A28C02}"/>
            </a:ext>
          </a:extLst>
        </xdr:cNvPr>
        <xdr:cNvSpPr txBox="1"/>
      </xdr:nvSpPr>
      <xdr:spPr>
        <a:xfrm>
          <a:off x="18982132" y="10656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77043</xdr:rowOff>
    </xdr:from>
    <xdr:ext cx="469744" cy="259045"/>
    <xdr:sp macro="" textlink="">
      <xdr:nvSpPr>
        <xdr:cNvPr id="286" name="n_2aveValue【保健センター・保健所】&#10;一人当たり面積">
          <a:extLst>
            <a:ext uri="{FF2B5EF4-FFF2-40B4-BE49-F238E27FC236}">
              <a16:creationId xmlns:a16="http://schemas.microsoft.com/office/drawing/2014/main" id="{509188F9-640B-4B0A-9277-31BAE24DF700}"/>
            </a:ext>
          </a:extLst>
        </xdr:cNvPr>
        <xdr:cNvSpPr txBox="1"/>
      </xdr:nvSpPr>
      <xdr:spPr>
        <a:xfrm>
          <a:off x="18182032" y="1036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58183</xdr:rowOff>
    </xdr:from>
    <xdr:ext cx="469744" cy="259045"/>
    <xdr:sp macro="" textlink="">
      <xdr:nvSpPr>
        <xdr:cNvPr id="287" name="n_3aveValue【保健センター・保健所】&#10;一人当たり面積">
          <a:extLst>
            <a:ext uri="{FF2B5EF4-FFF2-40B4-BE49-F238E27FC236}">
              <a16:creationId xmlns:a16="http://schemas.microsoft.com/office/drawing/2014/main" id="{5C7CEB1D-6D16-4C63-AA57-78B64DA7ED17}"/>
            </a:ext>
          </a:extLst>
        </xdr:cNvPr>
        <xdr:cNvSpPr txBox="1"/>
      </xdr:nvSpPr>
      <xdr:spPr>
        <a:xfrm>
          <a:off x="17384472" y="1034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62755</xdr:rowOff>
    </xdr:from>
    <xdr:ext cx="469744" cy="259045"/>
    <xdr:sp macro="" textlink="">
      <xdr:nvSpPr>
        <xdr:cNvPr id="288" name="n_4aveValue【保健センター・保健所】&#10;一人当たり面積">
          <a:extLst>
            <a:ext uri="{FF2B5EF4-FFF2-40B4-BE49-F238E27FC236}">
              <a16:creationId xmlns:a16="http://schemas.microsoft.com/office/drawing/2014/main" id="{EB9386BF-3B9E-4A56-89EA-753F7CFEF7FF}"/>
            </a:ext>
          </a:extLst>
        </xdr:cNvPr>
        <xdr:cNvSpPr txBox="1"/>
      </xdr:nvSpPr>
      <xdr:spPr>
        <a:xfrm>
          <a:off x="16588817" y="1034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169054</xdr:rowOff>
    </xdr:from>
    <xdr:ext cx="469744" cy="259045"/>
    <xdr:sp macro="" textlink="">
      <xdr:nvSpPr>
        <xdr:cNvPr id="289" name="n_1mainValue【保健センター・保健所】&#10;一人当たり面積">
          <a:extLst>
            <a:ext uri="{FF2B5EF4-FFF2-40B4-BE49-F238E27FC236}">
              <a16:creationId xmlns:a16="http://schemas.microsoft.com/office/drawing/2014/main" id="{EDD8221B-A801-4363-971C-4C9F2FF36D90}"/>
            </a:ext>
          </a:extLst>
        </xdr:cNvPr>
        <xdr:cNvSpPr txBox="1"/>
      </xdr:nvSpPr>
      <xdr:spPr>
        <a:xfrm>
          <a:off x="18982132" y="960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290" name="正方形/長方形 289">
          <a:extLst>
            <a:ext uri="{FF2B5EF4-FFF2-40B4-BE49-F238E27FC236}">
              <a16:creationId xmlns:a16="http://schemas.microsoft.com/office/drawing/2014/main" id="{5EE8D90B-7B3D-4246-8329-6167C3F252E4}"/>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91" name="正方形/長方形 290">
          <a:extLst>
            <a:ext uri="{FF2B5EF4-FFF2-40B4-BE49-F238E27FC236}">
              <a16:creationId xmlns:a16="http://schemas.microsoft.com/office/drawing/2014/main" id="{741CF256-5E0F-45EC-896A-4BC841A8D223}"/>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92" name="正方形/長方形 291">
          <a:extLst>
            <a:ext uri="{FF2B5EF4-FFF2-40B4-BE49-F238E27FC236}">
              <a16:creationId xmlns:a16="http://schemas.microsoft.com/office/drawing/2014/main" id="{0BE14C75-9712-486F-8442-4F663F508D90}"/>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93" name="正方形/長方形 292">
          <a:extLst>
            <a:ext uri="{FF2B5EF4-FFF2-40B4-BE49-F238E27FC236}">
              <a16:creationId xmlns:a16="http://schemas.microsoft.com/office/drawing/2014/main" id="{26BA7897-5985-4201-A3C0-73290B7206CA}"/>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94" name="正方形/長方形 293">
          <a:extLst>
            <a:ext uri="{FF2B5EF4-FFF2-40B4-BE49-F238E27FC236}">
              <a16:creationId xmlns:a16="http://schemas.microsoft.com/office/drawing/2014/main" id="{C4FC8FB9-6C4D-44B3-9E35-A01CF4782A08}"/>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95" name="正方形/長方形 294">
          <a:extLst>
            <a:ext uri="{FF2B5EF4-FFF2-40B4-BE49-F238E27FC236}">
              <a16:creationId xmlns:a16="http://schemas.microsoft.com/office/drawing/2014/main" id="{6B84FDBA-1CEB-485A-937A-9C3876173F28}"/>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96" name="正方形/長方形 295">
          <a:extLst>
            <a:ext uri="{FF2B5EF4-FFF2-40B4-BE49-F238E27FC236}">
              <a16:creationId xmlns:a16="http://schemas.microsoft.com/office/drawing/2014/main" id="{CBE30455-A9D7-4576-90F5-BF31FA48A3F1}"/>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97" name="正方形/長方形 296">
          <a:extLst>
            <a:ext uri="{FF2B5EF4-FFF2-40B4-BE49-F238E27FC236}">
              <a16:creationId xmlns:a16="http://schemas.microsoft.com/office/drawing/2014/main" id="{24B5BA03-5422-4884-9E4D-4137DFB22A59}"/>
            </a:ext>
          </a:extLst>
        </xdr:cNvPr>
        <xdr:cNvSpPr/>
      </xdr:nvSpPr>
      <xdr:spPr>
        <a:xfrm>
          <a:off x="11203940" y="1295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298" name="正方形/長方形 297">
          <a:extLst>
            <a:ext uri="{FF2B5EF4-FFF2-40B4-BE49-F238E27FC236}">
              <a16:creationId xmlns:a16="http://schemas.microsoft.com/office/drawing/2014/main" id="{0136D025-C1C4-4B6D-B5C5-E79DE2ADDE6C}"/>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299" name="正方形/長方形 298">
          <a:extLst>
            <a:ext uri="{FF2B5EF4-FFF2-40B4-BE49-F238E27FC236}">
              <a16:creationId xmlns:a16="http://schemas.microsoft.com/office/drawing/2014/main" id="{79316138-5A83-49CB-82BE-331FC31AA973}"/>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00" name="正方形/長方形 299">
          <a:extLst>
            <a:ext uri="{FF2B5EF4-FFF2-40B4-BE49-F238E27FC236}">
              <a16:creationId xmlns:a16="http://schemas.microsoft.com/office/drawing/2014/main" id="{AAD8BB9A-CA86-4D0F-B0D9-4E265B0F490E}"/>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01" name="正方形/長方形 300">
          <a:extLst>
            <a:ext uri="{FF2B5EF4-FFF2-40B4-BE49-F238E27FC236}">
              <a16:creationId xmlns:a16="http://schemas.microsoft.com/office/drawing/2014/main" id="{FBA19FA6-9B01-4D8E-B4C6-1EA684FB5988}"/>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02" name="正方形/長方形 301">
          <a:extLst>
            <a:ext uri="{FF2B5EF4-FFF2-40B4-BE49-F238E27FC236}">
              <a16:creationId xmlns:a16="http://schemas.microsoft.com/office/drawing/2014/main" id="{0EE8BD07-1586-4ECE-8D30-3F8638B46F4E}"/>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03" name="正方形/長方形 302">
          <a:extLst>
            <a:ext uri="{FF2B5EF4-FFF2-40B4-BE49-F238E27FC236}">
              <a16:creationId xmlns:a16="http://schemas.microsoft.com/office/drawing/2014/main" id="{827642A8-8BF5-48AA-94A2-C7F56C45C377}"/>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04" name="正方形/長方形 303">
          <a:extLst>
            <a:ext uri="{FF2B5EF4-FFF2-40B4-BE49-F238E27FC236}">
              <a16:creationId xmlns:a16="http://schemas.microsoft.com/office/drawing/2014/main" id="{B1F236A8-88B2-4225-9534-4DDA22241AB7}"/>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05" name="正方形/長方形 304">
          <a:extLst>
            <a:ext uri="{FF2B5EF4-FFF2-40B4-BE49-F238E27FC236}">
              <a16:creationId xmlns:a16="http://schemas.microsoft.com/office/drawing/2014/main" id="{B3B2488B-213B-4F5D-BD3C-530E0599FB3F}"/>
            </a:ext>
          </a:extLst>
        </xdr:cNvPr>
        <xdr:cNvSpPr/>
      </xdr:nvSpPr>
      <xdr:spPr>
        <a:xfrm>
          <a:off x="16459200" y="1295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306" name="正方形/長方形 305">
          <a:extLst>
            <a:ext uri="{FF2B5EF4-FFF2-40B4-BE49-F238E27FC236}">
              <a16:creationId xmlns:a16="http://schemas.microsoft.com/office/drawing/2014/main" id="{D1438695-EDE1-48F9-822B-9953AAF0FE46}"/>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07" name="正方形/長方形 306">
          <a:extLst>
            <a:ext uri="{FF2B5EF4-FFF2-40B4-BE49-F238E27FC236}">
              <a16:creationId xmlns:a16="http://schemas.microsoft.com/office/drawing/2014/main" id="{96E8D690-BF30-466D-AF50-68C13A75A3AF}"/>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08" name="正方形/長方形 307">
          <a:extLst>
            <a:ext uri="{FF2B5EF4-FFF2-40B4-BE49-F238E27FC236}">
              <a16:creationId xmlns:a16="http://schemas.microsoft.com/office/drawing/2014/main" id="{F135E4D0-1864-4EA9-9BF6-EAD9FBFE57E0}"/>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09" name="正方形/長方形 308">
          <a:extLst>
            <a:ext uri="{FF2B5EF4-FFF2-40B4-BE49-F238E27FC236}">
              <a16:creationId xmlns:a16="http://schemas.microsoft.com/office/drawing/2014/main" id="{9BAB21A3-069A-4833-AB5D-F9184AB7851E}"/>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10" name="正方形/長方形 309">
          <a:extLst>
            <a:ext uri="{FF2B5EF4-FFF2-40B4-BE49-F238E27FC236}">
              <a16:creationId xmlns:a16="http://schemas.microsoft.com/office/drawing/2014/main" id="{2ABE4B65-E9C0-4E81-86ED-91A6CD33DBD7}"/>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11" name="正方形/長方形 310">
          <a:extLst>
            <a:ext uri="{FF2B5EF4-FFF2-40B4-BE49-F238E27FC236}">
              <a16:creationId xmlns:a16="http://schemas.microsoft.com/office/drawing/2014/main" id="{885A6CAF-5286-45C4-BE0F-9ECFD2DA0836}"/>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12" name="正方形/長方形 311">
          <a:extLst>
            <a:ext uri="{FF2B5EF4-FFF2-40B4-BE49-F238E27FC236}">
              <a16:creationId xmlns:a16="http://schemas.microsoft.com/office/drawing/2014/main" id="{7DA104F6-42B8-42F6-81EC-F8B62251AC28}"/>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13" name="正方形/長方形 312">
          <a:extLst>
            <a:ext uri="{FF2B5EF4-FFF2-40B4-BE49-F238E27FC236}">
              <a16:creationId xmlns:a16="http://schemas.microsoft.com/office/drawing/2014/main" id="{E7178294-3248-4F4C-B037-E94F0F890AA5}"/>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14" name="テキスト ボックス 313">
          <a:extLst>
            <a:ext uri="{FF2B5EF4-FFF2-40B4-BE49-F238E27FC236}">
              <a16:creationId xmlns:a16="http://schemas.microsoft.com/office/drawing/2014/main" id="{6ECCF6B0-72A3-4B36-9824-78667C9FF9BB}"/>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15" name="直線コネクタ 314">
          <a:extLst>
            <a:ext uri="{FF2B5EF4-FFF2-40B4-BE49-F238E27FC236}">
              <a16:creationId xmlns:a16="http://schemas.microsoft.com/office/drawing/2014/main" id="{5148FBA6-4B50-40C9-B6FD-84C3641B5F07}"/>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316" name="テキスト ボックス 315">
          <a:extLst>
            <a:ext uri="{FF2B5EF4-FFF2-40B4-BE49-F238E27FC236}">
              <a16:creationId xmlns:a16="http://schemas.microsoft.com/office/drawing/2014/main" id="{B1F9EA59-D5E3-43E3-8065-BFFD633B12ED}"/>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317" name="直線コネクタ 316">
          <a:extLst>
            <a:ext uri="{FF2B5EF4-FFF2-40B4-BE49-F238E27FC236}">
              <a16:creationId xmlns:a16="http://schemas.microsoft.com/office/drawing/2014/main" id="{7FD48E99-0D13-4C72-ABD3-20E30447B9EF}"/>
            </a:ext>
          </a:extLst>
        </xdr:cNvPr>
        <xdr:cNvCxnSpPr/>
      </xdr:nvCxnSpPr>
      <xdr:spPr>
        <a:xfrm>
          <a:off x="1120394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318" name="テキスト ボックス 317">
          <a:extLst>
            <a:ext uri="{FF2B5EF4-FFF2-40B4-BE49-F238E27FC236}">
              <a16:creationId xmlns:a16="http://schemas.microsoft.com/office/drawing/2014/main" id="{BBD7FF79-3588-4703-9EBA-63B729C63789}"/>
            </a:ext>
          </a:extLst>
        </xdr:cNvPr>
        <xdr:cNvSpPr txBox="1"/>
      </xdr:nvSpPr>
      <xdr:spPr>
        <a:xfrm>
          <a:off x="10801531"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19" name="直線コネクタ 318">
          <a:extLst>
            <a:ext uri="{FF2B5EF4-FFF2-40B4-BE49-F238E27FC236}">
              <a16:creationId xmlns:a16="http://schemas.microsoft.com/office/drawing/2014/main" id="{156F1C64-A5E4-4643-95DD-737DB1CC6E11}"/>
            </a:ext>
          </a:extLst>
        </xdr:cNvPr>
        <xdr:cNvCxnSpPr/>
      </xdr:nvCxnSpPr>
      <xdr:spPr>
        <a:xfrm>
          <a:off x="1120394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20" name="テキスト ボックス 319">
          <a:extLst>
            <a:ext uri="{FF2B5EF4-FFF2-40B4-BE49-F238E27FC236}">
              <a16:creationId xmlns:a16="http://schemas.microsoft.com/office/drawing/2014/main" id="{9EB5A7DB-F7AC-4E7E-A4FE-C803D60AC9D6}"/>
            </a:ext>
          </a:extLst>
        </xdr:cNvPr>
        <xdr:cNvSpPr txBox="1"/>
      </xdr:nvSpPr>
      <xdr:spPr>
        <a:xfrm>
          <a:off x="1084279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21" name="直線コネクタ 320">
          <a:extLst>
            <a:ext uri="{FF2B5EF4-FFF2-40B4-BE49-F238E27FC236}">
              <a16:creationId xmlns:a16="http://schemas.microsoft.com/office/drawing/2014/main" id="{A707BC1D-07C1-4B7D-973F-49EA3C3F597C}"/>
            </a:ext>
          </a:extLst>
        </xdr:cNvPr>
        <xdr:cNvCxnSpPr/>
      </xdr:nvCxnSpPr>
      <xdr:spPr>
        <a:xfrm>
          <a:off x="1120394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22" name="テキスト ボックス 321">
          <a:extLst>
            <a:ext uri="{FF2B5EF4-FFF2-40B4-BE49-F238E27FC236}">
              <a16:creationId xmlns:a16="http://schemas.microsoft.com/office/drawing/2014/main" id="{8C943DE9-3A1E-4573-9BE6-1593BE5C627A}"/>
            </a:ext>
          </a:extLst>
        </xdr:cNvPr>
        <xdr:cNvSpPr txBox="1"/>
      </xdr:nvSpPr>
      <xdr:spPr>
        <a:xfrm>
          <a:off x="1084279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23" name="直線コネクタ 322">
          <a:extLst>
            <a:ext uri="{FF2B5EF4-FFF2-40B4-BE49-F238E27FC236}">
              <a16:creationId xmlns:a16="http://schemas.microsoft.com/office/drawing/2014/main" id="{1DC8F30B-C176-4341-A209-3DD56F1F08B1}"/>
            </a:ext>
          </a:extLst>
        </xdr:cNvPr>
        <xdr:cNvCxnSpPr/>
      </xdr:nvCxnSpPr>
      <xdr:spPr>
        <a:xfrm>
          <a:off x="1120394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24" name="テキスト ボックス 323">
          <a:extLst>
            <a:ext uri="{FF2B5EF4-FFF2-40B4-BE49-F238E27FC236}">
              <a16:creationId xmlns:a16="http://schemas.microsoft.com/office/drawing/2014/main" id="{56EB11FB-18B8-47A1-B831-2F67B1F0CAA3}"/>
            </a:ext>
          </a:extLst>
        </xdr:cNvPr>
        <xdr:cNvSpPr txBox="1"/>
      </xdr:nvSpPr>
      <xdr:spPr>
        <a:xfrm>
          <a:off x="1084279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25" name="直線コネクタ 324">
          <a:extLst>
            <a:ext uri="{FF2B5EF4-FFF2-40B4-BE49-F238E27FC236}">
              <a16:creationId xmlns:a16="http://schemas.microsoft.com/office/drawing/2014/main" id="{8BED8AE9-8DB4-4693-9E51-94D3936CDBCE}"/>
            </a:ext>
          </a:extLst>
        </xdr:cNvPr>
        <xdr:cNvCxnSpPr/>
      </xdr:nvCxnSpPr>
      <xdr:spPr>
        <a:xfrm>
          <a:off x="1120394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26" name="テキスト ボックス 325">
          <a:extLst>
            <a:ext uri="{FF2B5EF4-FFF2-40B4-BE49-F238E27FC236}">
              <a16:creationId xmlns:a16="http://schemas.microsoft.com/office/drawing/2014/main" id="{A18858CD-B6CA-4360-945B-0BFEDE53DFE4}"/>
            </a:ext>
          </a:extLst>
        </xdr:cNvPr>
        <xdr:cNvSpPr txBox="1"/>
      </xdr:nvSpPr>
      <xdr:spPr>
        <a:xfrm>
          <a:off x="1084279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27" name="直線コネクタ 326">
          <a:extLst>
            <a:ext uri="{FF2B5EF4-FFF2-40B4-BE49-F238E27FC236}">
              <a16:creationId xmlns:a16="http://schemas.microsoft.com/office/drawing/2014/main" id="{95924765-BDFF-4F60-861B-6F913275925A}"/>
            </a:ext>
          </a:extLst>
        </xdr:cNvPr>
        <xdr:cNvCxnSpPr/>
      </xdr:nvCxnSpPr>
      <xdr:spPr>
        <a:xfrm>
          <a:off x="1120394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328" name="テキスト ボックス 327">
          <a:extLst>
            <a:ext uri="{FF2B5EF4-FFF2-40B4-BE49-F238E27FC236}">
              <a16:creationId xmlns:a16="http://schemas.microsoft.com/office/drawing/2014/main" id="{BB4DFC7F-3E15-4425-9282-66FAAF1DB020}"/>
            </a:ext>
          </a:extLst>
        </xdr:cNvPr>
        <xdr:cNvSpPr txBox="1"/>
      </xdr:nvSpPr>
      <xdr:spPr>
        <a:xfrm>
          <a:off x="1090500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29" name="直線コネクタ 328">
          <a:extLst>
            <a:ext uri="{FF2B5EF4-FFF2-40B4-BE49-F238E27FC236}">
              <a16:creationId xmlns:a16="http://schemas.microsoft.com/office/drawing/2014/main" id="{A5B28C28-DF3D-45B5-9470-A61E3B528E2E}"/>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30" name="【庁舎】&#10;有形固定資産減価償却率グラフ枠">
          <a:extLst>
            <a:ext uri="{FF2B5EF4-FFF2-40B4-BE49-F238E27FC236}">
              <a16:creationId xmlns:a16="http://schemas.microsoft.com/office/drawing/2014/main" id="{938144CD-C963-433C-9843-BB3DAB36671C}"/>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331" name="直線コネクタ 330">
          <a:extLst>
            <a:ext uri="{FF2B5EF4-FFF2-40B4-BE49-F238E27FC236}">
              <a16:creationId xmlns:a16="http://schemas.microsoft.com/office/drawing/2014/main" id="{24BF8904-BAE7-4309-BF12-CF9EB3D52302}"/>
            </a:ext>
          </a:extLst>
        </xdr:cNvPr>
        <xdr:cNvCxnSpPr/>
      </xdr:nvCxnSpPr>
      <xdr:spPr>
        <a:xfrm flipV="1">
          <a:off x="1470342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332" name="【庁舎】&#10;有形固定資産減価償却率最小値テキスト">
          <a:extLst>
            <a:ext uri="{FF2B5EF4-FFF2-40B4-BE49-F238E27FC236}">
              <a16:creationId xmlns:a16="http://schemas.microsoft.com/office/drawing/2014/main" id="{5F42594D-E2C8-4808-9E43-EE531A2D2F2E}"/>
            </a:ext>
          </a:extLst>
        </xdr:cNvPr>
        <xdr:cNvSpPr txBox="1"/>
      </xdr:nvSpPr>
      <xdr:spPr>
        <a:xfrm>
          <a:off x="1474216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333" name="直線コネクタ 332">
          <a:extLst>
            <a:ext uri="{FF2B5EF4-FFF2-40B4-BE49-F238E27FC236}">
              <a16:creationId xmlns:a16="http://schemas.microsoft.com/office/drawing/2014/main" id="{4B0749D5-76E1-4D67-8D6E-0D3548E1ECEB}"/>
            </a:ext>
          </a:extLst>
        </xdr:cNvPr>
        <xdr:cNvCxnSpPr/>
      </xdr:nvCxnSpPr>
      <xdr:spPr>
        <a:xfrm>
          <a:off x="14611350" y="187234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334" name="【庁舎】&#10;有形固定資産減価償却率最大値テキスト">
          <a:extLst>
            <a:ext uri="{FF2B5EF4-FFF2-40B4-BE49-F238E27FC236}">
              <a16:creationId xmlns:a16="http://schemas.microsoft.com/office/drawing/2014/main" id="{BAA8C2E7-81F8-47B1-948A-15791761FD7F}"/>
            </a:ext>
          </a:extLst>
        </xdr:cNvPr>
        <xdr:cNvSpPr txBox="1"/>
      </xdr:nvSpPr>
      <xdr:spPr>
        <a:xfrm>
          <a:off x="14742160" y="168946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335" name="直線コネクタ 334">
          <a:extLst>
            <a:ext uri="{FF2B5EF4-FFF2-40B4-BE49-F238E27FC236}">
              <a16:creationId xmlns:a16="http://schemas.microsoft.com/office/drawing/2014/main" id="{55A4E0F1-1946-4E31-A3A9-7D81E2A36149}"/>
            </a:ext>
          </a:extLst>
        </xdr:cNvPr>
        <xdr:cNvCxnSpPr/>
      </xdr:nvCxnSpPr>
      <xdr:spPr>
        <a:xfrm>
          <a:off x="14611350" y="171232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141350</xdr:rowOff>
    </xdr:from>
    <xdr:ext cx="405111" cy="259045"/>
    <xdr:sp macro="" textlink="">
      <xdr:nvSpPr>
        <xdr:cNvPr id="336" name="【庁舎】&#10;有形固定資産減価償却率平均値テキスト">
          <a:extLst>
            <a:ext uri="{FF2B5EF4-FFF2-40B4-BE49-F238E27FC236}">
              <a16:creationId xmlns:a16="http://schemas.microsoft.com/office/drawing/2014/main" id="{812AADE8-5E6E-49AA-B5A8-F34C31C34F07}"/>
            </a:ext>
          </a:extLst>
        </xdr:cNvPr>
        <xdr:cNvSpPr txBox="1"/>
      </xdr:nvSpPr>
      <xdr:spPr>
        <a:xfrm>
          <a:off x="14742160" y="17798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337" name="フローチャート: 判断 336">
          <a:extLst>
            <a:ext uri="{FF2B5EF4-FFF2-40B4-BE49-F238E27FC236}">
              <a16:creationId xmlns:a16="http://schemas.microsoft.com/office/drawing/2014/main" id="{57C12A6D-43DC-4DA2-A023-0E7A442F6BA5}"/>
            </a:ext>
          </a:extLst>
        </xdr:cNvPr>
        <xdr:cNvSpPr/>
      </xdr:nvSpPr>
      <xdr:spPr>
        <a:xfrm>
          <a:off x="14649450" y="17951178"/>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159294</xdr:rowOff>
    </xdr:from>
    <xdr:to>
      <xdr:col>81</xdr:col>
      <xdr:colOff>101600</xdr:colOff>
      <xdr:row>105</xdr:row>
      <xdr:rowOff>89444</xdr:rowOff>
    </xdr:to>
    <xdr:sp macro="" textlink="">
      <xdr:nvSpPr>
        <xdr:cNvPr id="338" name="フローチャート: 判断 337">
          <a:extLst>
            <a:ext uri="{FF2B5EF4-FFF2-40B4-BE49-F238E27FC236}">
              <a16:creationId xmlns:a16="http://schemas.microsoft.com/office/drawing/2014/main" id="{CF45D472-A209-495C-80C7-70FD001A08DB}"/>
            </a:ext>
          </a:extLst>
        </xdr:cNvPr>
        <xdr:cNvSpPr/>
      </xdr:nvSpPr>
      <xdr:spPr>
        <a:xfrm>
          <a:off x="13887450" y="1799199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339" name="フローチャート: 判断 338">
          <a:extLst>
            <a:ext uri="{FF2B5EF4-FFF2-40B4-BE49-F238E27FC236}">
              <a16:creationId xmlns:a16="http://schemas.microsoft.com/office/drawing/2014/main" id="{9AB146AB-CE65-4707-978D-30B94DC0E8FA}"/>
            </a:ext>
          </a:extLst>
        </xdr:cNvPr>
        <xdr:cNvSpPr/>
      </xdr:nvSpPr>
      <xdr:spPr>
        <a:xfrm>
          <a:off x="13089890" y="18021662"/>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340" name="フローチャート: 判断 339">
          <a:extLst>
            <a:ext uri="{FF2B5EF4-FFF2-40B4-BE49-F238E27FC236}">
              <a16:creationId xmlns:a16="http://schemas.microsoft.com/office/drawing/2014/main" id="{443CD9C9-DF83-4414-9890-B94E0B4F841C}"/>
            </a:ext>
          </a:extLst>
        </xdr:cNvPr>
        <xdr:cNvSpPr/>
      </xdr:nvSpPr>
      <xdr:spPr>
        <a:xfrm>
          <a:off x="12303760" y="180200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35198</xdr:rowOff>
    </xdr:from>
    <xdr:to>
      <xdr:col>67</xdr:col>
      <xdr:colOff>101600</xdr:colOff>
      <xdr:row>105</xdr:row>
      <xdr:rowOff>136798</xdr:rowOff>
    </xdr:to>
    <xdr:sp macro="" textlink="">
      <xdr:nvSpPr>
        <xdr:cNvPr id="341" name="フローチャート: 判断 340">
          <a:extLst>
            <a:ext uri="{FF2B5EF4-FFF2-40B4-BE49-F238E27FC236}">
              <a16:creationId xmlns:a16="http://schemas.microsoft.com/office/drawing/2014/main" id="{0CA0B9ED-5A11-44AD-8C9A-505CC8518941}"/>
            </a:ext>
          </a:extLst>
        </xdr:cNvPr>
        <xdr:cNvSpPr/>
      </xdr:nvSpPr>
      <xdr:spPr>
        <a:xfrm>
          <a:off x="11487150" y="18037448"/>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342" name="テキスト ボックス 341">
          <a:extLst>
            <a:ext uri="{FF2B5EF4-FFF2-40B4-BE49-F238E27FC236}">
              <a16:creationId xmlns:a16="http://schemas.microsoft.com/office/drawing/2014/main" id="{28DB8D2C-A383-4850-A445-FD763036E780}"/>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43" name="テキスト ボックス 342">
          <a:extLst>
            <a:ext uri="{FF2B5EF4-FFF2-40B4-BE49-F238E27FC236}">
              <a16:creationId xmlns:a16="http://schemas.microsoft.com/office/drawing/2014/main" id="{D030ED4E-1E33-41C3-B79E-111AD1977E4F}"/>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44" name="テキスト ボックス 343">
          <a:extLst>
            <a:ext uri="{FF2B5EF4-FFF2-40B4-BE49-F238E27FC236}">
              <a16:creationId xmlns:a16="http://schemas.microsoft.com/office/drawing/2014/main" id="{4EA2AA0B-F13B-4DA4-B078-DFFD324A4C3C}"/>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45" name="テキスト ボックス 344">
          <a:extLst>
            <a:ext uri="{FF2B5EF4-FFF2-40B4-BE49-F238E27FC236}">
              <a16:creationId xmlns:a16="http://schemas.microsoft.com/office/drawing/2014/main" id="{6CCC8013-5561-4657-B2AA-FDDEDBC1B40D}"/>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46" name="テキスト ボックス 345">
          <a:extLst>
            <a:ext uri="{FF2B5EF4-FFF2-40B4-BE49-F238E27FC236}">
              <a16:creationId xmlns:a16="http://schemas.microsoft.com/office/drawing/2014/main" id="{0373BD18-EBF3-48F0-A380-B59B727C28AD}"/>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129902</xdr:rowOff>
    </xdr:from>
    <xdr:to>
      <xdr:col>85</xdr:col>
      <xdr:colOff>177800</xdr:colOff>
      <xdr:row>109</xdr:row>
      <xdr:rowOff>60052</xdr:rowOff>
    </xdr:to>
    <xdr:sp macro="" textlink="">
      <xdr:nvSpPr>
        <xdr:cNvPr id="347" name="楕円 346">
          <a:extLst>
            <a:ext uri="{FF2B5EF4-FFF2-40B4-BE49-F238E27FC236}">
              <a16:creationId xmlns:a16="http://schemas.microsoft.com/office/drawing/2014/main" id="{99F231B9-B985-4349-A460-12CF84E1BA0C}"/>
            </a:ext>
          </a:extLst>
        </xdr:cNvPr>
        <xdr:cNvSpPr/>
      </xdr:nvSpPr>
      <xdr:spPr>
        <a:xfrm>
          <a:off x="14649450" y="18650312"/>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44829</xdr:rowOff>
    </xdr:from>
    <xdr:ext cx="405111" cy="259045"/>
    <xdr:sp macro="" textlink="">
      <xdr:nvSpPr>
        <xdr:cNvPr id="348" name="【庁舎】&#10;有形固定資産減価償却率該当値テキスト">
          <a:extLst>
            <a:ext uri="{FF2B5EF4-FFF2-40B4-BE49-F238E27FC236}">
              <a16:creationId xmlns:a16="http://schemas.microsoft.com/office/drawing/2014/main" id="{12E8E935-DF1B-441E-AC90-2FBFACC4B729}"/>
            </a:ext>
          </a:extLst>
        </xdr:cNvPr>
        <xdr:cNvSpPr txBox="1"/>
      </xdr:nvSpPr>
      <xdr:spPr>
        <a:xfrm>
          <a:off x="14742160" y="18563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126637</xdr:rowOff>
    </xdr:from>
    <xdr:to>
      <xdr:col>81</xdr:col>
      <xdr:colOff>101600</xdr:colOff>
      <xdr:row>109</xdr:row>
      <xdr:rowOff>56787</xdr:rowOff>
    </xdr:to>
    <xdr:sp macro="" textlink="">
      <xdr:nvSpPr>
        <xdr:cNvPr id="349" name="楕円 348">
          <a:extLst>
            <a:ext uri="{FF2B5EF4-FFF2-40B4-BE49-F238E27FC236}">
              <a16:creationId xmlns:a16="http://schemas.microsoft.com/office/drawing/2014/main" id="{579C9022-E06A-468C-A621-14C57091066B}"/>
            </a:ext>
          </a:extLst>
        </xdr:cNvPr>
        <xdr:cNvSpPr/>
      </xdr:nvSpPr>
      <xdr:spPr>
        <a:xfrm>
          <a:off x="13887450" y="18647047"/>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109</xdr:row>
      <xdr:rowOff>5987</xdr:rowOff>
    </xdr:from>
    <xdr:to>
      <xdr:col>85</xdr:col>
      <xdr:colOff>127000</xdr:colOff>
      <xdr:row>109</xdr:row>
      <xdr:rowOff>9252</xdr:rowOff>
    </xdr:to>
    <xdr:cxnSp macro="">
      <xdr:nvCxnSpPr>
        <xdr:cNvPr id="350" name="直線コネクタ 349">
          <a:extLst>
            <a:ext uri="{FF2B5EF4-FFF2-40B4-BE49-F238E27FC236}">
              <a16:creationId xmlns:a16="http://schemas.microsoft.com/office/drawing/2014/main" id="{7A46976F-7143-4E01-B45C-3D1A9F8476A2}"/>
            </a:ext>
          </a:extLst>
        </xdr:cNvPr>
        <xdr:cNvCxnSpPr/>
      </xdr:nvCxnSpPr>
      <xdr:spPr>
        <a:xfrm>
          <a:off x="13942060" y="18695942"/>
          <a:ext cx="762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105971</xdr:rowOff>
    </xdr:from>
    <xdr:ext cx="405111" cy="259045"/>
    <xdr:sp macro="" textlink="">
      <xdr:nvSpPr>
        <xdr:cNvPr id="351" name="n_1aveValue【庁舎】&#10;有形固定資産減価償却率">
          <a:extLst>
            <a:ext uri="{FF2B5EF4-FFF2-40B4-BE49-F238E27FC236}">
              <a16:creationId xmlns:a16="http://schemas.microsoft.com/office/drawing/2014/main" id="{FB0BBC63-C536-4F1C-8793-3CA43049F9F8}"/>
            </a:ext>
          </a:extLst>
        </xdr:cNvPr>
        <xdr:cNvSpPr txBox="1"/>
      </xdr:nvSpPr>
      <xdr:spPr>
        <a:xfrm>
          <a:off x="13738234" y="17763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133729</xdr:rowOff>
    </xdr:from>
    <xdr:ext cx="405111" cy="259045"/>
    <xdr:sp macro="" textlink="">
      <xdr:nvSpPr>
        <xdr:cNvPr id="352" name="n_2aveValue【庁舎】&#10;有形固定資産減価償却率">
          <a:extLst>
            <a:ext uri="{FF2B5EF4-FFF2-40B4-BE49-F238E27FC236}">
              <a16:creationId xmlns:a16="http://schemas.microsoft.com/office/drawing/2014/main" id="{5BBF1927-86ED-457A-80E3-890DD056B2CE}"/>
            </a:ext>
          </a:extLst>
        </xdr:cNvPr>
        <xdr:cNvSpPr txBox="1"/>
      </xdr:nvSpPr>
      <xdr:spPr>
        <a:xfrm>
          <a:off x="12957184" y="17789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353" name="n_3aveValue【庁舎】&#10;有形固定資産減価償却率">
          <a:extLst>
            <a:ext uri="{FF2B5EF4-FFF2-40B4-BE49-F238E27FC236}">
              <a16:creationId xmlns:a16="http://schemas.microsoft.com/office/drawing/2014/main" id="{454AC7C9-4547-431E-A703-BD5EBD7E37DF}"/>
            </a:ext>
          </a:extLst>
        </xdr:cNvPr>
        <xdr:cNvSpPr txBox="1"/>
      </xdr:nvSpPr>
      <xdr:spPr>
        <a:xfrm>
          <a:off x="12171054" y="1779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153325</xdr:rowOff>
    </xdr:from>
    <xdr:ext cx="405111" cy="259045"/>
    <xdr:sp macro="" textlink="">
      <xdr:nvSpPr>
        <xdr:cNvPr id="354" name="n_4aveValue【庁舎】&#10;有形固定資産減価償却率">
          <a:extLst>
            <a:ext uri="{FF2B5EF4-FFF2-40B4-BE49-F238E27FC236}">
              <a16:creationId xmlns:a16="http://schemas.microsoft.com/office/drawing/2014/main" id="{E35383EF-90C8-4B6A-BA58-E6F20CA9C0C4}"/>
            </a:ext>
          </a:extLst>
        </xdr:cNvPr>
        <xdr:cNvSpPr txBox="1"/>
      </xdr:nvSpPr>
      <xdr:spPr>
        <a:xfrm>
          <a:off x="11354444" y="17812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47914</xdr:rowOff>
    </xdr:from>
    <xdr:ext cx="405111" cy="259045"/>
    <xdr:sp macro="" textlink="">
      <xdr:nvSpPr>
        <xdr:cNvPr id="355" name="n_1mainValue【庁舎】&#10;有形固定資産減価償却率">
          <a:extLst>
            <a:ext uri="{FF2B5EF4-FFF2-40B4-BE49-F238E27FC236}">
              <a16:creationId xmlns:a16="http://schemas.microsoft.com/office/drawing/2014/main" id="{24CE9401-5629-4FD6-B886-61D09FF16C35}"/>
            </a:ext>
          </a:extLst>
        </xdr:cNvPr>
        <xdr:cNvSpPr txBox="1"/>
      </xdr:nvSpPr>
      <xdr:spPr>
        <a:xfrm>
          <a:off x="13738234" y="18737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356" name="正方形/長方形 355">
          <a:extLst>
            <a:ext uri="{FF2B5EF4-FFF2-40B4-BE49-F238E27FC236}">
              <a16:creationId xmlns:a16="http://schemas.microsoft.com/office/drawing/2014/main" id="{AFC68E97-F7B6-4C83-9F34-4D0255FA7055}"/>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357" name="正方形/長方形 356">
          <a:extLst>
            <a:ext uri="{FF2B5EF4-FFF2-40B4-BE49-F238E27FC236}">
              <a16:creationId xmlns:a16="http://schemas.microsoft.com/office/drawing/2014/main" id="{8B6A58FF-CA2A-43C9-A2DA-282DF27A8FEF}"/>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358" name="正方形/長方形 357">
          <a:extLst>
            <a:ext uri="{FF2B5EF4-FFF2-40B4-BE49-F238E27FC236}">
              <a16:creationId xmlns:a16="http://schemas.microsoft.com/office/drawing/2014/main" id="{31533D89-13FB-4EC3-B83D-72D42E3F9D28}"/>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359" name="正方形/長方形 358">
          <a:extLst>
            <a:ext uri="{FF2B5EF4-FFF2-40B4-BE49-F238E27FC236}">
              <a16:creationId xmlns:a16="http://schemas.microsoft.com/office/drawing/2014/main" id="{C042A3EA-7B39-4D66-9771-97A46F861877}"/>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360" name="正方形/長方形 359">
          <a:extLst>
            <a:ext uri="{FF2B5EF4-FFF2-40B4-BE49-F238E27FC236}">
              <a16:creationId xmlns:a16="http://schemas.microsoft.com/office/drawing/2014/main" id="{2BE008FD-236F-4B75-B2B6-82A4A4C8D4D6}"/>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361" name="正方形/長方形 360">
          <a:extLst>
            <a:ext uri="{FF2B5EF4-FFF2-40B4-BE49-F238E27FC236}">
              <a16:creationId xmlns:a16="http://schemas.microsoft.com/office/drawing/2014/main" id="{284B7B74-E76A-4764-BF6E-CA825A500A15}"/>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362" name="正方形/長方形 361">
          <a:extLst>
            <a:ext uri="{FF2B5EF4-FFF2-40B4-BE49-F238E27FC236}">
              <a16:creationId xmlns:a16="http://schemas.microsoft.com/office/drawing/2014/main" id="{252DC895-9329-4C7A-A32A-9DFFFB72CA53}"/>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363" name="正方形/長方形 362">
          <a:extLst>
            <a:ext uri="{FF2B5EF4-FFF2-40B4-BE49-F238E27FC236}">
              <a16:creationId xmlns:a16="http://schemas.microsoft.com/office/drawing/2014/main" id="{6A27E38D-8B03-4863-A8A8-227D087E88DD}"/>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364" name="テキスト ボックス 363">
          <a:extLst>
            <a:ext uri="{FF2B5EF4-FFF2-40B4-BE49-F238E27FC236}">
              <a16:creationId xmlns:a16="http://schemas.microsoft.com/office/drawing/2014/main" id="{12C7027A-D260-4BAB-8EDA-DD214255F0EE}"/>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365" name="直線コネクタ 364">
          <a:extLst>
            <a:ext uri="{FF2B5EF4-FFF2-40B4-BE49-F238E27FC236}">
              <a16:creationId xmlns:a16="http://schemas.microsoft.com/office/drawing/2014/main" id="{14B373A5-A2E0-48CA-89C0-F9BB945496CA}"/>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366" name="直線コネクタ 365">
          <a:extLst>
            <a:ext uri="{FF2B5EF4-FFF2-40B4-BE49-F238E27FC236}">
              <a16:creationId xmlns:a16="http://schemas.microsoft.com/office/drawing/2014/main" id="{E1D63562-1295-490F-B567-1725454375D2}"/>
            </a:ext>
          </a:extLst>
        </xdr:cNvPr>
        <xdr:cNvCxnSpPr/>
      </xdr:nvCxnSpPr>
      <xdr:spPr>
        <a:xfrm>
          <a:off x="1645920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367" name="テキスト ボックス 366">
          <a:extLst>
            <a:ext uri="{FF2B5EF4-FFF2-40B4-BE49-F238E27FC236}">
              <a16:creationId xmlns:a16="http://schemas.microsoft.com/office/drawing/2014/main" id="{5894E3F1-DB4A-485F-81CF-95347F295E28}"/>
            </a:ext>
          </a:extLst>
        </xdr:cNvPr>
        <xdr:cNvSpPr txBox="1"/>
      </xdr:nvSpPr>
      <xdr:spPr>
        <a:xfrm>
          <a:off x="16047266"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368" name="直線コネクタ 367">
          <a:extLst>
            <a:ext uri="{FF2B5EF4-FFF2-40B4-BE49-F238E27FC236}">
              <a16:creationId xmlns:a16="http://schemas.microsoft.com/office/drawing/2014/main" id="{6DEE8065-C4BE-4170-9008-A8FC72CC2964}"/>
            </a:ext>
          </a:extLst>
        </xdr:cNvPr>
        <xdr:cNvCxnSpPr/>
      </xdr:nvCxnSpPr>
      <xdr:spPr>
        <a:xfrm>
          <a:off x="1645920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369" name="テキスト ボックス 368">
          <a:extLst>
            <a:ext uri="{FF2B5EF4-FFF2-40B4-BE49-F238E27FC236}">
              <a16:creationId xmlns:a16="http://schemas.microsoft.com/office/drawing/2014/main" id="{53246F84-41D4-4663-ABA1-2A3BF90B5984}"/>
            </a:ext>
          </a:extLst>
        </xdr:cNvPr>
        <xdr:cNvSpPr txBox="1"/>
      </xdr:nvSpPr>
      <xdr:spPr>
        <a:xfrm>
          <a:off x="16047266" y="1814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370" name="直線コネクタ 369">
          <a:extLst>
            <a:ext uri="{FF2B5EF4-FFF2-40B4-BE49-F238E27FC236}">
              <a16:creationId xmlns:a16="http://schemas.microsoft.com/office/drawing/2014/main" id="{F93E9499-8A22-47D3-982F-1605A5E59C9D}"/>
            </a:ext>
          </a:extLst>
        </xdr:cNvPr>
        <xdr:cNvCxnSpPr/>
      </xdr:nvCxnSpPr>
      <xdr:spPr>
        <a:xfrm>
          <a:off x="164592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371" name="テキスト ボックス 370">
          <a:extLst>
            <a:ext uri="{FF2B5EF4-FFF2-40B4-BE49-F238E27FC236}">
              <a16:creationId xmlns:a16="http://schemas.microsoft.com/office/drawing/2014/main" id="{A76F25FC-BFD9-4100-A21C-AA356D6F38AE}"/>
            </a:ext>
          </a:extLst>
        </xdr:cNvPr>
        <xdr:cNvSpPr txBox="1"/>
      </xdr:nvSpPr>
      <xdr:spPr>
        <a:xfrm>
          <a:off x="16047266" y="1776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372" name="直線コネクタ 371">
          <a:extLst>
            <a:ext uri="{FF2B5EF4-FFF2-40B4-BE49-F238E27FC236}">
              <a16:creationId xmlns:a16="http://schemas.microsoft.com/office/drawing/2014/main" id="{DBE4F115-3C5A-4A75-8F0C-50A4956F4C3F}"/>
            </a:ext>
          </a:extLst>
        </xdr:cNvPr>
        <xdr:cNvCxnSpPr/>
      </xdr:nvCxnSpPr>
      <xdr:spPr>
        <a:xfrm>
          <a:off x="1645920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373" name="テキスト ボックス 372">
          <a:extLst>
            <a:ext uri="{FF2B5EF4-FFF2-40B4-BE49-F238E27FC236}">
              <a16:creationId xmlns:a16="http://schemas.microsoft.com/office/drawing/2014/main" id="{3637315E-FE2D-48B7-BD8B-D1DE04E662DC}"/>
            </a:ext>
          </a:extLst>
        </xdr:cNvPr>
        <xdr:cNvSpPr txBox="1"/>
      </xdr:nvSpPr>
      <xdr:spPr>
        <a:xfrm>
          <a:off x="16047266" y="1738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374" name="直線コネクタ 373">
          <a:extLst>
            <a:ext uri="{FF2B5EF4-FFF2-40B4-BE49-F238E27FC236}">
              <a16:creationId xmlns:a16="http://schemas.microsoft.com/office/drawing/2014/main" id="{9CFEC658-F673-4C84-84C7-A91A4275EECD}"/>
            </a:ext>
          </a:extLst>
        </xdr:cNvPr>
        <xdr:cNvCxnSpPr/>
      </xdr:nvCxnSpPr>
      <xdr:spPr>
        <a:xfrm>
          <a:off x="1645920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375" name="テキスト ボックス 374">
          <a:extLst>
            <a:ext uri="{FF2B5EF4-FFF2-40B4-BE49-F238E27FC236}">
              <a16:creationId xmlns:a16="http://schemas.microsoft.com/office/drawing/2014/main" id="{CA507C2E-2EDB-40C4-9179-2EFAF69F2DA8}"/>
            </a:ext>
          </a:extLst>
        </xdr:cNvPr>
        <xdr:cNvSpPr txBox="1"/>
      </xdr:nvSpPr>
      <xdr:spPr>
        <a:xfrm>
          <a:off x="16047266" y="17000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376" name="直線コネクタ 375">
          <a:extLst>
            <a:ext uri="{FF2B5EF4-FFF2-40B4-BE49-F238E27FC236}">
              <a16:creationId xmlns:a16="http://schemas.microsoft.com/office/drawing/2014/main" id="{021D6AC9-D1B5-41B2-8D37-1C037E2607DF}"/>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377" name="テキスト ボックス 376">
          <a:extLst>
            <a:ext uri="{FF2B5EF4-FFF2-40B4-BE49-F238E27FC236}">
              <a16:creationId xmlns:a16="http://schemas.microsoft.com/office/drawing/2014/main" id="{8AB6BD79-3F0C-49D3-8D82-64D5DC7A1A4B}"/>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378" name="【庁舎】&#10;一人当たり面積グラフ枠">
          <a:extLst>
            <a:ext uri="{FF2B5EF4-FFF2-40B4-BE49-F238E27FC236}">
              <a16:creationId xmlns:a16="http://schemas.microsoft.com/office/drawing/2014/main" id="{0C1A953D-735F-4D30-BBED-5FDEBB13B333}"/>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107062</xdr:rowOff>
    </xdr:from>
    <xdr:to>
      <xdr:col>116</xdr:col>
      <xdr:colOff>62864</xdr:colOff>
      <xdr:row>108</xdr:row>
      <xdr:rowOff>79248</xdr:rowOff>
    </xdr:to>
    <xdr:cxnSp macro="">
      <xdr:nvCxnSpPr>
        <xdr:cNvPr id="379" name="直線コネクタ 378">
          <a:extLst>
            <a:ext uri="{FF2B5EF4-FFF2-40B4-BE49-F238E27FC236}">
              <a16:creationId xmlns:a16="http://schemas.microsoft.com/office/drawing/2014/main" id="{D1354D3A-DA31-43AA-BABC-89B83BA6F942}"/>
            </a:ext>
          </a:extLst>
        </xdr:cNvPr>
        <xdr:cNvCxnSpPr/>
      </xdr:nvCxnSpPr>
      <xdr:spPr>
        <a:xfrm flipV="1">
          <a:off x="19947254" y="17250157"/>
          <a:ext cx="0" cy="1345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83075</xdr:rowOff>
    </xdr:from>
    <xdr:ext cx="469744" cy="259045"/>
    <xdr:sp macro="" textlink="">
      <xdr:nvSpPr>
        <xdr:cNvPr id="380" name="【庁舎】&#10;一人当たり面積最小値テキスト">
          <a:extLst>
            <a:ext uri="{FF2B5EF4-FFF2-40B4-BE49-F238E27FC236}">
              <a16:creationId xmlns:a16="http://schemas.microsoft.com/office/drawing/2014/main" id="{E51C4F24-C048-4422-B748-6304CE9AFB3D}"/>
            </a:ext>
          </a:extLst>
        </xdr:cNvPr>
        <xdr:cNvSpPr txBox="1"/>
      </xdr:nvSpPr>
      <xdr:spPr>
        <a:xfrm>
          <a:off x="19985990" y="18601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79248</xdr:rowOff>
    </xdr:from>
    <xdr:to>
      <xdr:col>116</xdr:col>
      <xdr:colOff>152400</xdr:colOff>
      <xdr:row>108</xdr:row>
      <xdr:rowOff>79248</xdr:rowOff>
    </xdr:to>
    <xdr:cxnSp macro="">
      <xdr:nvCxnSpPr>
        <xdr:cNvPr id="381" name="直線コネクタ 380">
          <a:extLst>
            <a:ext uri="{FF2B5EF4-FFF2-40B4-BE49-F238E27FC236}">
              <a16:creationId xmlns:a16="http://schemas.microsoft.com/office/drawing/2014/main" id="{4E821B16-B35E-44A5-8A81-8C000FDEE328}"/>
            </a:ext>
          </a:extLst>
        </xdr:cNvPr>
        <xdr:cNvCxnSpPr/>
      </xdr:nvCxnSpPr>
      <xdr:spPr>
        <a:xfrm>
          <a:off x="19885660" y="185958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53739</xdr:rowOff>
    </xdr:from>
    <xdr:ext cx="469744" cy="259045"/>
    <xdr:sp macro="" textlink="">
      <xdr:nvSpPr>
        <xdr:cNvPr id="382" name="【庁舎】&#10;一人当たり面積最大値テキスト">
          <a:extLst>
            <a:ext uri="{FF2B5EF4-FFF2-40B4-BE49-F238E27FC236}">
              <a16:creationId xmlns:a16="http://schemas.microsoft.com/office/drawing/2014/main" id="{3FBEA1DA-728E-4239-B16E-A0B7584E68C7}"/>
            </a:ext>
          </a:extLst>
        </xdr:cNvPr>
        <xdr:cNvSpPr txBox="1"/>
      </xdr:nvSpPr>
      <xdr:spPr>
        <a:xfrm>
          <a:off x="19985990" y="17031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107062</xdr:rowOff>
    </xdr:from>
    <xdr:to>
      <xdr:col>116</xdr:col>
      <xdr:colOff>152400</xdr:colOff>
      <xdr:row>100</xdr:row>
      <xdr:rowOff>107062</xdr:rowOff>
    </xdr:to>
    <xdr:cxnSp macro="">
      <xdr:nvCxnSpPr>
        <xdr:cNvPr id="383" name="直線コネクタ 382">
          <a:extLst>
            <a:ext uri="{FF2B5EF4-FFF2-40B4-BE49-F238E27FC236}">
              <a16:creationId xmlns:a16="http://schemas.microsoft.com/office/drawing/2014/main" id="{ADBF3EF4-5606-4EB9-AA5C-ACF98D3FFF0E}"/>
            </a:ext>
          </a:extLst>
        </xdr:cNvPr>
        <xdr:cNvCxnSpPr/>
      </xdr:nvCxnSpPr>
      <xdr:spPr>
        <a:xfrm>
          <a:off x="19885660" y="172501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54881</xdr:rowOff>
    </xdr:from>
    <xdr:ext cx="469744" cy="259045"/>
    <xdr:sp macro="" textlink="">
      <xdr:nvSpPr>
        <xdr:cNvPr id="384" name="【庁舎】&#10;一人当たり面積平均値テキスト">
          <a:extLst>
            <a:ext uri="{FF2B5EF4-FFF2-40B4-BE49-F238E27FC236}">
              <a16:creationId xmlns:a16="http://schemas.microsoft.com/office/drawing/2014/main" id="{E3682AB8-B94A-4FFB-9C87-16852E265638}"/>
            </a:ext>
          </a:extLst>
        </xdr:cNvPr>
        <xdr:cNvSpPr txBox="1"/>
      </xdr:nvSpPr>
      <xdr:spPr>
        <a:xfrm>
          <a:off x="19985990" y="182323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76454</xdr:rowOff>
    </xdr:from>
    <xdr:to>
      <xdr:col>116</xdr:col>
      <xdr:colOff>114300</xdr:colOff>
      <xdr:row>107</xdr:row>
      <xdr:rowOff>6604</xdr:rowOff>
    </xdr:to>
    <xdr:sp macro="" textlink="">
      <xdr:nvSpPr>
        <xdr:cNvPr id="385" name="フローチャート: 判断 384">
          <a:extLst>
            <a:ext uri="{FF2B5EF4-FFF2-40B4-BE49-F238E27FC236}">
              <a16:creationId xmlns:a16="http://schemas.microsoft.com/office/drawing/2014/main" id="{C4F5EB22-0F2B-47BC-BEC8-E3ABE0CCCF3D}"/>
            </a:ext>
          </a:extLst>
        </xdr:cNvPr>
        <xdr:cNvSpPr/>
      </xdr:nvSpPr>
      <xdr:spPr>
        <a:xfrm>
          <a:off x="19904710" y="1825015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92456</xdr:rowOff>
    </xdr:from>
    <xdr:to>
      <xdr:col>112</xdr:col>
      <xdr:colOff>38100</xdr:colOff>
      <xdr:row>107</xdr:row>
      <xdr:rowOff>22606</xdr:rowOff>
    </xdr:to>
    <xdr:sp macro="" textlink="">
      <xdr:nvSpPr>
        <xdr:cNvPr id="386" name="フローチャート: 判断 385">
          <a:extLst>
            <a:ext uri="{FF2B5EF4-FFF2-40B4-BE49-F238E27FC236}">
              <a16:creationId xmlns:a16="http://schemas.microsoft.com/office/drawing/2014/main" id="{EBDBCB68-342D-4258-A59F-134D72EFC418}"/>
            </a:ext>
          </a:extLst>
        </xdr:cNvPr>
        <xdr:cNvSpPr/>
      </xdr:nvSpPr>
      <xdr:spPr>
        <a:xfrm>
          <a:off x="19161760" y="18269966"/>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100837</xdr:rowOff>
    </xdr:from>
    <xdr:to>
      <xdr:col>107</xdr:col>
      <xdr:colOff>101600</xdr:colOff>
      <xdr:row>107</xdr:row>
      <xdr:rowOff>30987</xdr:rowOff>
    </xdr:to>
    <xdr:sp macro="" textlink="">
      <xdr:nvSpPr>
        <xdr:cNvPr id="387" name="フローチャート: 判断 386">
          <a:extLst>
            <a:ext uri="{FF2B5EF4-FFF2-40B4-BE49-F238E27FC236}">
              <a16:creationId xmlns:a16="http://schemas.microsoft.com/office/drawing/2014/main" id="{3BA9B6F4-EEAA-42A8-AFDE-0E497182A1A5}"/>
            </a:ext>
          </a:extLst>
        </xdr:cNvPr>
        <xdr:cNvSpPr/>
      </xdr:nvSpPr>
      <xdr:spPr>
        <a:xfrm>
          <a:off x="18345150" y="1827072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108838</xdr:rowOff>
    </xdr:from>
    <xdr:to>
      <xdr:col>102</xdr:col>
      <xdr:colOff>165100</xdr:colOff>
      <xdr:row>107</xdr:row>
      <xdr:rowOff>38988</xdr:rowOff>
    </xdr:to>
    <xdr:sp macro="" textlink="">
      <xdr:nvSpPr>
        <xdr:cNvPr id="388" name="フローチャート: 判断 387">
          <a:extLst>
            <a:ext uri="{FF2B5EF4-FFF2-40B4-BE49-F238E27FC236}">
              <a16:creationId xmlns:a16="http://schemas.microsoft.com/office/drawing/2014/main" id="{5B2D6D70-0E52-427F-9B5C-8C8BBE8864A8}"/>
            </a:ext>
          </a:extLst>
        </xdr:cNvPr>
        <xdr:cNvSpPr/>
      </xdr:nvSpPr>
      <xdr:spPr>
        <a:xfrm>
          <a:off x="17547590" y="18280633"/>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113030</xdr:rowOff>
    </xdr:from>
    <xdr:to>
      <xdr:col>98</xdr:col>
      <xdr:colOff>38100</xdr:colOff>
      <xdr:row>107</xdr:row>
      <xdr:rowOff>43180</xdr:rowOff>
    </xdr:to>
    <xdr:sp macro="" textlink="">
      <xdr:nvSpPr>
        <xdr:cNvPr id="389" name="フローチャート: 判断 388">
          <a:extLst>
            <a:ext uri="{FF2B5EF4-FFF2-40B4-BE49-F238E27FC236}">
              <a16:creationId xmlns:a16="http://schemas.microsoft.com/office/drawing/2014/main" id="{93250FD2-57DB-4151-8C1C-6F1726B860A5}"/>
            </a:ext>
          </a:extLst>
        </xdr:cNvPr>
        <xdr:cNvSpPr/>
      </xdr:nvSpPr>
      <xdr:spPr>
        <a:xfrm>
          <a:off x="16761460" y="1828673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390" name="テキスト ボックス 389">
          <a:extLst>
            <a:ext uri="{FF2B5EF4-FFF2-40B4-BE49-F238E27FC236}">
              <a16:creationId xmlns:a16="http://schemas.microsoft.com/office/drawing/2014/main" id="{FEDD9FBA-F4CC-4E77-A093-D5333892338D}"/>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391" name="テキスト ボックス 390">
          <a:extLst>
            <a:ext uri="{FF2B5EF4-FFF2-40B4-BE49-F238E27FC236}">
              <a16:creationId xmlns:a16="http://schemas.microsoft.com/office/drawing/2014/main" id="{AE659B04-C2EF-4A2F-A5EB-C33BDC26BFC2}"/>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392" name="テキスト ボックス 391">
          <a:extLst>
            <a:ext uri="{FF2B5EF4-FFF2-40B4-BE49-F238E27FC236}">
              <a16:creationId xmlns:a16="http://schemas.microsoft.com/office/drawing/2014/main" id="{E66352B7-1F55-490A-800E-BCF8E29E0502}"/>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0E78DB37-3A64-462A-AB2D-576282F009C5}"/>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C85C2E48-9AD6-4D2D-8602-C8EB9FA8F916}"/>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79502</xdr:rowOff>
    </xdr:from>
    <xdr:to>
      <xdr:col>116</xdr:col>
      <xdr:colOff>114300</xdr:colOff>
      <xdr:row>106</xdr:row>
      <xdr:rowOff>9652</xdr:rowOff>
    </xdr:to>
    <xdr:sp macro="" textlink="">
      <xdr:nvSpPr>
        <xdr:cNvPr id="395" name="楕円 394">
          <a:extLst>
            <a:ext uri="{FF2B5EF4-FFF2-40B4-BE49-F238E27FC236}">
              <a16:creationId xmlns:a16="http://schemas.microsoft.com/office/drawing/2014/main" id="{EE75D292-65A5-45E3-9E64-C7A13A7723F7}"/>
            </a:ext>
          </a:extLst>
        </xdr:cNvPr>
        <xdr:cNvSpPr/>
      </xdr:nvSpPr>
      <xdr:spPr>
        <a:xfrm>
          <a:off x="19904710" y="1808175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102379</xdr:rowOff>
    </xdr:from>
    <xdr:ext cx="469744" cy="259045"/>
    <xdr:sp macro="" textlink="">
      <xdr:nvSpPr>
        <xdr:cNvPr id="396" name="【庁舎】&#10;一人当たり面積該当値テキスト">
          <a:extLst>
            <a:ext uri="{FF2B5EF4-FFF2-40B4-BE49-F238E27FC236}">
              <a16:creationId xmlns:a16="http://schemas.microsoft.com/office/drawing/2014/main" id="{E2307FD4-63C8-41FF-96A5-37FEEA4E1FF4}"/>
            </a:ext>
          </a:extLst>
        </xdr:cNvPr>
        <xdr:cNvSpPr txBox="1"/>
      </xdr:nvSpPr>
      <xdr:spPr>
        <a:xfrm>
          <a:off x="19985990" y="17929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99695</xdr:rowOff>
    </xdr:from>
    <xdr:to>
      <xdr:col>112</xdr:col>
      <xdr:colOff>38100</xdr:colOff>
      <xdr:row>106</xdr:row>
      <xdr:rowOff>29845</xdr:rowOff>
    </xdr:to>
    <xdr:sp macro="" textlink="">
      <xdr:nvSpPr>
        <xdr:cNvPr id="397" name="楕円 396">
          <a:extLst>
            <a:ext uri="{FF2B5EF4-FFF2-40B4-BE49-F238E27FC236}">
              <a16:creationId xmlns:a16="http://schemas.microsoft.com/office/drawing/2014/main" id="{3376EA89-7725-43DC-8101-EEBCE7EA37C2}"/>
            </a:ext>
          </a:extLst>
        </xdr:cNvPr>
        <xdr:cNvSpPr/>
      </xdr:nvSpPr>
      <xdr:spPr>
        <a:xfrm>
          <a:off x="19161760" y="1809813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130302</xdr:rowOff>
    </xdr:from>
    <xdr:to>
      <xdr:col>116</xdr:col>
      <xdr:colOff>63500</xdr:colOff>
      <xdr:row>105</xdr:row>
      <xdr:rowOff>150495</xdr:rowOff>
    </xdr:to>
    <xdr:cxnSp macro="">
      <xdr:nvCxnSpPr>
        <xdr:cNvPr id="398" name="直線コネクタ 397">
          <a:extLst>
            <a:ext uri="{FF2B5EF4-FFF2-40B4-BE49-F238E27FC236}">
              <a16:creationId xmlns:a16="http://schemas.microsoft.com/office/drawing/2014/main" id="{6AE7E996-F9FC-47E3-A398-862A54D917FD}"/>
            </a:ext>
          </a:extLst>
        </xdr:cNvPr>
        <xdr:cNvCxnSpPr/>
      </xdr:nvCxnSpPr>
      <xdr:spPr>
        <a:xfrm flipV="1">
          <a:off x="19204940" y="18136362"/>
          <a:ext cx="74295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13733</xdr:rowOff>
    </xdr:from>
    <xdr:ext cx="469744" cy="259045"/>
    <xdr:sp macro="" textlink="">
      <xdr:nvSpPr>
        <xdr:cNvPr id="399" name="n_1aveValue【庁舎】&#10;一人当たり面積">
          <a:extLst>
            <a:ext uri="{FF2B5EF4-FFF2-40B4-BE49-F238E27FC236}">
              <a16:creationId xmlns:a16="http://schemas.microsoft.com/office/drawing/2014/main" id="{E8F6AABB-36B0-4F5F-969F-67A54F121E5E}"/>
            </a:ext>
          </a:extLst>
        </xdr:cNvPr>
        <xdr:cNvSpPr txBox="1"/>
      </xdr:nvSpPr>
      <xdr:spPr>
        <a:xfrm>
          <a:off x="18982132" y="1836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47514</xdr:rowOff>
    </xdr:from>
    <xdr:ext cx="469744" cy="259045"/>
    <xdr:sp macro="" textlink="">
      <xdr:nvSpPr>
        <xdr:cNvPr id="400" name="n_2aveValue【庁舎】&#10;一人当たり面積">
          <a:extLst>
            <a:ext uri="{FF2B5EF4-FFF2-40B4-BE49-F238E27FC236}">
              <a16:creationId xmlns:a16="http://schemas.microsoft.com/office/drawing/2014/main" id="{AF414468-E848-4086-82CB-4652449692D8}"/>
            </a:ext>
          </a:extLst>
        </xdr:cNvPr>
        <xdr:cNvSpPr txBox="1"/>
      </xdr:nvSpPr>
      <xdr:spPr>
        <a:xfrm>
          <a:off x="18182032" y="18051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55515</xdr:rowOff>
    </xdr:from>
    <xdr:ext cx="469744" cy="259045"/>
    <xdr:sp macro="" textlink="">
      <xdr:nvSpPr>
        <xdr:cNvPr id="401" name="n_3aveValue【庁舎】&#10;一人当たり面積">
          <a:extLst>
            <a:ext uri="{FF2B5EF4-FFF2-40B4-BE49-F238E27FC236}">
              <a16:creationId xmlns:a16="http://schemas.microsoft.com/office/drawing/2014/main" id="{F228A929-6229-4DAA-A7CC-2713364FAE51}"/>
            </a:ext>
          </a:extLst>
        </xdr:cNvPr>
        <xdr:cNvSpPr txBox="1"/>
      </xdr:nvSpPr>
      <xdr:spPr>
        <a:xfrm>
          <a:off x="17384472" y="1806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59707</xdr:rowOff>
    </xdr:from>
    <xdr:ext cx="469744" cy="259045"/>
    <xdr:sp macro="" textlink="">
      <xdr:nvSpPr>
        <xdr:cNvPr id="402" name="n_4aveValue【庁舎】&#10;一人当たり面積">
          <a:extLst>
            <a:ext uri="{FF2B5EF4-FFF2-40B4-BE49-F238E27FC236}">
              <a16:creationId xmlns:a16="http://schemas.microsoft.com/office/drawing/2014/main" id="{EC32950B-D040-4262-A3BF-2EE96F63083A}"/>
            </a:ext>
          </a:extLst>
        </xdr:cNvPr>
        <xdr:cNvSpPr txBox="1"/>
      </xdr:nvSpPr>
      <xdr:spPr>
        <a:xfrm>
          <a:off x="1658881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46372</xdr:rowOff>
    </xdr:from>
    <xdr:ext cx="469744" cy="259045"/>
    <xdr:sp macro="" textlink="">
      <xdr:nvSpPr>
        <xdr:cNvPr id="403" name="n_1mainValue【庁舎】&#10;一人当たり面積">
          <a:extLst>
            <a:ext uri="{FF2B5EF4-FFF2-40B4-BE49-F238E27FC236}">
              <a16:creationId xmlns:a16="http://schemas.microsoft.com/office/drawing/2014/main" id="{1B44D5C2-D31F-467B-B076-F5D0F6E779F7}"/>
            </a:ext>
          </a:extLst>
        </xdr:cNvPr>
        <xdr:cNvSpPr txBox="1"/>
      </xdr:nvSpPr>
      <xdr:spPr>
        <a:xfrm>
          <a:off x="18982132" y="1787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04" name="正方形/長方形 403">
          <a:extLst>
            <a:ext uri="{FF2B5EF4-FFF2-40B4-BE49-F238E27FC236}">
              <a16:creationId xmlns:a16="http://schemas.microsoft.com/office/drawing/2014/main" id="{00143353-9746-4A32-B0E0-177536FB492C}"/>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05" name="正方形/長方形 404">
          <a:extLst>
            <a:ext uri="{FF2B5EF4-FFF2-40B4-BE49-F238E27FC236}">
              <a16:creationId xmlns:a16="http://schemas.microsoft.com/office/drawing/2014/main" id="{BD7D4279-21CA-4FF3-AEB0-DE00BC55CAF9}"/>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06" name="テキスト ボックス 405">
          <a:extLst>
            <a:ext uri="{FF2B5EF4-FFF2-40B4-BE49-F238E27FC236}">
              <a16:creationId xmlns:a16="http://schemas.microsoft.com/office/drawing/2014/main" id="{A83C025A-D360-4DD5-9181-9E440E228C9E}"/>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有形固定資産減価償却率については、多くの施設で類似団体平均を上回っている。特に体育館・プールや庁舎においては、大幅に上回っている。全体的に施設の老朽化が進んでいるため、今後は長寿命化等を推進していく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福島県昭和村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1,172
1,166
209.46
2,292,007
2,190,340
101,667
1,539,810
1,996,946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福島県内でも特に高齢化率が高いことに加え、企業等も少ないことから、</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財政基盤が弱く類似団体平均を下回っている。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このようなことから、歳出面において組織の見直しなどを継続して行って</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きた。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また、今後も事務事業の見直し、事業の重点化に努め、行政サービスの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効率化と財政の健全化を図る。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147865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78336"/>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130628</xdr:rowOff>
    </xdr:from>
    <xdr:to>
      <xdr:col>23</xdr:col>
      <xdr:colOff>133350</xdr:colOff>
      <xdr:row>44</xdr:row>
      <xdr:rowOff>130628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7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95449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9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130628</xdr:rowOff>
    </xdr:from>
    <xdr:to>
      <xdr:col>19</xdr:col>
      <xdr:colOff>133350</xdr:colOff>
      <xdr:row>44</xdr:row>
      <xdr:rowOff>130628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67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96157</xdr:rowOff>
    </xdr:from>
    <xdr:to>
      <xdr:col>19</xdr:col>
      <xdr:colOff>184150</xdr:colOff>
      <xdr:row>44</xdr:row>
      <xdr:rowOff>26307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36484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237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130628</xdr:rowOff>
    </xdr:from>
    <xdr:to>
      <xdr:col>15</xdr:col>
      <xdr:colOff>82550</xdr:colOff>
      <xdr:row>44</xdr:row>
      <xdr:rowOff>147865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6744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113393</xdr:rowOff>
    </xdr:from>
    <xdr:to>
      <xdr:col>15</xdr:col>
      <xdr:colOff>133350</xdr:colOff>
      <xdr:row>44</xdr:row>
      <xdr:rowOff>43543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53720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147865</xdr:rowOff>
    </xdr:from>
    <xdr:to>
      <xdr:col>11</xdr:col>
      <xdr:colOff>31750</xdr:colOff>
      <xdr:row>44</xdr:row>
      <xdr:rowOff>147865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6916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113393</xdr:rowOff>
    </xdr:from>
    <xdr:to>
      <xdr:col>11</xdr:col>
      <xdr:colOff>82550</xdr:colOff>
      <xdr:row>44</xdr:row>
      <xdr:rowOff>43543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53720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53720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79828</xdr:rowOff>
    </xdr:from>
    <xdr:to>
      <xdr:col>23</xdr:col>
      <xdr:colOff>184150</xdr:colOff>
      <xdr:row>45</xdr:row>
      <xdr:rowOff>9978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147155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1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79828</xdr:rowOff>
    </xdr:from>
    <xdr:to>
      <xdr:col>19</xdr:col>
      <xdr:colOff>184150</xdr:colOff>
      <xdr:row>45</xdr:row>
      <xdr:rowOff>9978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166205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710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79828</xdr:rowOff>
    </xdr:from>
    <xdr:to>
      <xdr:col>15</xdr:col>
      <xdr:colOff>133350</xdr:colOff>
      <xdr:row>45</xdr:row>
      <xdr:rowOff>9978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166205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97065</xdr:rowOff>
    </xdr:from>
    <xdr:to>
      <xdr:col>11</xdr:col>
      <xdr:colOff>82550</xdr:colOff>
      <xdr:row>45</xdr:row>
      <xdr:rowOff>27215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6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11992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72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97065</xdr:rowOff>
    </xdr:from>
    <xdr:to>
      <xdr:col>7</xdr:col>
      <xdr:colOff>31750</xdr:colOff>
      <xdr:row>45</xdr:row>
      <xdr:rowOff>27215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6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11992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72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経常収支比率は、一般的に</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％が適正水準と言われており、本</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村においては多少財政構造の弾力性が失われつつあると考えられる。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このことから、人件費の削減や物件費の削減などを実施しているが、公</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共施設の老朽化に伴う修繕経費が年々増加傾向にあり、今後も義務的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経費の削減はもとより、徹底した事業の重点化に努める必要がある。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86783</xdr:rowOff>
    </xdr:from>
    <xdr:to>
      <xdr:col>23</xdr:col>
      <xdr:colOff>133350</xdr:colOff>
      <xdr:row>68</xdr:row>
      <xdr:rowOff>5080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30883"/>
          <a:ext cx="0" cy="1632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1710</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86783</xdr:rowOff>
    </xdr:from>
    <xdr:to>
      <xdr:col>24</xdr:col>
      <xdr:colOff>12700</xdr:colOff>
      <xdr:row>58</xdr:row>
      <xdr:rowOff>86783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168063</xdr:rowOff>
    </xdr:from>
    <xdr:to>
      <xdr:col>23</xdr:col>
      <xdr:colOff>133350</xdr:colOff>
      <xdr:row>66</xdr:row>
      <xdr:rowOff>118745</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1140863"/>
          <a:ext cx="838200" cy="29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106697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78529</xdr:rowOff>
    </xdr:from>
    <xdr:to>
      <xdr:col>19</xdr:col>
      <xdr:colOff>133350</xdr:colOff>
      <xdr:row>66</xdr:row>
      <xdr:rowOff>118745</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139422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52087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68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4656</xdr:rowOff>
    </xdr:from>
    <xdr:to>
      <xdr:col>15</xdr:col>
      <xdr:colOff>82550</xdr:colOff>
      <xdr:row>66</xdr:row>
      <xdr:rowOff>78529</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1148906"/>
          <a:ext cx="889000" cy="24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164042</xdr:rowOff>
    </xdr:from>
    <xdr:to>
      <xdr:col>15</xdr:col>
      <xdr:colOff>133350</xdr:colOff>
      <xdr:row>64</xdr:row>
      <xdr:rowOff>94192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104369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4656</xdr:rowOff>
    </xdr:from>
    <xdr:to>
      <xdr:col>11</xdr:col>
      <xdr:colOff>31750</xdr:colOff>
      <xdr:row>65</xdr:row>
      <xdr:rowOff>165523</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1148906"/>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139912</xdr:rowOff>
    </xdr:from>
    <xdr:to>
      <xdr:col>11</xdr:col>
      <xdr:colOff>82550</xdr:colOff>
      <xdr:row>64</xdr:row>
      <xdr:rowOff>70062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80239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15892</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117263</xdr:rowOff>
    </xdr:from>
    <xdr:to>
      <xdr:col>23</xdr:col>
      <xdr:colOff>184150</xdr:colOff>
      <xdr:row>65</xdr:row>
      <xdr:rowOff>47413</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10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89340</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106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67945</xdr:rowOff>
    </xdr:from>
    <xdr:to>
      <xdr:col>19</xdr:col>
      <xdr:colOff>184150</xdr:colOff>
      <xdr:row>66</xdr:row>
      <xdr:rowOff>169545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138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154322</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470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27729</xdr:rowOff>
    </xdr:from>
    <xdr:to>
      <xdr:col>15</xdr:col>
      <xdr:colOff>133350</xdr:colOff>
      <xdr:row>66</xdr:row>
      <xdr:rowOff>129329</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34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114106</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42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125306</xdr:rowOff>
    </xdr:from>
    <xdr:to>
      <xdr:col>11</xdr:col>
      <xdr:colOff>82550</xdr:colOff>
      <xdr:row>65</xdr:row>
      <xdr:rowOff>55456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40233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18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114723</xdr:rowOff>
    </xdr:from>
    <xdr:to>
      <xdr:col>7</xdr:col>
      <xdr:colOff>31750</xdr:colOff>
      <xdr:row>66</xdr:row>
      <xdr:rowOff>44873</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125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29650</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34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[775,431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類似団体の平均を上回っているが、主な要因は維持補修費と繰出金であ</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維持補修費の支出のほとんどが冬期間の除雪経費であるが、公共施設</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の老朽化に伴う維持補修経費も増加傾向にある。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136401</xdr:rowOff>
    </xdr:from>
    <xdr:to>
      <xdr:col>23</xdr:col>
      <xdr:colOff>133350</xdr:colOff>
      <xdr:row>88</xdr:row>
      <xdr:rowOff>153752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680951"/>
          <a:ext cx="0" cy="1560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125829</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1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153752</xdr:rowOff>
    </xdr:from>
    <xdr:to>
      <xdr:col>24</xdr:col>
      <xdr:colOff>12700</xdr:colOff>
      <xdr:row>88</xdr:row>
      <xdr:rowOff>153752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41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51328</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42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136401</xdr:rowOff>
    </xdr:from>
    <xdr:to>
      <xdr:col>24</xdr:col>
      <xdr:colOff>12700</xdr:colOff>
      <xdr:row>79</xdr:row>
      <xdr:rowOff>136401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68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135713</xdr:rowOff>
    </xdr:from>
    <xdr:to>
      <xdr:col>23</xdr:col>
      <xdr:colOff>133350</xdr:colOff>
      <xdr:row>83</xdr:row>
      <xdr:rowOff>59158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194613"/>
          <a:ext cx="838200" cy="9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37991</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753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21464</xdr:rowOff>
    </xdr:from>
    <xdr:to>
      <xdr:col>23</xdr:col>
      <xdr:colOff>184150</xdr:colOff>
      <xdr:row>81</xdr:row>
      <xdr:rowOff>123064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390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142264</xdr:rowOff>
    </xdr:from>
    <xdr:to>
      <xdr:col>19</xdr:col>
      <xdr:colOff>133350</xdr:colOff>
      <xdr:row>82</xdr:row>
      <xdr:rowOff>135713</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029714"/>
          <a:ext cx="889000" cy="16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168894</xdr:rowOff>
    </xdr:from>
    <xdr:to>
      <xdr:col>19</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109221</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653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142264</xdr:rowOff>
    </xdr:from>
    <xdr:to>
      <xdr:col>15</xdr:col>
      <xdr:colOff>82550</xdr:colOff>
      <xdr:row>82</xdr:row>
      <xdr:rowOff>298</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2336800" y="14029714"/>
          <a:ext cx="889000" cy="29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123935</xdr:rowOff>
    </xdr:from>
    <xdr:to>
      <xdr:col>15</xdr:col>
      <xdr:colOff>133350</xdr:colOff>
      <xdr:row>81</xdr:row>
      <xdr:rowOff>54085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64262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608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298</xdr:rowOff>
    </xdr:from>
    <xdr:to>
      <xdr:col>11</xdr:col>
      <xdr:colOff>31750</xdr:colOff>
      <xdr:row>82</xdr:row>
      <xdr:rowOff>707</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flipV="1">
          <a:off x="1447800" y="14059198"/>
          <a:ext cx="889000" cy="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113081</xdr:rowOff>
    </xdr:from>
    <xdr:to>
      <xdr:col>11</xdr:col>
      <xdr:colOff>82550</xdr:colOff>
      <xdr:row>81</xdr:row>
      <xdr:rowOff>43231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53408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59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106552</xdr:rowOff>
    </xdr:from>
    <xdr:to>
      <xdr:col>7</xdr:col>
      <xdr:colOff>31750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46879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59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8358</xdr:rowOff>
    </xdr:from>
    <xdr:to>
      <xdr:col>23</xdr:col>
      <xdr:colOff>184150</xdr:colOff>
      <xdr:row>83</xdr:row>
      <xdr:rowOff>109958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23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151885</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210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84913</xdr:rowOff>
    </xdr:from>
    <xdr:to>
      <xdr:col>19</xdr:col>
      <xdr:colOff>184150</xdr:colOff>
      <xdr:row>83</xdr:row>
      <xdr:rowOff>15063</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14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171290</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230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91464</xdr:rowOff>
    </xdr:from>
    <xdr:to>
      <xdr:col>15</xdr:col>
      <xdr:colOff>133350</xdr:colOff>
      <xdr:row>82</xdr:row>
      <xdr:rowOff>21614</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97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6391</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406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120948</xdr:rowOff>
    </xdr:from>
    <xdr:to>
      <xdr:col>11</xdr:col>
      <xdr:colOff>82550</xdr:colOff>
      <xdr:row>82</xdr:row>
      <xdr:rowOff>51098</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400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35875</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4094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121357</xdr:rowOff>
    </xdr:from>
    <xdr:to>
      <xdr:col>7</xdr:col>
      <xdr:colOff>31750</xdr:colOff>
      <xdr:row>82</xdr:row>
      <xdr:rowOff>51507</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400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36284</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4095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年度から行政改革大網に沿って職員給与のカットや特殊勤務手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当の廃止や更に定員管理計画や行財政集中改革プランに基づき職員数</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の抑制を継続的に行ってきた。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今後も国の給与制度改革を見据えながら人件費の抑制を図る。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41275</xdr:rowOff>
    </xdr:from>
    <xdr:to>
      <xdr:col>81</xdr:col>
      <xdr:colOff>44450</xdr:colOff>
      <xdr:row>86</xdr:row>
      <xdr:rowOff>41275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47859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125429</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870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23177</xdr:rowOff>
    </xdr:from>
    <xdr:to>
      <xdr:col>77</xdr:col>
      <xdr:colOff>44450</xdr:colOff>
      <xdr:row>86</xdr:row>
      <xdr:rowOff>41275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4767877"/>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25718</xdr:rowOff>
    </xdr:from>
    <xdr:to>
      <xdr:col>72</xdr:col>
      <xdr:colOff>203200</xdr:colOff>
      <xdr:row>86</xdr:row>
      <xdr:rowOff>23177</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4598968"/>
          <a:ext cx="889000" cy="16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25718</xdr:rowOff>
    </xdr:from>
    <xdr:to>
      <xdr:col>68</xdr:col>
      <xdr:colOff>152400</xdr:colOff>
      <xdr:row>86</xdr:row>
      <xdr:rowOff>119698</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4598968"/>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62247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62247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161925</xdr:rowOff>
    </xdr:from>
    <xdr:to>
      <xdr:col>81</xdr:col>
      <xdr:colOff>95250</xdr:colOff>
      <xdr:row>86</xdr:row>
      <xdr:rowOff>92075</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7002</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58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161925</xdr:rowOff>
    </xdr:from>
    <xdr:to>
      <xdr:col>77</xdr:col>
      <xdr:colOff>95250</xdr:colOff>
      <xdr:row>86</xdr:row>
      <xdr:rowOff>92075</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102252</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50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143827</xdr:rowOff>
    </xdr:from>
    <xdr:to>
      <xdr:col>73</xdr:col>
      <xdr:colOff>44450</xdr:colOff>
      <xdr:row>86</xdr:row>
      <xdr:rowOff>73977</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71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84154</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485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146368</xdr:rowOff>
    </xdr:from>
    <xdr:to>
      <xdr:col>68</xdr:col>
      <xdr:colOff>203200</xdr:colOff>
      <xdr:row>85</xdr:row>
      <xdr:rowOff>76518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54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86695</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31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68898</xdr:rowOff>
    </xdr:from>
    <xdr:to>
      <xdr:col>64</xdr:col>
      <xdr:colOff>152400</xdr:colOff>
      <xdr:row>86</xdr:row>
      <xdr:rowOff>170498</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81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9225</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582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年度からの新たな定員管理計画と集中改革プランにより事業の効</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率化を図りながら、事務事業と組織の見直しを行い、行政サービスの効率</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化・職員数の抑制を行ってきたこともあり、類似団体比較では平均値を上回</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年度には組織改編を行い、適正な職員数の配置を実施した。</a:t>
          </a: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74948</xdr:rowOff>
    </xdr:from>
    <xdr:to>
      <xdr:col>81</xdr:col>
      <xdr:colOff>44450</xdr:colOff>
      <xdr:row>67</xdr:row>
      <xdr:rowOff>145506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019048"/>
          <a:ext cx="0" cy="1613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117583</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6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145506</xdr:rowOff>
    </xdr:from>
    <xdr:to>
      <xdr:col>81</xdr:col>
      <xdr:colOff>133350</xdr:colOff>
      <xdr:row>67</xdr:row>
      <xdr:rowOff>145506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161325</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7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74948</xdr:rowOff>
    </xdr:from>
    <xdr:to>
      <xdr:col>81</xdr:col>
      <xdr:colOff>133350</xdr:colOff>
      <xdr:row>58</xdr:row>
      <xdr:rowOff>74948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019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90642</xdr:rowOff>
    </xdr:from>
    <xdr:to>
      <xdr:col>81</xdr:col>
      <xdr:colOff>44450</xdr:colOff>
      <xdr:row>62</xdr:row>
      <xdr:rowOff>135110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720542"/>
          <a:ext cx="838200" cy="4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64896</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180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48369</xdr:rowOff>
    </xdr:from>
    <xdr:to>
      <xdr:col>81</xdr:col>
      <xdr:colOff>95250</xdr:colOff>
      <xdr:row>60</xdr:row>
      <xdr:rowOff>149969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11702</xdr:rowOff>
    </xdr:from>
    <xdr:to>
      <xdr:col>77</xdr:col>
      <xdr:colOff>44450</xdr:colOff>
      <xdr:row>62</xdr:row>
      <xdr:rowOff>90642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641602"/>
          <a:ext cx="889000" cy="78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34925</xdr:rowOff>
    </xdr:from>
    <xdr:to>
      <xdr:col>77</xdr:col>
      <xdr:colOff>95250</xdr:colOff>
      <xdr:row>60</xdr:row>
      <xdr:rowOff>136525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146702</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09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130411</xdr:rowOff>
    </xdr:from>
    <xdr:to>
      <xdr:col>72</xdr:col>
      <xdr:colOff>203200</xdr:colOff>
      <xdr:row>62</xdr:row>
      <xdr:rowOff>11702</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588861"/>
          <a:ext cx="889000" cy="5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21481</xdr:rowOff>
    </xdr:from>
    <xdr:to>
      <xdr:col>73</xdr:col>
      <xdr:colOff>44450</xdr:colOff>
      <xdr:row>60</xdr:row>
      <xdr:rowOff>123081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133258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0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115588</xdr:rowOff>
    </xdr:from>
    <xdr:to>
      <xdr:col>68</xdr:col>
      <xdr:colOff>152400</xdr:colOff>
      <xdr:row>61</xdr:row>
      <xdr:rowOff>130411</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574038"/>
          <a:ext cx="889000" cy="1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3556</xdr:rowOff>
    </xdr:from>
    <xdr:to>
      <xdr:col>68</xdr:col>
      <xdr:colOff>203200</xdr:colOff>
      <xdr:row>60</xdr:row>
      <xdr:rowOff>105156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115333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2866</xdr:rowOff>
    </xdr:from>
    <xdr:to>
      <xdr:col>64</xdr:col>
      <xdr:colOff>152400</xdr:colOff>
      <xdr:row>60</xdr:row>
      <xdr:rowOff>104466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114643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05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84310</xdr:rowOff>
    </xdr:from>
    <xdr:to>
      <xdr:col>81</xdr:col>
      <xdr:colOff>95250</xdr:colOff>
      <xdr:row>63</xdr:row>
      <xdr:rowOff>14460</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71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56387</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686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39842</xdr:rowOff>
    </xdr:from>
    <xdr:to>
      <xdr:col>77</xdr:col>
      <xdr:colOff>95250</xdr:colOff>
      <xdr:row>62</xdr:row>
      <xdr:rowOff>141442</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66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126219</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756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132352</xdr:rowOff>
    </xdr:from>
    <xdr:to>
      <xdr:col>73</xdr:col>
      <xdr:colOff>44450</xdr:colOff>
      <xdr:row>62</xdr:row>
      <xdr:rowOff>62502</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59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47279</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677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79611</xdr:rowOff>
    </xdr:from>
    <xdr:to>
      <xdr:col>68</xdr:col>
      <xdr:colOff>203200</xdr:colOff>
      <xdr:row>62</xdr:row>
      <xdr:rowOff>9761</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53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165988</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624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64788</xdr:rowOff>
    </xdr:from>
    <xdr:to>
      <xdr:col>64</xdr:col>
      <xdr:colOff>152400</xdr:colOff>
      <xdr:row>61</xdr:row>
      <xdr:rowOff>166388</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52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151165</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609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以前からの起債抑制策により、実質公債費比率は早期健全化基準の</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％を下回っている良好な状態である。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今後も、事業計画の優先順位をつけるなどし良好な状態の維持に努める。</a:t>
          </a: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49954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212840"/>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22031</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3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49954</xdr:rowOff>
    </xdr:from>
    <xdr:to>
      <xdr:col>81</xdr:col>
      <xdr:colOff>133350</xdr:colOff>
      <xdr:row>45</xdr:row>
      <xdr:rowOff>49954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6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27940</xdr:rowOff>
    </xdr:from>
    <xdr:to>
      <xdr:col>81</xdr:col>
      <xdr:colOff>44450</xdr:colOff>
      <xdr:row>41</xdr:row>
      <xdr:rowOff>35983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179800" y="705739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151130</xdr:rowOff>
    </xdr:from>
    <xdr:to>
      <xdr:col>77</xdr:col>
      <xdr:colOff>44450</xdr:colOff>
      <xdr:row>41</xdr:row>
      <xdr:rowOff>27940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5290800" y="700913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78740</xdr:rowOff>
    </xdr:from>
    <xdr:to>
      <xdr:col>72</xdr:col>
      <xdr:colOff>203200</xdr:colOff>
      <xdr:row>40</xdr:row>
      <xdr:rowOff>151130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4401800" y="693674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4673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22437</xdr:rowOff>
    </xdr:from>
    <xdr:to>
      <xdr:col>68</xdr:col>
      <xdr:colOff>152400</xdr:colOff>
      <xdr:row>40</xdr:row>
      <xdr:rowOff>78740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3512800" y="688043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1710</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148590</xdr:rowOff>
    </xdr:from>
    <xdr:to>
      <xdr:col>77</xdr:col>
      <xdr:colOff>95250</xdr:colOff>
      <xdr:row>41</xdr:row>
      <xdr:rowOff>78740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88917</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677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100330</xdr:rowOff>
    </xdr:from>
    <xdr:to>
      <xdr:col>73</xdr:col>
      <xdr:colOff>44450</xdr:colOff>
      <xdr:row>41</xdr:row>
      <xdr:rowOff>30480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40657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27940</xdr:rowOff>
    </xdr:from>
    <xdr:to>
      <xdr:col>68</xdr:col>
      <xdr:colOff>203200</xdr:colOff>
      <xdr:row>40</xdr:row>
      <xdr:rowOff>129540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139717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143087</xdr:rowOff>
    </xdr:from>
    <xdr:to>
      <xdr:col>64</xdr:col>
      <xdr:colOff>152400</xdr:colOff>
      <xdr:row>40</xdr:row>
      <xdr:rowOff>73237</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83414</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将来負担額より充当可能財源が上回っているため、将来負担比率が算</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出されなかった。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今後も義務的経費の削減を進め、財政の健全化の維持に努める。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142512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13214"/>
          <a:ext cx="0" cy="1601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114589</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8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142512</xdr:rowOff>
    </xdr:from>
    <xdr:to>
      <xdr:col>81</xdr:col>
      <xdr:colOff>133350</xdr:colOff>
      <xdr:row>22</xdr:row>
      <xdr:rowOff>142512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19051</xdr:rowOff>
    </xdr:from>
    <xdr:ext cx="9099176" cy="495300"/>
    <xdr:sp macro="" textlink="">
      <xdr:nvSpPr>
        <xdr:cNvPr id="461" name="テキスト ボックス 460">
          <a:extLst>
            <a:ext uri="{FF2B5EF4-FFF2-40B4-BE49-F238E27FC236}">
              <a16:creationId xmlns:a16="http://schemas.microsoft.com/office/drawing/2014/main" id="{2D48614B-B44C-440D-9045-F88F4CDA9AAB}"/>
            </a:ext>
          </a:extLst>
        </xdr:cNvPr>
        <xdr:cNvSpPr txBox="1"/>
      </xdr:nvSpPr>
      <xdr:spPr>
        <a:xfrm>
          <a:off x="762000" y="4476751"/>
          <a:ext cx="9099176" cy="495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福島県昭和村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1,172
1,166
209.46
2,292,007
2,190,340
101,667
1,539,810
1,996,946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職員の年齢構成が比較的低いため、人口一人当たりの決算額</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が類似団体平均を下回っている。平成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年度以降は、新たな定</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員管理計画及び行政評価システムを活用し適正な職員数及び</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職員構成に努め、事業のスリム化・効率化を図る。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156718</xdr:rowOff>
    </xdr:from>
    <xdr:to>
      <xdr:col>24</xdr:col>
      <xdr:colOff>25400</xdr:colOff>
      <xdr:row>40</xdr:row>
      <xdr:rowOff>117856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1456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89933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117856</xdr:rowOff>
    </xdr:from>
    <xdr:to>
      <xdr:col>24</xdr:col>
      <xdr:colOff>114300</xdr:colOff>
      <xdr:row>40</xdr:row>
      <xdr:rowOff>117856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71645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156718</xdr:rowOff>
    </xdr:from>
    <xdr:to>
      <xdr:col>24</xdr:col>
      <xdr:colOff>114300</xdr:colOff>
      <xdr:row>33</xdr:row>
      <xdr:rowOff>156718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104140</xdr:rowOff>
    </xdr:from>
    <xdr:to>
      <xdr:col>24</xdr:col>
      <xdr:colOff>25400</xdr:colOff>
      <xdr:row>37</xdr:row>
      <xdr:rowOff>5842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27634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84853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85852</xdr:rowOff>
    </xdr:from>
    <xdr:to>
      <xdr:col>19</xdr:col>
      <xdr:colOff>187325</xdr:colOff>
      <xdr:row>37</xdr:row>
      <xdr:rowOff>5842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5805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123715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85852</xdr:rowOff>
    </xdr:from>
    <xdr:to>
      <xdr:col>15</xdr:col>
      <xdr:colOff>98425</xdr:colOff>
      <xdr:row>36</xdr:row>
      <xdr:rowOff>127000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2580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xdr:rowOff>
    </xdr:from>
    <xdr:to>
      <xdr:col>15</xdr:col>
      <xdr:colOff>149225</xdr:colOff>
      <xdr:row>37</xdr:row>
      <xdr:rowOff>102362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87139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17272</xdr:rowOff>
    </xdr:from>
    <xdr:to>
      <xdr:col>11</xdr:col>
      <xdr:colOff>9525</xdr:colOff>
      <xdr:row>36</xdr:row>
      <xdr:rowOff>127000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18947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69867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126492</xdr:rowOff>
    </xdr:from>
    <xdr:to>
      <xdr:col>20</xdr:col>
      <xdr:colOff>38100</xdr:colOff>
      <xdr:row>37</xdr:row>
      <xdr:rowOff>56642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35052</xdr:rowOff>
    </xdr:from>
    <xdr:to>
      <xdr:col>15</xdr:col>
      <xdr:colOff>149225</xdr:colOff>
      <xdr:row>36</xdr:row>
      <xdr:rowOff>136652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146829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76200</xdr:rowOff>
    </xdr:from>
    <xdr:to>
      <xdr:col>11</xdr:col>
      <xdr:colOff>60325</xdr:colOff>
      <xdr:row>37</xdr:row>
      <xdr:rowOff>6350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137922</xdr:rowOff>
    </xdr:from>
    <xdr:to>
      <xdr:col>6</xdr:col>
      <xdr:colOff>171450</xdr:colOff>
      <xdr:row>36</xdr:row>
      <xdr:rowOff>68072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78249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本村は、定員管理計画により運転手、調理員等の技能労務職</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を減らしてその業務は委託料として委託している。その他の経</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常的な消耗品費などは予算編成時において前年度同等程度</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に編成し削減に努めるよう努力する。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122428</xdr:rowOff>
    </xdr:from>
    <xdr:to>
      <xdr:col>82</xdr:col>
      <xdr:colOff>107950</xdr:colOff>
      <xdr:row>20</xdr:row>
      <xdr:rowOff>21844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2272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165371</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21844</xdr:rowOff>
    </xdr:from>
    <xdr:to>
      <xdr:col>82</xdr:col>
      <xdr:colOff>196850</xdr:colOff>
      <xdr:row>20</xdr:row>
      <xdr:rowOff>21844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5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37355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122428</xdr:rowOff>
    </xdr:from>
    <xdr:to>
      <xdr:col>82</xdr:col>
      <xdr:colOff>196850</xdr:colOff>
      <xdr:row>14</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2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60706</xdr:rowOff>
    </xdr:from>
    <xdr:to>
      <xdr:col>82</xdr:col>
      <xdr:colOff>107950</xdr:colOff>
      <xdr:row>17</xdr:row>
      <xdr:rowOff>65278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9753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156735</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28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60706</xdr:rowOff>
    </xdr:from>
    <xdr:to>
      <xdr:col>78</xdr:col>
      <xdr:colOff>69850</xdr:colOff>
      <xdr:row>17</xdr:row>
      <xdr:rowOff>120142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97535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85107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5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65278</xdr:rowOff>
    </xdr:from>
    <xdr:to>
      <xdr:col>73</xdr:col>
      <xdr:colOff>180975</xdr:colOff>
      <xdr:row>17</xdr:row>
      <xdr:rowOff>120142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9799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167403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65278</xdr:rowOff>
    </xdr:from>
    <xdr:to>
      <xdr:col>69</xdr:col>
      <xdr:colOff>92075</xdr:colOff>
      <xdr:row>17</xdr:row>
      <xdr:rowOff>143002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297992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46482</xdr:rowOff>
    </xdr:from>
    <xdr:to>
      <xdr:col>69</xdr:col>
      <xdr:colOff>142875</xdr:colOff>
      <xdr:row>17</xdr:row>
      <xdr:rowOff>148082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132859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14478</xdr:rowOff>
    </xdr:from>
    <xdr:to>
      <xdr:col>82</xdr:col>
      <xdr:colOff>158750</xdr:colOff>
      <xdr:row>17</xdr:row>
      <xdr:rowOff>116078</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9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158005</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9906</xdr:rowOff>
    </xdr:from>
    <xdr:to>
      <xdr:col>78</xdr:col>
      <xdr:colOff>120650</xdr:colOff>
      <xdr:row>17</xdr:row>
      <xdr:rowOff>111506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96283</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010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69342</xdr:rowOff>
    </xdr:from>
    <xdr:to>
      <xdr:col>74</xdr:col>
      <xdr:colOff>31750</xdr:colOff>
      <xdr:row>17</xdr:row>
      <xdr:rowOff>170942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98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155719</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07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14478</xdr:rowOff>
    </xdr:from>
    <xdr:to>
      <xdr:col>69</xdr:col>
      <xdr:colOff>142875</xdr:colOff>
      <xdr:row>17</xdr:row>
      <xdr:rowOff>116078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9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126255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92202</xdr:rowOff>
    </xdr:from>
    <xdr:to>
      <xdr:col>65</xdr:col>
      <xdr:colOff>53975</xdr:colOff>
      <xdr:row>18</xdr:row>
      <xdr:rowOff>22352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7129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09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高齢化により老人福祉部門の費用増加が懸念されるが、乳幼</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児、児童福祉部門の費用は少子高齢化により減少している。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61</xdr:row>
      <xdr:rowOff>37193</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167822</xdr:rowOff>
    </xdr:from>
    <xdr:to>
      <xdr:col>24</xdr:col>
      <xdr:colOff>25400</xdr:colOff>
      <xdr:row>54</xdr:row>
      <xdr:rowOff>45357</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254672"/>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113592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71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29028</xdr:rowOff>
    </xdr:from>
    <xdr:to>
      <xdr:col>19</xdr:col>
      <xdr:colOff>187325</xdr:colOff>
      <xdr:row>54</xdr:row>
      <xdr:rowOff>45357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2873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29028</xdr:rowOff>
    </xdr:from>
    <xdr:to>
      <xdr:col>15</xdr:col>
      <xdr:colOff>98425</xdr:colOff>
      <xdr:row>54</xdr:row>
      <xdr:rowOff>29028</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287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121755</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29028</xdr:rowOff>
    </xdr:from>
    <xdr:to>
      <xdr:col>11</xdr:col>
      <xdr:colOff>9525</xdr:colOff>
      <xdr:row>54</xdr:row>
      <xdr:rowOff>45357</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2873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117022</xdr:rowOff>
    </xdr:from>
    <xdr:to>
      <xdr:col>24</xdr:col>
      <xdr:colOff>76200</xdr:colOff>
      <xdr:row>54</xdr:row>
      <xdr:rowOff>47172</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133549</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166007</xdr:rowOff>
    </xdr:from>
    <xdr:to>
      <xdr:col>20</xdr:col>
      <xdr:colOff>38100</xdr:colOff>
      <xdr:row>54</xdr:row>
      <xdr:rowOff>96157</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106334</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02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149678</xdr:rowOff>
    </xdr:from>
    <xdr:to>
      <xdr:col>15</xdr:col>
      <xdr:colOff>149225</xdr:colOff>
      <xdr:row>54</xdr:row>
      <xdr:rowOff>79828</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90005</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149678</xdr:rowOff>
    </xdr:from>
    <xdr:to>
      <xdr:col>11</xdr:col>
      <xdr:colOff>60325</xdr:colOff>
      <xdr:row>54</xdr:row>
      <xdr:rowOff>79828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90005</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166007</xdr:rowOff>
    </xdr:from>
    <xdr:to>
      <xdr:col>6</xdr:col>
      <xdr:colOff>171450</xdr:colOff>
      <xdr:row>54</xdr:row>
      <xdr:rowOff>96157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106334</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これは下水道事業特別会計等への施設整備事業に関する繰出</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金が主なものであり、平成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年度までは増加傾向であった。そ</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れ以降については、使用料の見直しなどを早急に実施し、一般</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会計からの繰出金の圧縮を図る。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74422</xdr:rowOff>
    </xdr:from>
    <xdr:to>
      <xdr:col>82</xdr:col>
      <xdr:colOff>107950</xdr:colOff>
      <xdr:row>59</xdr:row>
      <xdr:rowOff>83566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16127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160799</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9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74422</xdr:rowOff>
    </xdr:from>
    <xdr:to>
      <xdr:col>82</xdr:col>
      <xdr:colOff>196850</xdr:colOff>
      <xdr:row>53</xdr:row>
      <xdr:rowOff>74422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16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140716</xdr:rowOff>
    </xdr:from>
    <xdr:to>
      <xdr:col>82</xdr:col>
      <xdr:colOff>107950</xdr:colOff>
      <xdr:row>59</xdr:row>
      <xdr:rowOff>161290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10084816"/>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163593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421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57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65278</xdr:rowOff>
    </xdr:from>
    <xdr:to>
      <xdr:col>78</xdr:col>
      <xdr:colOff>69850</xdr:colOff>
      <xdr:row>59</xdr:row>
      <xdr:rowOff>161290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1018082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21336</xdr:rowOff>
    </xdr:from>
    <xdr:to>
      <xdr:col>78</xdr:col>
      <xdr:colOff>120650</xdr:colOff>
      <xdr:row>56</xdr:row>
      <xdr:rowOff>122936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133113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39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131572</xdr:rowOff>
    </xdr:from>
    <xdr:to>
      <xdr:col>73</xdr:col>
      <xdr:colOff>180975</xdr:colOff>
      <xdr:row>59</xdr:row>
      <xdr:rowOff>65278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1007567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xdr:rowOff>
    </xdr:from>
    <xdr:to>
      <xdr:col>74</xdr:col>
      <xdr:colOff>31750</xdr:colOff>
      <xdr:row>56</xdr:row>
      <xdr:rowOff>118364</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128541</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131572</xdr:rowOff>
    </xdr:from>
    <xdr:to>
      <xdr:col>69</xdr:col>
      <xdr:colOff>92075</xdr:colOff>
      <xdr:row>60</xdr:row>
      <xdr:rowOff>12700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10075672"/>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35052</xdr:rowOff>
    </xdr:from>
    <xdr:to>
      <xdr:col>69</xdr:col>
      <xdr:colOff>142875</xdr:colOff>
      <xdr:row>56</xdr:row>
      <xdr:rowOff>136652</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146829</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137685</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39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89916</xdr:rowOff>
    </xdr:from>
    <xdr:to>
      <xdr:col>82</xdr:col>
      <xdr:colOff>158750</xdr:colOff>
      <xdr:row>59</xdr:row>
      <xdr:rowOff>20066</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1003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169943</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942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110490</xdr:rowOff>
    </xdr:from>
    <xdr:to>
      <xdr:col>78</xdr:col>
      <xdr:colOff>120650</xdr:colOff>
      <xdr:row>60</xdr:row>
      <xdr:rowOff>40640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25417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1031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14478</xdr:rowOff>
    </xdr:from>
    <xdr:to>
      <xdr:col>74</xdr:col>
      <xdr:colOff>31750</xdr:colOff>
      <xdr:row>59</xdr:row>
      <xdr:rowOff>116078</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1013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100855</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1021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80772</xdr:rowOff>
    </xdr:from>
    <xdr:to>
      <xdr:col>69</xdr:col>
      <xdr:colOff>142875</xdr:colOff>
      <xdr:row>59</xdr:row>
      <xdr:rowOff>10922</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1002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167149</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1011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133350</xdr:rowOff>
    </xdr:from>
    <xdr:to>
      <xdr:col>65</xdr:col>
      <xdr:colOff>53975</xdr:colOff>
      <xdr:row>60</xdr:row>
      <xdr:rowOff>63500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48277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補助費のうち、村単独補助金は毎年度行政改革推進委員会に</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諮問し、見直しを行っているが、その他の部分は一部事務組合</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や各種協議会などへの負担金であり、これらについても加入す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るメリット等を検討し、削減できる部分は削減を検討する。</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40</xdr:row>
      <xdr:rowOff>131572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5114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163576</xdr:rowOff>
    </xdr:from>
    <xdr:to>
      <xdr:col>82</xdr:col>
      <xdr:colOff>107950</xdr:colOff>
      <xdr:row>38</xdr:row>
      <xdr:rowOff>3556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335776"/>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79011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3556</xdr:rowOff>
    </xdr:from>
    <xdr:to>
      <xdr:col>78</xdr:col>
      <xdr:colOff>69850</xdr:colOff>
      <xdr:row>38</xdr:row>
      <xdr:rowOff>85852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51865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62992</xdr:rowOff>
    </xdr:from>
    <xdr:to>
      <xdr:col>73</xdr:col>
      <xdr:colOff>180975</xdr:colOff>
      <xdr:row>38</xdr:row>
      <xdr:rowOff>85852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5780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62992</xdr:rowOff>
    </xdr:from>
    <xdr:to>
      <xdr:col>69</xdr:col>
      <xdr:colOff>92075</xdr:colOff>
      <xdr:row>38</xdr:row>
      <xdr:rowOff>99568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004800" y="65780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11955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84853</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124206</xdr:rowOff>
    </xdr:from>
    <xdr:to>
      <xdr:col>78</xdr:col>
      <xdr:colOff>120650</xdr:colOff>
      <xdr:row>38</xdr:row>
      <xdr:rowOff>54356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39133</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554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35052</xdr:rowOff>
    </xdr:from>
    <xdr:to>
      <xdr:col>74</xdr:col>
      <xdr:colOff>31750</xdr:colOff>
      <xdr:row>38</xdr:row>
      <xdr:rowOff>136652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121429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12192</xdr:rowOff>
    </xdr:from>
    <xdr:to>
      <xdr:col>69</xdr:col>
      <xdr:colOff>142875</xdr:colOff>
      <xdr:row>38</xdr:row>
      <xdr:rowOff>113792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98569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48768</xdr:rowOff>
    </xdr:from>
    <xdr:to>
      <xdr:col>65</xdr:col>
      <xdr:colOff>53975</xdr:colOff>
      <xdr:row>38</xdr:row>
      <xdr:rowOff>150368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135145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普通会計におけるピークは令和</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年度頃がピークだが、起債管</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理については、中長期的な見直しを立てながら起債管理を行う。</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119380</xdr:rowOff>
    </xdr:from>
    <xdr:to>
      <xdr:col>24</xdr:col>
      <xdr:colOff>25400</xdr:colOff>
      <xdr:row>80</xdr:row>
      <xdr:rowOff>58420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63523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34307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119380</xdr:rowOff>
    </xdr:from>
    <xdr:to>
      <xdr:col>24</xdr:col>
      <xdr:colOff>114300</xdr:colOff>
      <xdr:row>73</xdr:row>
      <xdr:rowOff>119380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xdr:rowOff>
    </xdr:from>
    <xdr:to>
      <xdr:col>24</xdr:col>
      <xdr:colOff>25400</xdr:colOff>
      <xdr:row>76</xdr:row>
      <xdr:rowOff>115570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3987800" y="1304290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52088</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082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xdr:rowOff>
    </xdr:from>
    <xdr:to>
      <xdr:col>19</xdr:col>
      <xdr:colOff>187325</xdr:colOff>
      <xdr:row>76</xdr:row>
      <xdr:rowOff>16511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30429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73660</xdr:rowOff>
    </xdr:from>
    <xdr:to>
      <xdr:col>15</xdr:col>
      <xdr:colOff>98425</xdr:colOff>
      <xdr:row>76</xdr:row>
      <xdr:rowOff>16511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2932410"/>
          <a:ext cx="889000" cy="114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118111</xdr:rowOff>
    </xdr:from>
    <xdr:to>
      <xdr:col>15</xdr:col>
      <xdr:colOff>149225</xdr:colOff>
      <xdr:row>77</xdr:row>
      <xdr:rowOff>48261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33038</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31750</xdr:rowOff>
    </xdr:from>
    <xdr:to>
      <xdr:col>11</xdr:col>
      <xdr:colOff>9525</xdr:colOff>
      <xdr:row>75</xdr:row>
      <xdr:rowOff>73660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28905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110489</xdr:rowOff>
    </xdr:from>
    <xdr:to>
      <xdr:col>11</xdr:col>
      <xdr:colOff>60325</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25416</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29227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64770</xdr:rowOff>
    </xdr:from>
    <xdr:to>
      <xdr:col>24</xdr:col>
      <xdr:colOff>76200</xdr:colOff>
      <xdr:row>76</xdr:row>
      <xdr:rowOff>166370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81297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133350</xdr:rowOff>
    </xdr:from>
    <xdr:to>
      <xdr:col>20</xdr:col>
      <xdr:colOff>38100</xdr:colOff>
      <xdr:row>76</xdr:row>
      <xdr:rowOff>63500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73677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137160</xdr:rowOff>
    </xdr:from>
    <xdr:to>
      <xdr:col>15</xdr:col>
      <xdr:colOff>149225</xdr:colOff>
      <xdr:row>76</xdr:row>
      <xdr:rowOff>67311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77487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22860</xdr:rowOff>
    </xdr:from>
    <xdr:to>
      <xdr:col>11</xdr:col>
      <xdr:colOff>60325</xdr:colOff>
      <xdr:row>75</xdr:row>
      <xdr:rowOff>124460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134637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65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152400</xdr:rowOff>
    </xdr:from>
    <xdr:to>
      <xdr:col>6</xdr:col>
      <xdr:colOff>171450</xdr:colOff>
      <xdr:row>75</xdr:row>
      <xdr:rowOff>82550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92727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今年度の普通建設事業費は、村道改良・補修工事などの単独</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事業や社総金を財源とした補助事業を実施した。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今後も第</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次振興計画に基づきながら事業の終点化をさらに進</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め、効果的な事業の実施に努める。</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73116</xdr:rowOff>
    </xdr:from>
    <xdr:to>
      <xdr:col>82</xdr:col>
      <xdr:colOff>107950</xdr:colOff>
      <xdr:row>80</xdr:row>
      <xdr:rowOff>68218</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88966"/>
          <a:ext cx="0" cy="1195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40295</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75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68218</xdr:rowOff>
    </xdr:from>
    <xdr:to>
      <xdr:col>82</xdr:col>
      <xdr:colOff>196850</xdr:colOff>
      <xdr:row>80</xdr:row>
      <xdr:rowOff>68218</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784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159493</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33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73116</xdr:rowOff>
    </xdr:from>
    <xdr:to>
      <xdr:col>82</xdr:col>
      <xdr:colOff>196850</xdr:colOff>
      <xdr:row>73</xdr:row>
      <xdr:rowOff>73116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8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123734</xdr:rowOff>
    </xdr:from>
    <xdr:to>
      <xdr:col>82</xdr:col>
      <xdr:colOff>107950</xdr:colOff>
      <xdr:row>80</xdr:row>
      <xdr:rowOff>107406</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496834"/>
          <a:ext cx="8382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118853</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77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102326</xdr:rowOff>
    </xdr:from>
    <xdr:to>
      <xdr:col>82</xdr:col>
      <xdr:colOff>158750</xdr:colOff>
      <xdr:row>77</xdr:row>
      <xdr:rowOff>32476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3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71482</xdr:rowOff>
    </xdr:from>
    <xdr:to>
      <xdr:col>78</xdr:col>
      <xdr:colOff>69850</xdr:colOff>
      <xdr:row>80</xdr:row>
      <xdr:rowOff>107406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378748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61505</xdr:rowOff>
    </xdr:from>
    <xdr:to>
      <xdr:col>78</xdr:col>
      <xdr:colOff>120650</xdr:colOff>
      <xdr:row>77</xdr:row>
      <xdr:rowOff>163105</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1832</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032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141695</xdr:rowOff>
    </xdr:from>
    <xdr:to>
      <xdr:col>73</xdr:col>
      <xdr:colOff>180975</xdr:colOff>
      <xdr:row>80</xdr:row>
      <xdr:rowOff>71482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686245"/>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97427</xdr:rowOff>
    </xdr:from>
    <xdr:to>
      <xdr:col>74</xdr:col>
      <xdr:colOff>31750</xdr:colOff>
      <xdr:row>78</xdr:row>
      <xdr:rowOff>27577</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29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37754</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067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141695</xdr:rowOff>
    </xdr:from>
    <xdr:to>
      <xdr:col>69</xdr:col>
      <xdr:colOff>92075</xdr:colOff>
      <xdr:row>80</xdr:row>
      <xdr:rowOff>136798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3686245"/>
          <a:ext cx="889000" cy="16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84364</xdr:rowOff>
    </xdr:from>
    <xdr:to>
      <xdr:col>69</xdr:col>
      <xdr:colOff>142875</xdr:colOff>
      <xdr:row>78</xdr:row>
      <xdr:rowOff>14514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24691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28848</xdr:rowOff>
    </xdr:from>
    <xdr:to>
      <xdr:col>65</xdr:col>
      <xdr:colOff>53975</xdr:colOff>
      <xdr:row>77</xdr:row>
      <xdr:rowOff>130448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140625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999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72934</xdr:rowOff>
    </xdr:from>
    <xdr:to>
      <xdr:col>82</xdr:col>
      <xdr:colOff>158750</xdr:colOff>
      <xdr:row>79</xdr:row>
      <xdr:rowOff>3084</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44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45011</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418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56606</xdr:rowOff>
    </xdr:from>
    <xdr:to>
      <xdr:col>78</xdr:col>
      <xdr:colOff>120650</xdr:colOff>
      <xdr:row>80</xdr:row>
      <xdr:rowOff>158206</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77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142983</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858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20682</xdr:rowOff>
    </xdr:from>
    <xdr:to>
      <xdr:col>74</xdr:col>
      <xdr:colOff>31750</xdr:colOff>
      <xdr:row>80</xdr:row>
      <xdr:rowOff>122282</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7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107059</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82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90895</xdr:rowOff>
    </xdr:from>
    <xdr:to>
      <xdr:col>69</xdr:col>
      <xdr:colOff>142875</xdr:colOff>
      <xdr:row>80</xdr:row>
      <xdr:rowOff>21045</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63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5822</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72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85998</xdr:rowOff>
    </xdr:from>
    <xdr:to>
      <xdr:col>65</xdr:col>
      <xdr:colOff>53975</xdr:colOff>
      <xdr:row>81</xdr:row>
      <xdr:rowOff>16148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80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925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888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福島県昭和村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92983</xdr:rowOff>
    </xdr:from>
    <xdr:to>
      <xdr:col>29</xdr:col>
      <xdr:colOff>127000</xdr:colOff>
      <xdr:row>18</xdr:row>
      <xdr:rowOff>160290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98008"/>
          <a:ext cx="0" cy="1096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132367</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160290</xdr:rowOff>
    </xdr:from>
    <xdr:to>
      <xdr:col>30</xdr:col>
      <xdr:colOff>25400</xdr:colOff>
      <xdr:row>18</xdr:row>
      <xdr:rowOff>160290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2940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7910</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92983</xdr:rowOff>
    </xdr:from>
    <xdr:to>
      <xdr:col>30</xdr:col>
      <xdr:colOff>25400</xdr:colOff>
      <xdr:row>12</xdr:row>
      <xdr:rowOff>92983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98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59567</xdr:rowOff>
    </xdr:from>
    <xdr:to>
      <xdr:col>29</xdr:col>
      <xdr:colOff>127000</xdr:colOff>
      <xdr:row>16</xdr:row>
      <xdr:rowOff>99517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850392"/>
          <a:ext cx="647700" cy="399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8853</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71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36776</xdr:rowOff>
    </xdr:from>
    <xdr:to>
      <xdr:col>29</xdr:col>
      <xdr:colOff>177800</xdr:colOff>
      <xdr:row>17</xdr:row>
      <xdr:rowOff>138376</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2999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99517</xdr:rowOff>
    </xdr:from>
    <xdr:to>
      <xdr:col>26</xdr:col>
      <xdr:colOff>50800</xdr:colOff>
      <xdr:row>16</xdr:row>
      <xdr:rowOff>164296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2890342"/>
          <a:ext cx="698500" cy="647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50949</xdr:rowOff>
    </xdr:from>
    <xdr:to>
      <xdr:col>26</xdr:col>
      <xdr:colOff>101600</xdr:colOff>
      <xdr:row>17</xdr:row>
      <xdr:rowOff>152549</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137326</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099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164296</xdr:rowOff>
    </xdr:from>
    <xdr:to>
      <xdr:col>22</xdr:col>
      <xdr:colOff>114300</xdr:colOff>
      <xdr:row>17</xdr:row>
      <xdr:rowOff>12262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2955121"/>
          <a:ext cx="698500" cy="194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61724</xdr:rowOff>
    </xdr:from>
    <xdr:to>
      <xdr:col>22</xdr:col>
      <xdr:colOff>165100</xdr:colOff>
      <xdr:row>17</xdr:row>
      <xdr:rowOff>163324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148101</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1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12262</xdr:rowOff>
    </xdr:from>
    <xdr:to>
      <xdr:col>18</xdr:col>
      <xdr:colOff>177800</xdr:colOff>
      <xdr:row>17</xdr:row>
      <xdr:rowOff>22204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2974537"/>
          <a:ext cx="698500" cy="99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80102</xdr:rowOff>
    </xdr:from>
    <xdr:to>
      <xdr:col>19</xdr:col>
      <xdr:colOff>38100</xdr:colOff>
      <xdr:row>18</xdr:row>
      <xdr:rowOff>10252</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166479</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2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84658</xdr:rowOff>
    </xdr:from>
    <xdr:to>
      <xdr:col>15</xdr:col>
      <xdr:colOff>101600</xdr:colOff>
      <xdr:row>18</xdr:row>
      <xdr:rowOff>14808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171035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8767</xdr:rowOff>
    </xdr:from>
    <xdr:to>
      <xdr:col>29</xdr:col>
      <xdr:colOff>177800</xdr:colOff>
      <xdr:row>16</xdr:row>
      <xdr:rowOff>110367</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799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25294</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64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48717</xdr:rowOff>
    </xdr:from>
    <xdr:to>
      <xdr:col>26</xdr:col>
      <xdr:colOff>101600</xdr:colOff>
      <xdr:row>16</xdr:row>
      <xdr:rowOff>150317</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839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160494</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608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113496</xdr:rowOff>
    </xdr:from>
    <xdr:to>
      <xdr:col>22</xdr:col>
      <xdr:colOff>165100</xdr:colOff>
      <xdr:row>17</xdr:row>
      <xdr:rowOff>43646</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904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53823</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673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132912</xdr:rowOff>
    </xdr:from>
    <xdr:to>
      <xdr:col>19</xdr:col>
      <xdr:colOff>38100</xdr:colOff>
      <xdr:row>17</xdr:row>
      <xdr:rowOff>63062</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9237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73239</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69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142854</xdr:rowOff>
    </xdr:from>
    <xdr:to>
      <xdr:col>15</xdr:col>
      <xdr:colOff>101600</xdr:colOff>
      <xdr:row>17</xdr:row>
      <xdr:rowOff>73004</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933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83181</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702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221650</xdr:rowOff>
    </xdr:from>
    <xdr:to>
      <xdr:col>29</xdr:col>
      <xdr:colOff>127000</xdr:colOff>
      <xdr:row>37</xdr:row>
      <xdr:rowOff>53802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46200"/>
          <a:ext cx="0" cy="1032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25879</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5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53802</xdr:rowOff>
    </xdr:from>
    <xdr:to>
      <xdr:col>30</xdr:col>
      <xdr:colOff>25400</xdr:colOff>
      <xdr:row>37</xdr:row>
      <xdr:rowOff>53802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78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136577</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221650</xdr:rowOff>
    </xdr:from>
    <xdr:to>
      <xdr:col>30</xdr:col>
      <xdr:colOff>25400</xdr:colOff>
      <xdr:row>33</xdr:row>
      <xdr:rowOff>221650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46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109215</xdr:rowOff>
    </xdr:from>
    <xdr:to>
      <xdr:col>29</xdr:col>
      <xdr:colOff>127000</xdr:colOff>
      <xdr:row>35</xdr:row>
      <xdr:rowOff>139527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719565"/>
          <a:ext cx="647700" cy="303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95771</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7061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123694</xdr:rowOff>
    </xdr:from>
    <xdr:to>
      <xdr:col>29</xdr:col>
      <xdr:colOff>177800</xdr:colOff>
      <xdr:row>35</xdr:row>
      <xdr:rowOff>225294</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3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139527</xdr:rowOff>
    </xdr:from>
    <xdr:to>
      <xdr:col>26</xdr:col>
      <xdr:colOff>50800</xdr:colOff>
      <xdr:row>35</xdr:row>
      <xdr:rowOff>163626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749877"/>
          <a:ext cx="698500" cy="24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145822</xdr:rowOff>
    </xdr:from>
    <xdr:to>
      <xdr:col>26</xdr:col>
      <xdr:colOff>101600</xdr:colOff>
      <xdr:row>35</xdr:row>
      <xdr:rowOff>247422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5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232199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842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163626</xdr:rowOff>
    </xdr:from>
    <xdr:to>
      <xdr:col>22</xdr:col>
      <xdr:colOff>114300</xdr:colOff>
      <xdr:row>35</xdr:row>
      <xdr:rowOff>191895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773976"/>
          <a:ext cx="698500" cy="28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157106</xdr:rowOff>
    </xdr:from>
    <xdr:to>
      <xdr:col>22</xdr:col>
      <xdr:colOff>165100</xdr:colOff>
      <xdr:row>35</xdr:row>
      <xdr:rowOff>258706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67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243483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8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191895</xdr:rowOff>
    </xdr:from>
    <xdr:to>
      <xdr:col>18</xdr:col>
      <xdr:colOff>177800</xdr:colOff>
      <xdr:row>35</xdr:row>
      <xdr:rowOff>232389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802245"/>
          <a:ext cx="698500" cy="404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165761</xdr:rowOff>
    </xdr:from>
    <xdr:to>
      <xdr:col>19</xdr:col>
      <xdr:colOff>38100</xdr:colOff>
      <xdr:row>35</xdr:row>
      <xdr:rowOff>267361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252138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86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163192</xdr:rowOff>
    </xdr:from>
    <xdr:to>
      <xdr:col>15</xdr:col>
      <xdr:colOff>101600</xdr:colOff>
      <xdr:row>35</xdr:row>
      <xdr:rowOff>264792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274969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4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58415</xdr:rowOff>
    </xdr:from>
    <xdr:to>
      <xdr:col>29</xdr:col>
      <xdr:colOff>177800</xdr:colOff>
      <xdr:row>35</xdr:row>
      <xdr:rowOff>160015</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668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246392</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51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88727</xdr:rowOff>
    </xdr:from>
    <xdr:to>
      <xdr:col>26</xdr:col>
      <xdr:colOff>101600</xdr:colOff>
      <xdr:row>35</xdr:row>
      <xdr:rowOff>190327</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699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200504</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467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112826</xdr:rowOff>
    </xdr:from>
    <xdr:to>
      <xdr:col>22</xdr:col>
      <xdr:colOff>165100</xdr:colOff>
      <xdr:row>35</xdr:row>
      <xdr:rowOff>214426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723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224603</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49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141095</xdr:rowOff>
    </xdr:from>
    <xdr:to>
      <xdr:col>19</xdr:col>
      <xdr:colOff>38100</xdr:colOff>
      <xdr:row>35</xdr:row>
      <xdr:rowOff>242695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751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252872</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52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181589</xdr:rowOff>
    </xdr:from>
    <xdr:to>
      <xdr:col>15</xdr:col>
      <xdr:colOff>101600</xdr:colOff>
      <xdr:row>35</xdr:row>
      <xdr:rowOff>283189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791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267966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87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福島県昭和村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1,172
1,166
209.46
2,292,007
2,190,340
101,667
1,539,810
1,996,946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43008</xdr:rowOff>
    </xdr:from>
    <xdr:to>
      <xdr:col>24</xdr:col>
      <xdr:colOff>62865</xdr:colOff>
      <xdr:row>38</xdr:row>
      <xdr:rowOff>1450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57958"/>
          <a:ext cx="1270" cy="1158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5277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2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1450</xdr:rowOff>
    </xdr:from>
    <xdr:to>
      <xdr:col>24</xdr:col>
      <xdr:colOff>152400</xdr:colOff>
      <xdr:row>38</xdr:row>
      <xdr:rowOff>1450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161135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43008</xdr:rowOff>
    </xdr:from>
    <xdr:to>
      <xdr:col>24</xdr:col>
      <xdr:colOff>152400</xdr:colOff>
      <xdr:row>31</xdr:row>
      <xdr:rowOff>43008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5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142864</xdr:rowOff>
    </xdr:from>
    <xdr:to>
      <xdr:col>24</xdr:col>
      <xdr:colOff>63500</xdr:colOff>
      <xdr:row>36</xdr:row>
      <xdr:rowOff>11642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143614"/>
          <a:ext cx="838200" cy="40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45633</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17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67206</xdr:rowOff>
    </xdr:from>
    <xdr:to>
      <xdr:col>24</xdr:col>
      <xdr:colOff>114300</xdr:colOff>
      <xdr:row>36</xdr:row>
      <xdr:rowOff>168806</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11642</xdr:rowOff>
    </xdr:from>
    <xdr:to>
      <xdr:col>19</xdr:col>
      <xdr:colOff>177800</xdr:colOff>
      <xdr:row>36</xdr:row>
      <xdr:rowOff>91018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183842"/>
          <a:ext cx="889000" cy="7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81093</xdr:rowOff>
    </xdr:from>
    <xdr:to>
      <xdr:col>20</xdr:col>
      <xdr:colOff>38100</xdr:colOff>
      <xdr:row>37</xdr:row>
      <xdr:rowOff>11243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2370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34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87414</xdr:rowOff>
    </xdr:from>
    <xdr:to>
      <xdr:col>15</xdr:col>
      <xdr:colOff>50800</xdr:colOff>
      <xdr:row>36</xdr:row>
      <xdr:rowOff>91018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019300" y="6259614"/>
          <a:ext cx="889000" cy="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130722</xdr:rowOff>
    </xdr:from>
    <xdr:to>
      <xdr:col>15</xdr:col>
      <xdr:colOff>101600</xdr:colOff>
      <xdr:row>37</xdr:row>
      <xdr:rowOff>60872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51999</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87414</xdr:rowOff>
    </xdr:from>
    <xdr:to>
      <xdr:col>10</xdr:col>
      <xdr:colOff>114300</xdr:colOff>
      <xdr:row>36</xdr:row>
      <xdr:rowOff>140542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259614"/>
          <a:ext cx="889000" cy="5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144714</xdr:rowOff>
    </xdr:from>
    <xdr:to>
      <xdr:col>10</xdr:col>
      <xdr:colOff>165100</xdr:colOff>
      <xdr:row>37</xdr:row>
      <xdr:rowOff>74864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65991</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146557</xdr:rowOff>
    </xdr:from>
    <xdr:to>
      <xdr:col>6</xdr:col>
      <xdr:colOff>38100</xdr:colOff>
      <xdr:row>37</xdr:row>
      <xdr:rowOff>76707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67834</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92064</xdr:rowOff>
    </xdr:from>
    <xdr:to>
      <xdr:col>24</xdr:col>
      <xdr:colOff>114300</xdr:colOff>
      <xdr:row>36</xdr:row>
      <xdr:rowOff>22214</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09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114941</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5944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132292</xdr:rowOff>
    </xdr:from>
    <xdr:to>
      <xdr:col>20</xdr:col>
      <xdr:colOff>38100</xdr:colOff>
      <xdr:row>36</xdr:row>
      <xdr:rowOff>62442</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13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78969</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908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40218</xdr:rowOff>
    </xdr:from>
    <xdr:to>
      <xdr:col>15</xdr:col>
      <xdr:colOff>101600</xdr:colOff>
      <xdr:row>36</xdr:row>
      <xdr:rowOff>141818</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21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158345</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5987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36614</xdr:rowOff>
    </xdr:from>
    <xdr:to>
      <xdr:col>10</xdr:col>
      <xdr:colOff>165100</xdr:colOff>
      <xdr:row>36</xdr:row>
      <xdr:rowOff>138214</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20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154741</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5984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89742</xdr:rowOff>
    </xdr:from>
    <xdr:to>
      <xdr:col>6</xdr:col>
      <xdr:colOff>38100</xdr:colOff>
      <xdr:row>37</xdr:row>
      <xdr:rowOff>19892</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26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36419</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037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93783</xdr:rowOff>
    </xdr:from>
    <xdr:to>
      <xdr:col>24</xdr:col>
      <xdr:colOff>62865</xdr:colOff>
      <xdr:row>58</xdr:row>
      <xdr:rowOff>119864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6283"/>
          <a:ext cx="1270" cy="1397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123691</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119864</xdr:rowOff>
    </xdr:from>
    <xdr:to>
      <xdr:col>24</xdr:col>
      <xdr:colOff>152400</xdr:colOff>
      <xdr:row>58</xdr:row>
      <xdr:rowOff>119864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40460</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93783</xdr:rowOff>
    </xdr:from>
    <xdr:to>
      <xdr:col>24</xdr:col>
      <xdr:colOff>152400</xdr:colOff>
      <xdr:row>50</xdr:row>
      <xdr:rowOff>93783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122064</xdr:rowOff>
    </xdr:from>
    <xdr:to>
      <xdr:col>24</xdr:col>
      <xdr:colOff>63500</xdr:colOff>
      <xdr:row>56</xdr:row>
      <xdr:rowOff>171058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723264"/>
          <a:ext cx="838200" cy="48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158636</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59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8759</xdr:rowOff>
    </xdr:from>
    <xdr:to>
      <xdr:col>24</xdr:col>
      <xdr:colOff>114300</xdr:colOff>
      <xdr:row>57</xdr:row>
      <xdr:rowOff>110359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171058</xdr:rowOff>
    </xdr:from>
    <xdr:to>
      <xdr:col>19</xdr:col>
      <xdr:colOff>177800</xdr:colOff>
      <xdr:row>57</xdr:row>
      <xdr:rowOff>88854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772258"/>
          <a:ext cx="889000" cy="89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25534</xdr:rowOff>
    </xdr:from>
    <xdr:to>
      <xdr:col>20</xdr:col>
      <xdr:colOff>38100</xdr:colOff>
      <xdr:row>57</xdr:row>
      <xdr:rowOff>127134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118261</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89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88854</xdr:rowOff>
    </xdr:from>
    <xdr:to>
      <xdr:col>15</xdr:col>
      <xdr:colOff>50800</xdr:colOff>
      <xdr:row>57</xdr:row>
      <xdr:rowOff>99506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61504"/>
          <a:ext cx="889000" cy="1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32596</xdr:rowOff>
    </xdr:from>
    <xdr:to>
      <xdr:col>15</xdr:col>
      <xdr:colOff>101600</xdr:colOff>
      <xdr:row>57</xdr:row>
      <xdr:rowOff>134196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150723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580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94766</xdr:rowOff>
    </xdr:from>
    <xdr:to>
      <xdr:col>10</xdr:col>
      <xdr:colOff>114300</xdr:colOff>
      <xdr:row>57</xdr:row>
      <xdr:rowOff>99506</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867416"/>
          <a:ext cx="889000" cy="4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39965</xdr:rowOff>
    </xdr:from>
    <xdr:to>
      <xdr:col>10</xdr:col>
      <xdr:colOff>165100</xdr:colOff>
      <xdr:row>57</xdr:row>
      <xdr:rowOff>141565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158092</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58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51036</xdr:rowOff>
    </xdr:from>
    <xdr:to>
      <xdr:col>6</xdr:col>
      <xdr:colOff>38100</xdr:colOff>
      <xdr:row>57</xdr:row>
      <xdr:rowOff>152636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143763</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71264</xdr:rowOff>
    </xdr:from>
    <xdr:to>
      <xdr:col>24</xdr:col>
      <xdr:colOff>114300</xdr:colOff>
      <xdr:row>57</xdr:row>
      <xdr:rowOff>1414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7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94141</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523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120258</xdr:rowOff>
    </xdr:from>
    <xdr:to>
      <xdr:col>20</xdr:col>
      <xdr:colOff>38100</xdr:colOff>
      <xdr:row>57</xdr:row>
      <xdr:rowOff>50408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2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66935</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496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38054</xdr:rowOff>
    </xdr:from>
    <xdr:to>
      <xdr:col>15</xdr:col>
      <xdr:colOff>101600</xdr:colOff>
      <xdr:row>57</xdr:row>
      <xdr:rowOff>139654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1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130781</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903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48706</xdr:rowOff>
    </xdr:from>
    <xdr:to>
      <xdr:col>10</xdr:col>
      <xdr:colOff>165100</xdr:colOff>
      <xdr:row>57</xdr:row>
      <xdr:rowOff>150306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2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141433</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914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43966</xdr:rowOff>
    </xdr:from>
    <xdr:to>
      <xdr:col>6</xdr:col>
      <xdr:colOff>38100</xdr:colOff>
      <xdr:row>57</xdr:row>
      <xdr:rowOff>145566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1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162093</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591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114778</xdr:rowOff>
    </xdr:from>
    <xdr:to>
      <xdr:col>24</xdr:col>
      <xdr:colOff>62865</xdr:colOff>
      <xdr:row>78</xdr:row>
      <xdr:rowOff>139700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16278"/>
          <a:ext cx="1270" cy="139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143527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139700</xdr:rowOff>
    </xdr:from>
    <xdr:to>
      <xdr:col>24</xdr:col>
      <xdr:colOff>152400</xdr:colOff>
      <xdr:row>78</xdr:row>
      <xdr:rowOff>139700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61455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89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114778</xdr:rowOff>
    </xdr:from>
    <xdr:to>
      <xdr:col>24</xdr:col>
      <xdr:colOff>152400</xdr:colOff>
      <xdr:row>70</xdr:row>
      <xdr:rowOff>114778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1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113324</xdr:rowOff>
    </xdr:from>
    <xdr:to>
      <xdr:col>24</xdr:col>
      <xdr:colOff>63500</xdr:colOff>
      <xdr:row>75</xdr:row>
      <xdr:rowOff>70539</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2800624"/>
          <a:ext cx="838200" cy="128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71176</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72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92749</xdr:rowOff>
    </xdr:from>
    <xdr:to>
      <xdr:col>24</xdr:col>
      <xdr:colOff>114300</xdr:colOff>
      <xdr:row>78</xdr:row>
      <xdr:rowOff>22899</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9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70539</xdr:rowOff>
    </xdr:from>
    <xdr:to>
      <xdr:col>19</xdr:col>
      <xdr:colOff>177800</xdr:colOff>
      <xdr:row>76</xdr:row>
      <xdr:rowOff>145475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2929289"/>
          <a:ext cx="889000" cy="24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32109</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40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139142</xdr:rowOff>
    </xdr:from>
    <xdr:to>
      <xdr:col>15</xdr:col>
      <xdr:colOff>50800</xdr:colOff>
      <xdr:row>76</xdr:row>
      <xdr:rowOff>145475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2997892"/>
          <a:ext cx="889000" cy="17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146535</xdr:rowOff>
    </xdr:from>
    <xdr:to>
      <xdr:col>15</xdr:col>
      <xdr:colOff>101600</xdr:colOff>
      <xdr:row>78</xdr:row>
      <xdr:rowOff>76685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67812</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44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108478</xdr:rowOff>
    </xdr:from>
    <xdr:to>
      <xdr:col>10</xdr:col>
      <xdr:colOff>114300</xdr:colOff>
      <xdr:row>75</xdr:row>
      <xdr:rowOff>139142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2967228"/>
          <a:ext cx="889000" cy="30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136796</xdr:rowOff>
    </xdr:from>
    <xdr:to>
      <xdr:col>10</xdr:col>
      <xdr:colOff>165100</xdr:colOff>
      <xdr:row>78</xdr:row>
      <xdr:rowOff>66946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58073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43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127022</xdr:rowOff>
    </xdr:from>
    <xdr:to>
      <xdr:col>6</xdr:col>
      <xdr:colOff>38100</xdr:colOff>
      <xdr:row>78</xdr:row>
      <xdr:rowOff>57172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48299</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42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62524</xdr:rowOff>
    </xdr:from>
    <xdr:to>
      <xdr:col>24</xdr:col>
      <xdr:colOff>114300</xdr:colOff>
      <xdr:row>74</xdr:row>
      <xdr:rowOff>164124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274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85401</xdr:rowOff>
    </xdr:from>
    <xdr:ext cx="599010"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260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19739</xdr:rowOff>
    </xdr:from>
    <xdr:to>
      <xdr:col>20</xdr:col>
      <xdr:colOff>38100</xdr:colOff>
      <xdr:row>75</xdr:row>
      <xdr:rowOff>121339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287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137866</xdr:rowOff>
    </xdr:from>
    <xdr:ext cx="59901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497795" y="1265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94675</xdr:rowOff>
    </xdr:from>
    <xdr:to>
      <xdr:col>15</xdr:col>
      <xdr:colOff>101600</xdr:colOff>
      <xdr:row>77</xdr:row>
      <xdr:rowOff>24825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12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41351</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290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88342</xdr:rowOff>
    </xdr:from>
    <xdr:to>
      <xdr:col>10</xdr:col>
      <xdr:colOff>165100</xdr:colOff>
      <xdr:row>76</xdr:row>
      <xdr:rowOff>18492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294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35019</xdr:rowOff>
    </xdr:from>
    <xdr:ext cx="59901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19795" y="12722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57678</xdr:rowOff>
    </xdr:from>
    <xdr:to>
      <xdr:col>6</xdr:col>
      <xdr:colOff>38100</xdr:colOff>
      <xdr:row>75</xdr:row>
      <xdr:rowOff>159277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29164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4355</xdr:rowOff>
    </xdr:from>
    <xdr:ext cx="599010"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30795" y="12691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35709</xdr:rowOff>
    </xdr:from>
    <xdr:to>
      <xdr:col>24</xdr:col>
      <xdr:colOff>62865</xdr:colOff>
      <xdr:row>98</xdr:row>
      <xdr:rowOff>123965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66209"/>
          <a:ext cx="1270" cy="1459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127792</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2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123965</xdr:rowOff>
    </xdr:from>
    <xdr:to>
      <xdr:col>24</xdr:col>
      <xdr:colOff>152400</xdr:colOff>
      <xdr:row>98</xdr:row>
      <xdr:rowOff>123965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2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153836</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4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35709</xdr:rowOff>
    </xdr:from>
    <xdr:to>
      <xdr:col>24</xdr:col>
      <xdr:colOff>152400</xdr:colOff>
      <xdr:row>90</xdr:row>
      <xdr:rowOff>35709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6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26817</xdr:rowOff>
    </xdr:from>
    <xdr:to>
      <xdr:col>24</xdr:col>
      <xdr:colOff>63500</xdr:colOff>
      <xdr:row>97</xdr:row>
      <xdr:rowOff>83708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657467"/>
          <a:ext cx="838200" cy="5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156660</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101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133783</xdr:rowOff>
    </xdr:from>
    <xdr:to>
      <xdr:col>24</xdr:col>
      <xdr:colOff>114300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83708</xdr:rowOff>
    </xdr:from>
    <xdr:to>
      <xdr:col>19</xdr:col>
      <xdr:colOff>177800</xdr:colOff>
      <xdr:row>97</xdr:row>
      <xdr:rowOff>94955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714358"/>
          <a:ext cx="889000" cy="1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80382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94955</xdr:rowOff>
    </xdr:from>
    <xdr:to>
      <xdr:col>15</xdr:col>
      <xdr:colOff>50800</xdr:colOff>
      <xdr:row>97</xdr:row>
      <xdr:rowOff>115133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725605"/>
          <a:ext cx="889000" cy="20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160643</xdr:rowOff>
    </xdr:from>
    <xdr:to>
      <xdr:col>15</xdr:col>
      <xdr:colOff>101600</xdr:colOff>
      <xdr:row>96</xdr:row>
      <xdr:rowOff>90793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107320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45662</xdr:rowOff>
    </xdr:from>
    <xdr:to>
      <xdr:col>10</xdr:col>
      <xdr:colOff>114300</xdr:colOff>
      <xdr:row>97</xdr:row>
      <xdr:rowOff>115133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1130300" y="16676312"/>
          <a:ext cx="889000" cy="6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7603</xdr:rowOff>
    </xdr:from>
    <xdr:to>
      <xdr:col>10</xdr:col>
      <xdr:colOff>165100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125730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2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167218</xdr:rowOff>
    </xdr:from>
    <xdr:to>
      <xdr:col>6</xdr:col>
      <xdr:colOff>38100</xdr:colOff>
      <xdr:row>96</xdr:row>
      <xdr:rowOff>97368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45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113895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23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147467</xdr:rowOff>
    </xdr:from>
    <xdr:to>
      <xdr:col>24</xdr:col>
      <xdr:colOff>114300</xdr:colOff>
      <xdr:row>97</xdr:row>
      <xdr:rowOff>77617</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60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125894</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58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32908</xdr:rowOff>
    </xdr:from>
    <xdr:to>
      <xdr:col>20</xdr:col>
      <xdr:colOff>38100</xdr:colOff>
      <xdr:row>97</xdr:row>
      <xdr:rowOff>134508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66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125635</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75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44155</xdr:rowOff>
    </xdr:from>
    <xdr:to>
      <xdr:col>15</xdr:col>
      <xdr:colOff>101600</xdr:colOff>
      <xdr:row>97</xdr:row>
      <xdr:rowOff>145755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67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136882</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76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64333</xdr:rowOff>
    </xdr:from>
    <xdr:to>
      <xdr:col>10</xdr:col>
      <xdr:colOff>165100</xdr:colOff>
      <xdr:row>97</xdr:row>
      <xdr:rowOff>165933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69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157060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78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166312</xdr:rowOff>
    </xdr:from>
    <xdr:to>
      <xdr:col>6</xdr:col>
      <xdr:colOff>38100</xdr:colOff>
      <xdr:row>97</xdr:row>
      <xdr:rowOff>96462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62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87589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71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56042</xdr:rowOff>
    </xdr:from>
    <xdr:to>
      <xdr:col>54</xdr:col>
      <xdr:colOff>189865</xdr:colOff>
      <xdr:row>38</xdr:row>
      <xdr:rowOff>85794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70992"/>
          <a:ext cx="1270" cy="1229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89621</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6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85794</xdr:rowOff>
    </xdr:from>
    <xdr:to>
      <xdr:col>55</xdr:col>
      <xdr:colOff>88900</xdr:colOff>
      <xdr:row>38</xdr:row>
      <xdr:rowOff>85794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60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2719</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56042</xdr:rowOff>
    </xdr:from>
    <xdr:to>
      <xdr:col>55</xdr:col>
      <xdr:colOff>88900</xdr:colOff>
      <xdr:row>31</xdr:row>
      <xdr:rowOff>56042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7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108365</xdr:rowOff>
    </xdr:from>
    <xdr:to>
      <xdr:col>55</xdr:col>
      <xdr:colOff>0</xdr:colOff>
      <xdr:row>35</xdr:row>
      <xdr:rowOff>134107</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5937665"/>
          <a:ext cx="838200" cy="197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33686</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2058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55259</xdr:rowOff>
    </xdr:from>
    <xdr:to>
      <xdr:col>55</xdr:col>
      <xdr:colOff>50800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108365</xdr:rowOff>
    </xdr:from>
    <xdr:to>
      <xdr:col>50</xdr:col>
      <xdr:colOff>114300</xdr:colOff>
      <xdr:row>36</xdr:row>
      <xdr:rowOff>43766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5937665"/>
          <a:ext cx="889000" cy="278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129931</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43766</xdr:rowOff>
    </xdr:from>
    <xdr:to>
      <xdr:col>45</xdr:col>
      <xdr:colOff>177800</xdr:colOff>
      <xdr:row>36</xdr:row>
      <xdr:rowOff>44082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215966"/>
          <a:ext cx="889000" cy="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129282</xdr:rowOff>
    </xdr:from>
    <xdr:to>
      <xdr:col>46</xdr:col>
      <xdr:colOff>38100</xdr:colOff>
      <xdr:row>37</xdr:row>
      <xdr:rowOff>59432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50559</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44082</xdr:rowOff>
    </xdr:from>
    <xdr:to>
      <xdr:col>41</xdr:col>
      <xdr:colOff>50800</xdr:colOff>
      <xdr:row>36</xdr:row>
      <xdr:rowOff>83026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216282"/>
          <a:ext cx="889000" cy="3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148155</xdr:rowOff>
    </xdr:from>
    <xdr:to>
      <xdr:col>41</xdr:col>
      <xdr:colOff>101600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69432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134586</xdr:rowOff>
    </xdr:from>
    <xdr:to>
      <xdr:col>36</xdr:col>
      <xdr:colOff>165100</xdr:colOff>
      <xdr:row>37</xdr:row>
      <xdr:rowOff>64736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55863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83307</xdr:rowOff>
    </xdr:from>
    <xdr:to>
      <xdr:col>55</xdr:col>
      <xdr:colOff>50800</xdr:colOff>
      <xdr:row>36</xdr:row>
      <xdr:rowOff>13457</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08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106184</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5935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57565</xdr:rowOff>
    </xdr:from>
    <xdr:to>
      <xdr:col>50</xdr:col>
      <xdr:colOff>165100</xdr:colOff>
      <xdr:row>34</xdr:row>
      <xdr:rowOff>159165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588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4242</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662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164416</xdr:rowOff>
    </xdr:from>
    <xdr:to>
      <xdr:col>46</xdr:col>
      <xdr:colOff>38100</xdr:colOff>
      <xdr:row>36</xdr:row>
      <xdr:rowOff>94566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16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111093</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5940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164732</xdr:rowOff>
    </xdr:from>
    <xdr:to>
      <xdr:col>41</xdr:col>
      <xdr:colOff>101600</xdr:colOff>
      <xdr:row>36</xdr:row>
      <xdr:rowOff>94882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16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111409</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5940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32226</xdr:rowOff>
    </xdr:from>
    <xdr:to>
      <xdr:col>36</xdr:col>
      <xdr:colOff>165100</xdr:colOff>
      <xdr:row>36</xdr:row>
      <xdr:rowOff>133826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20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150353</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5979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74871</xdr:rowOff>
    </xdr:from>
    <xdr:to>
      <xdr:col>54</xdr:col>
      <xdr:colOff>189865</xdr:colOff>
      <xdr:row>58</xdr:row>
      <xdr:rowOff>129960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18821"/>
          <a:ext cx="1270" cy="125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133787</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129960</xdr:rowOff>
    </xdr:from>
    <xdr:to>
      <xdr:col>55</xdr:col>
      <xdr:colOff>88900</xdr:colOff>
      <xdr:row>58</xdr:row>
      <xdr:rowOff>129960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7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21548</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594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74871</xdr:rowOff>
    </xdr:from>
    <xdr:to>
      <xdr:col>55</xdr:col>
      <xdr:colOff>88900</xdr:colOff>
      <xdr:row>51</xdr:row>
      <xdr:rowOff>74871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1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70666</xdr:rowOff>
    </xdr:from>
    <xdr:to>
      <xdr:col>55</xdr:col>
      <xdr:colOff>0</xdr:colOff>
      <xdr:row>58</xdr:row>
      <xdr:rowOff>79680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10014766"/>
          <a:ext cx="838200" cy="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3898</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947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25471</xdr:rowOff>
    </xdr:from>
    <xdr:to>
      <xdr:col>55</xdr:col>
      <xdr:colOff>50800</xdr:colOff>
      <xdr:row>58</xdr:row>
      <xdr:rowOff>127071</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71737</xdr:rowOff>
    </xdr:from>
    <xdr:to>
      <xdr:col>50</xdr:col>
      <xdr:colOff>114300</xdr:colOff>
      <xdr:row>58</xdr:row>
      <xdr:rowOff>79680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10015837"/>
          <a:ext cx="889000" cy="7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20083</xdr:rowOff>
    </xdr:from>
    <xdr:to>
      <xdr:col>50</xdr:col>
      <xdr:colOff>165100</xdr:colOff>
      <xdr:row>58</xdr:row>
      <xdr:rowOff>121683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6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138210</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73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71737</xdr:rowOff>
    </xdr:from>
    <xdr:to>
      <xdr:col>45</xdr:col>
      <xdr:colOff>177800</xdr:colOff>
      <xdr:row>58</xdr:row>
      <xdr:rowOff>94828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10015837"/>
          <a:ext cx="889000" cy="2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27549</xdr:rowOff>
    </xdr:from>
    <xdr:to>
      <xdr:col>46</xdr:col>
      <xdr:colOff>38100</xdr:colOff>
      <xdr:row>58</xdr:row>
      <xdr:rowOff>129149</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7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120276</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10064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38955</xdr:rowOff>
    </xdr:from>
    <xdr:to>
      <xdr:col>41</xdr:col>
      <xdr:colOff>50800</xdr:colOff>
      <xdr:row>58</xdr:row>
      <xdr:rowOff>94828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9983055"/>
          <a:ext cx="889000" cy="55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26817</xdr:rowOff>
    </xdr:from>
    <xdr:to>
      <xdr:col>41</xdr:col>
      <xdr:colOff>101600</xdr:colOff>
      <xdr:row>58</xdr:row>
      <xdr:rowOff>128417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144944</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74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22338</xdr:rowOff>
    </xdr:from>
    <xdr:to>
      <xdr:col>36</xdr:col>
      <xdr:colOff>165100</xdr:colOff>
      <xdr:row>58</xdr:row>
      <xdr:rowOff>123938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6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115065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10059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19866</xdr:rowOff>
    </xdr:from>
    <xdr:to>
      <xdr:col>55</xdr:col>
      <xdr:colOff>50800</xdr:colOff>
      <xdr:row>58</xdr:row>
      <xdr:rowOff>121466</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96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150693</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751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28880</xdr:rowOff>
    </xdr:from>
    <xdr:to>
      <xdr:col>50</xdr:col>
      <xdr:colOff>165100</xdr:colOff>
      <xdr:row>58</xdr:row>
      <xdr:rowOff>130480</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97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121607</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1006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20937</xdr:rowOff>
    </xdr:from>
    <xdr:to>
      <xdr:col>46</xdr:col>
      <xdr:colOff>38100</xdr:colOff>
      <xdr:row>58</xdr:row>
      <xdr:rowOff>122537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96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139064</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740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44028</xdr:rowOff>
    </xdr:from>
    <xdr:to>
      <xdr:col>41</xdr:col>
      <xdr:colOff>101600</xdr:colOff>
      <xdr:row>58</xdr:row>
      <xdr:rowOff>145628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98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136755</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10080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159605</xdr:rowOff>
    </xdr:from>
    <xdr:to>
      <xdr:col>36</xdr:col>
      <xdr:colOff>165100</xdr:colOff>
      <xdr:row>58</xdr:row>
      <xdr:rowOff>89755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93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106282</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707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135560</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308510"/>
          <a:ext cx="1270" cy="12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7458</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520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82237</xdr:rowOff>
    </xdr:from>
    <xdr:ext cx="690189"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20837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135560</xdr:rowOff>
    </xdr:from>
    <xdr:to>
      <xdr:col>55</xdr:col>
      <xdr:colOff>88900</xdr:colOff>
      <xdr:row>71</xdr:row>
      <xdr:rowOff>135560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30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115632</xdr:rowOff>
    </xdr:from>
    <xdr:to>
      <xdr:col>55</xdr:col>
      <xdr:colOff>0</xdr:colOff>
      <xdr:row>78</xdr:row>
      <xdr:rowOff>135786</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3488732"/>
          <a:ext cx="838200" cy="2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96358</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298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73481</xdr:rowOff>
    </xdr:from>
    <xdr:to>
      <xdr:col>55</xdr:col>
      <xdr:colOff>50800</xdr:colOff>
      <xdr:row>79</xdr:row>
      <xdr:rowOff>3631</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44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93780</xdr:rowOff>
    </xdr:from>
    <xdr:to>
      <xdr:col>50</xdr:col>
      <xdr:colOff>114300</xdr:colOff>
      <xdr:row>78</xdr:row>
      <xdr:rowOff>115632</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3466880"/>
          <a:ext cx="889000" cy="2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70706</xdr:rowOff>
    </xdr:from>
    <xdr:to>
      <xdr:col>50</xdr:col>
      <xdr:colOff>165100</xdr:colOff>
      <xdr:row>79</xdr:row>
      <xdr:rowOff>856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44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163433</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53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93780</xdr:rowOff>
    </xdr:from>
    <xdr:to>
      <xdr:col>45</xdr:col>
      <xdr:colOff>177800</xdr:colOff>
      <xdr:row>78</xdr:row>
      <xdr:rowOff>116866</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7861300" y="13466880"/>
          <a:ext cx="889000" cy="2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71213</xdr:rowOff>
    </xdr:from>
    <xdr:to>
      <xdr:col>46</xdr:col>
      <xdr:colOff>38100</xdr:colOff>
      <xdr:row>79</xdr:row>
      <xdr:rowOff>1363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44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163940</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53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87354</xdr:rowOff>
    </xdr:from>
    <xdr:to>
      <xdr:col>41</xdr:col>
      <xdr:colOff>50800</xdr:colOff>
      <xdr:row>78</xdr:row>
      <xdr:rowOff>116866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3460454"/>
          <a:ext cx="889000" cy="2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72977</xdr:rowOff>
    </xdr:from>
    <xdr:to>
      <xdr:col>41</xdr:col>
      <xdr:colOff>101600</xdr:colOff>
      <xdr:row>79</xdr:row>
      <xdr:rowOff>3127</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44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165704</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5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70949</xdr:rowOff>
    </xdr:from>
    <xdr:to>
      <xdr:col>36</xdr:col>
      <xdr:colOff>165100</xdr:colOff>
      <xdr:row>79</xdr:row>
      <xdr:rowOff>1099</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4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163676</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53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84986</xdr:rowOff>
    </xdr:from>
    <xdr:to>
      <xdr:col>55</xdr:col>
      <xdr:colOff>50800</xdr:colOff>
      <xdr:row>79</xdr:row>
      <xdr:rowOff>15136</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45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51909</xdr:rowOff>
    </xdr:from>
    <xdr:ext cx="534377"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42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64832</xdr:rowOff>
    </xdr:from>
    <xdr:to>
      <xdr:col>50</xdr:col>
      <xdr:colOff>165100</xdr:colOff>
      <xdr:row>78</xdr:row>
      <xdr:rowOff>166432</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43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11509</xdr:rowOff>
    </xdr:from>
    <xdr:ext cx="59901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39795" y="13213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42980</xdr:rowOff>
    </xdr:from>
    <xdr:to>
      <xdr:col>46</xdr:col>
      <xdr:colOff>38100</xdr:colOff>
      <xdr:row>78</xdr:row>
      <xdr:rowOff>144580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41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161107</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50795" y="13191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66066</xdr:rowOff>
    </xdr:from>
    <xdr:to>
      <xdr:col>41</xdr:col>
      <xdr:colOff>101600</xdr:colOff>
      <xdr:row>78</xdr:row>
      <xdr:rowOff>167666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43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12743</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21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36554</xdr:rowOff>
    </xdr:from>
    <xdr:to>
      <xdr:col>36</xdr:col>
      <xdr:colOff>165100</xdr:colOff>
      <xdr:row>78</xdr:row>
      <xdr:rowOff>138154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40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154681</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672795" y="1318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155742</xdr:rowOff>
    </xdr:from>
    <xdr:to>
      <xdr:col>54</xdr:col>
      <xdr:colOff>189865</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586242"/>
          <a:ext cx="1270" cy="1431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102419</xdr:rowOff>
    </xdr:from>
    <xdr:ext cx="599010"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36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155742</xdr:rowOff>
    </xdr:from>
    <xdr:to>
      <xdr:col>55</xdr:col>
      <xdr:colOff>88900</xdr:colOff>
      <xdr:row>90</xdr:row>
      <xdr:rowOff>155742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58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62576</xdr:rowOff>
    </xdr:from>
    <xdr:to>
      <xdr:col>55</xdr:col>
      <xdr:colOff>0</xdr:colOff>
      <xdr:row>97</xdr:row>
      <xdr:rowOff>99541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521776"/>
          <a:ext cx="838200" cy="20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30912</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661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52485</xdr:rowOff>
    </xdr:from>
    <xdr:to>
      <xdr:col>55</xdr:col>
      <xdr:colOff>50800</xdr:colOff>
      <xdr:row>97</xdr:row>
      <xdr:rowOff>154085</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99541</xdr:rowOff>
    </xdr:from>
    <xdr:to>
      <xdr:col>50</xdr:col>
      <xdr:colOff>114300</xdr:colOff>
      <xdr:row>98</xdr:row>
      <xdr:rowOff>57266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730191"/>
          <a:ext cx="889000" cy="129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165277</xdr:rowOff>
    </xdr:from>
    <xdr:to>
      <xdr:col>50</xdr:col>
      <xdr:colOff>165100</xdr:colOff>
      <xdr:row>97</xdr:row>
      <xdr:rowOff>95427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111954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32254</xdr:rowOff>
    </xdr:from>
    <xdr:to>
      <xdr:col>45</xdr:col>
      <xdr:colOff>177800</xdr:colOff>
      <xdr:row>98</xdr:row>
      <xdr:rowOff>57266</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6834354"/>
          <a:ext cx="889000" cy="2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65318</xdr:rowOff>
    </xdr:from>
    <xdr:to>
      <xdr:col>46</xdr:col>
      <xdr:colOff>38100</xdr:colOff>
      <xdr:row>97</xdr:row>
      <xdr:rowOff>166918</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11995</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47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159517</xdr:rowOff>
    </xdr:from>
    <xdr:to>
      <xdr:col>41</xdr:col>
      <xdr:colOff>50800</xdr:colOff>
      <xdr:row>98</xdr:row>
      <xdr:rowOff>32254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618717"/>
          <a:ext cx="889000" cy="215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71355</xdr:rowOff>
    </xdr:from>
    <xdr:to>
      <xdr:col>41</xdr:col>
      <xdr:colOff>101600</xdr:colOff>
      <xdr:row>98</xdr:row>
      <xdr:rowOff>1505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18032</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38050</xdr:rowOff>
    </xdr:from>
    <xdr:to>
      <xdr:col>36</xdr:col>
      <xdr:colOff>165100</xdr:colOff>
      <xdr:row>97</xdr:row>
      <xdr:rowOff>139650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66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130777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761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11776</xdr:rowOff>
    </xdr:from>
    <xdr:to>
      <xdr:col>55</xdr:col>
      <xdr:colOff>50800</xdr:colOff>
      <xdr:row>96</xdr:row>
      <xdr:rowOff>113376</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47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34653</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322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48741</xdr:rowOff>
    </xdr:from>
    <xdr:to>
      <xdr:col>50</xdr:col>
      <xdr:colOff>165100</xdr:colOff>
      <xdr:row>97</xdr:row>
      <xdr:rowOff>150341</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67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141468</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77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6466</xdr:rowOff>
    </xdr:from>
    <xdr:to>
      <xdr:col>46</xdr:col>
      <xdr:colOff>38100</xdr:colOff>
      <xdr:row>98</xdr:row>
      <xdr:rowOff>108066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0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99193</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90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152904</xdr:rowOff>
    </xdr:from>
    <xdr:to>
      <xdr:col>41</xdr:col>
      <xdr:colOff>101600</xdr:colOff>
      <xdr:row>98</xdr:row>
      <xdr:rowOff>83054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78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74181</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87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108717</xdr:rowOff>
    </xdr:from>
    <xdr:to>
      <xdr:col>36</xdr:col>
      <xdr:colOff>165100</xdr:colOff>
      <xdr:row>97</xdr:row>
      <xdr:rowOff>38867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56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55394</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343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104194</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247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50871</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2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104194</xdr:rowOff>
    </xdr:from>
    <xdr:to>
      <xdr:col>86</xdr:col>
      <xdr:colOff>25400</xdr:colOff>
      <xdr:row>30</xdr:row>
      <xdr:rowOff>104194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2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133519</xdr:rowOff>
    </xdr:from>
    <xdr:to>
      <xdr:col>85</xdr:col>
      <xdr:colOff>127000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648619"/>
          <a:ext cx="838200" cy="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54181</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397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31304</xdr:rowOff>
    </xdr:from>
    <xdr:to>
      <xdr:col>85</xdr:col>
      <xdr:colOff>177800</xdr:colOff>
      <xdr:row>38</xdr:row>
      <xdr:rowOff>132904</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133519</xdr:rowOff>
    </xdr:from>
    <xdr:to>
      <xdr:col>81</xdr:col>
      <xdr:colOff>50800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4592300" y="6648619"/>
          <a:ext cx="889000" cy="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153112</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2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36213</xdr:rowOff>
    </xdr:from>
    <xdr:to>
      <xdr:col>76</xdr:col>
      <xdr:colOff>165100</xdr:colOff>
      <xdr:row>38</xdr:row>
      <xdr:rowOff>137813</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5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154339</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2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131667</xdr:rowOff>
    </xdr:from>
    <xdr:to>
      <xdr:col>71</xdr:col>
      <xdr:colOff>177800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646767"/>
          <a:ext cx="889000" cy="8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45043</xdr:rowOff>
    </xdr:from>
    <xdr:to>
      <xdr:col>72</xdr:col>
      <xdr:colOff>38100</xdr:colOff>
      <xdr:row>38</xdr:row>
      <xdr:rowOff>146643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163170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3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50159</xdr:rowOff>
    </xdr:from>
    <xdr:to>
      <xdr:col>67</xdr:col>
      <xdr:colOff>101600</xdr:colOff>
      <xdr:row>38</xdr:row>
      <xdr:rowOff>151759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168286</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4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9731</xdr:rowOff>
    </xdr:from>
    <xdr:ext cx="249299"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248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82719</xdr:rowOff>
    </xdr:from>
    <xdr:to>
      <xdr:col>81</xdr:col>
      <xdr:colOff>101600</xdr:colOff>
      <xdr:row>39</xdr:row>
      <xdr:rowOff>12869</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59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3996</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46428" y="6690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80867</xdr:rowOff>
    </xdr:from>
    <xdr:to>
      <xdr:col>67</xdr:col>
      <xdr:colOff>101600</xdr:colOff>
      <xdr:row>39</xdr:row>
      <xdr:rowOff>11017</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59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2144</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688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85751</xdr:rowOff>
    </xdr:from>
    <xdr:to>
      <xdr:col>85</xdr:col>
      <xdr:colOff>126364</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flipV="1">
          <a:off x="16317595" y="8658251"/>
          <a:ext cx="1269" cy="142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32428</xdr:rowOff>
    </xdr:from>
    <xdr:ext cx="469744"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843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85751</xdr:rowOff>
    </xdr:from>
    <xdr:to>
      <xdr:col>86</xdr:col>
      <xdr:colOff>25400</xdr:colOff>
      <xdr:row>50</xdr:row>
      <xdr:rowOff>85751</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865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79299</xdr:rowOff>
    </xdr:from>
    <xdr:to>
      <xdr:col>67</xdr:col>
      <xdr:colOff>101600</xdr:colOff>
      <xdr:row>59</xdr:row>
      <xdr:rowOff>9449</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1002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25976</xdr:rowOff>
    </xdr:from>
    <xdr:ext cx="313932"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57333" y="9798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22237</xdr:rowOff>
    </xdr:from>
    <xdr:to>
      <xdr:col>85</xdr:col>
      <xdr:colOff>126364</xdr:colOff>
      <xdr:row>78</xdr:row>
      <xdr:rowOff>147045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95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150872</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147045</xdr:rowOff>
    </xdr:from>
    <xdr:to>
      <xdr:col>86</xdr:col>
      <xdr:colOff>25400</xdr:colOff>
      <xdr:row>78</xdr:row>
      <xdr:rowOff>147045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2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140364</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7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22237</xdr:rowOff>
    </xdr:from>
    <xdr:to>
      <xdr:col>86</xdr:col>
      <xdr:colOff>25400</xdr:colOff>
      <xdr:row>71</xdr:row>
      <xdr:rowOff>22237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9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130414</xdr:rowOff>
    </xdr:from>
    <xdr:to>
      <xdr:col>85</xdr:col>
      <xdr:colOff>127000</xdr:colOff>
      <xdr:row>77</xdr:row>
      <xdr:rowOff>71520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160614"/>
          <a:ext cx="838200" cy="112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15059</xdr:rowOff>
    </xdr:from>
    <xdr:ext cx="599010"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216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36632</xdr:rowOff>
    </xdr:from>
    <xdr:to>
      <xdr:col>85</xdr:col>
      <xdr:colOff>177800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71520</xdr:rowOff>
    </xdr:from>
    <xdr:to>
      <xdr:col>81</xdr:col>
      <xdr:colOff>50800</xdr:colOff>
      <xdr:row>77</xdr:row>
      <xdr:rowOff>92599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273170"/>
          <a:ext cx="889000" cy="2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143234</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181795" y="1334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92599</xdr:rowOff>
    </xdr:from>
    <xdr:to>
      <xdr:col>76</xdr:col>
      <xdr:colOff>114300</xdr:colOff>
      <xdr:row>77</xdr:row>
      <xdr:rowOff>165993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294249"/>
          <a:ext cx="889000" cy="7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58962</xdr:rowOff>
    </xdr:from>
    <xdr:to>
      <xdr:col>76</xdr:col>
      <xdr:colOff>165100</xdr:colOff>
      <xdr:row>77</xdr:row>
      <xdr:rowOff>160562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151689</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292795" y="13353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165993</xdr:rowOff>
    </xdr:from>
    <xdr:to>
      <xdr:col>71</xdr:col>
      <xdr:colOff>177800</xdr:colOff>
      <xdr:row>78</xdr:row>
      <xdr:rowOff>10105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367643"/>
          <a:ext cx="889000" cy="1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62850</xdr:rowOff>
    </xdr:from>
    <xdr:to>
      <xdr:col>72</xdr:col>
      <xdr:colOff>38100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03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53739</xdr:rowOff>
    </xdr:from>
    <xdr:to>
      <xdr:col>67</xdr:col>
      <xdr:colOff>101600</xdr:colOff>
      <xdr:row>77</xdr:row>
      <xdr:rowOff>155339</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416</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14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79614</xdr:rowOff>
    </xdr:from>
    <xdr:to>
      <xdr:col>85</xdr:col>
      <xdr:colOff>177800</xdr:colOff>
      <xdr:row>77</xdr:row>
      <xdr:rowOff>9764</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10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102490</xdr:rowOff>
    </xdr:from>
    <xdr:ext cx="599010"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296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20720</xdr:rowOff>
    </xdr:from>
    <xdr:to>
      <xdr:col>81</xdr:col>
      <xdr:colOff>101600</xdr:colOff>
      <xdr:row>77</xdr:row>
      <xdr:rowOff>122320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22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138847</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181795" y="12997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41799</xdr:rowOff>
    </xdr:from>
    <xdr:to>
      <xdr:col>76</xdr:col>
      <xdr:colOff>165100</xdr:colOff>
      <xdr:row>77</xdr:row>
      <xdr:rowOff>143399</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24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159926</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292795" y="13018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115193</xdr:rowOff>
    </xdr:from>
    <xdr:to>
      <xdr:col>72</xdr:col>
      <xdr:colOff>38100</xdr:colOff>
      <xdr:row>78</xdr:row>
      <xdr:rowOff>45343</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31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36470</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03795" y="13409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130755</xdr:rowOff>
    </xdr:from>
    <xdr:to>
      <xdr:col>67</xdr:col>
      <xdr:colOff>101600</xdr:colOff>
      <xdr:row>78</xdr:row>
      <xdr:rowOff>60905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33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52032</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14795" y="13425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63041</xdr:rowOff>
    </xdr:from>
    <xdr:to>
      <xdr:col>85</xdr:col>
      <xdr:colOff>126364</xdr:colOff>
      <xdr:row>98</xdr:row>
      <xdr:rowOff>138830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664991"/>
          <a:ext cx="1269" cy="12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142657</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4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138830</xdr:rowOff>
    </xdr:from>
    <xdr:to>
      <xdr:col>86</xdr:col>
      <xdr:colOff>25400</xdr:colOff>
      <xdr:row>98</xdr:row>
      <xdr:rowOff>138830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4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9718</xdr:rowOff>
    </xdr:from>
    <xdr:ext cx="690189"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44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63041</xdr:rowOff>
    </xdr:from>
    <xdr:to>
      <xdr:col>86</xdr:col>
      <xdr:colOff>25400</xdr:colOff>
      <xdr:row>91</xdr:row>
      <xdr:rowOff>63041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66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122200</xdr:rowOff>
    </xdr:from>
    <xdr:to>
      <xdr:col>85</xdr:col>
      <xdr:colOff>127000</xdr:colOff>
      <xdr:row>98</xdr:row>
      <xdr:rowOff>135221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5481300" y="16924300"/>
          <a:ext cx="838200" cy="13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50954</xdr:rowOff>
    </xdr:from>
    <xdr:ext cx="599010"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681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28077</xdr:rowOff>
    </xdr:from>
    <xdr:to>
      <xdr:col>85</xdr:col>
      <xdr:colOff>177800</xdr:colOff>
      <xdr:row>98</xdr:row>
      <xdr:rowOff>129677</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3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122200</xdr:rowOff>
    </xdr:from>
    <xdr:to>
      <xdr:col>81</xdr:col>
      <xdr:colOff>50800</xdr:colOff>
      <xdr:row>98</xdr:row>
      <xdr:rowOff>135071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924300"/>
          <a:ext cx="889000" cy="1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52112</xdr:rowOff>
    </xdr:from>
    <xdr:to>
      <xdr:col>81</xdr:col>
      <xdr:colOff>101600</xdr:colOff>
      <xdr:row>98</xdr:row>
      <xdr:rowOff>153712</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85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170239</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62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130643</xdr:rowOff>
    </xdr:from>
    <xdr:to>
      <xdr:col>76</xdr:col>
      <xdr:colOff>114300</xdr:colOff>
      <xdr:row>98</xdr:row>
      <xdr:rowOff>135071</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3703300" y="16932743"/>
          <a:ext cx="889000" cy="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58045</xdr:rowOff>
    </xdr:from>
    <xdr:to>
      <xdr:col>76</xdr:col>
      <xdr:colOff>165100</xdr:colOff>
      <xdr:row>98</xdr:row>
      <xdr:rowOff>159645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4722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63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82792</xdr:rowOff>
    </xdr:from>
    <xdr:to>
      <xdr:col>71</xdr:col>
      <xdr:colOff>177800</xdr:colOff>
      <xdr:row>98</xdr:row>
      <xdr:rowOff>130643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884892"/>
          <a:ext cx="889000" cy="4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56229</xdr:rowOff>
    </xdr:from>
    <xdr:to>
      <xdr:col>72</xdr:col>
      <xdr:colOff>38100</xdr:colOff>
      <xdr:row>98</xdr:row>
      <xdr:rowOff>157829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2906</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51739</xdr:rowOff>
    </xdr:from>
    <xdr:to>
      <xdr:col>67</xdr:col>
      <xdr:colOff>101600</xdr:colOff>
      <xdr:row>98</xdr:row>
      <xdr:rowOff>153339</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144466</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94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84421</xdr:rowOff>
    </xdr:from>
    <xdr:to>
      <xdr:col>85</xdr:col>
      <xdr:colOff>177800</xdr:colOff>
      <xdr:row>99</xdr:row>
      <xdr:rowOff>14571</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88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6505</xdr:rowOff>
    </xdr:from>
    <xdr:ext cx="469744"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808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71400</xdr:rowOff>
    </xdr:from>
    <xdr:to>
      <xdr:col>81</xdr:col>
      <xdr:colOff>101600</xdr:colOff>
      <xdr:row>99</xdr:row>
      <xdr:rowOff>1550</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7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164127</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96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84271</xdr:rowOff>
    </xdr:from>
    <xdr:to>
      <xdr:col>76</xdr:col>
      <xdr:colOff>165100</xdr:colOff>
      <xdr:row>99</xdr:row>
      <xdr:rowOff>14421</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8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5548</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97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79843</xdr:rowOff>
    </xdr:from>
    <xdr:to>
      <xdr:col>72</xdr:col>
      <xdr:colOff>38100</xdr:colOff>
      <xdr:row>99</xdr:row>
      <xdr:rowOff>9993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8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1120</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97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31992</xdr:rowOff>
    </xdr:from>
    <xdr:to>
      <xdr:col>67</xdr:col>
      <xdr:colOff>101600</xdr:colOff>
      <xdr:row>98</xdr:row>
      <xdr:rowOff>133592</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3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150119</xdr:rowOff>
    </xdr:from>
    <xdr:ext cx="59901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14795" y="16609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19424</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62924"/>
          <a:ext cx="1269" cy="162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137551</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3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19424</xdr:rowOff>
    </xdr:from>
    <xdr:to>
      <xdr:col>116</xdr:col>
      <xdr:colOff>152400</xdr:colOff>
      <xdr:row>30</xdr:row>
      <xdr:rowOff>19424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6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160762</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504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137885</xdr:rowOff>
    </xdr:from>
    <xdr:to>
      <xdr:col>116</xdr:col>
      <xdr:colOff>114300</xdr:colOff>
      <xdr:row>39</xdr:row>
      <xdr:rowOff>68035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5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138245</xdr:rowOff>
    </xdr:from>
    <xdr:to>
      <xdr:col>112</xdr:col>
      <xdr:colOff>38100</xdr:colOff>
      <xdr:row>39</xdr:row>
      <xdr:rowOff>68395</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84922</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4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12972</xdr:rowOff>
    </xdr:from>
    <xdr:to>
      <xdr:col>107</xdr:col>
      <xdr:colOff>101600</xdr:colOff>
      <xdr:row>39</xdr:row>
      <xdr:rowOff>114572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131099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7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5592</xdr:rowOff>
    </xdr:from>
    <xdr:to>
      <xdr:col>102</xdr:col>
      <xdr:colOff>165100</xdr:colOff>
      <xdr:row>39</xdr:row>
      <xdr:rowOff>107192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123719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6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17349</xdr:rowOff>
    </xdr:from>
    <xdr:to>
      <xdr:col>98</xdr:col>
      <xdr:colOff>38100</xdr:colOff>
      <xdr:row>39</xdr:row>
      <xdr:rowOff>118949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70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135476</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7017" y="647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157253</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29753"/>
          <a:ext cx="1269" cy="1484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103930</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157253</xdr:rowOff>
    </xdr:from>
    <xdr:to>
      <xdr:col>116</xdr:col>
      <xdr:colOff>152400</xdr:colOff>
      <xdr:row>50</xdr:row>
      <xdr:rowOff>157253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2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82158</xdr:rowOff>
    </xdr:from>
    <xdr:to>
      <xdr:col>116</xdr:col>
      <xdr:colOff>63500</xdr:colOff>
      <xdr:row>59</xdr:row>
      <xdr:rowOff>82795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197708"/>
          <a:ext cx="838200" cy="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112251</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84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89374</xdr:rowOff>
    </xdr:from>
    <xdr:to>
      <xdr:col>116</xdr:col>
      <xdr:colOff>114300</xdr:colOff>
      <xdr:row>59</xdr:row>
      <xdr:rowOff>19524</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82795</xdr:rowOff>
    </xdr:from>
    <xdr:to>
      <xdr:col>111</xdr:col>
      <xdr:colOff>177800</xdr:colOff>
      <xdr:row>59</xdr:row>
      <xdr:rowOff>83121</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198345"/>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86598</xdr:rowOff>
    </xdr:from>
    <xdr:to>
      <xdr:col>112</xdr:col>
      <xdr:colOff>38100</xdr:colOff>
      <xdr:row>59</xdr:row>
      <xdr:rowOff>16748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3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33275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0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83121</xdr:rowOff>
    </xdr:from>
    <xdr:to>
      <xdr:col>107</xdr:col>
      <xdr:colOff>50800</xdr:colOff>
      <xdr:row>59</xdr:row>
      <xdr:rowOff>98878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198671"/>
          <a:ext cx="889000" cy="15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89064</xdr:rowOff>
    </xdr:from>
    <xdr:to>
      <xdr:col>107</xdr:col>
      <xdr:colOff>101600</xdr:colOff>
      <xdr:row>59</xdr:row>
      <xdr:rowOff>19214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3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35741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08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93358</xdr:rowOff>
    </xdr:from>
    <xdr:to>
      <xdr:col>102</xdr:col>
      <xdr:colOff>165100</xdr:colOff>
      <xdr:row>59</xdr:row>
      <xdr:rowOff>23508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3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40035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1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81128</xdr:rowOff>
    </xdr:from>
    <xdr:to>
      <xdr:col>98</xdr:col>
      <xdr:colOff>38100</xdr:colOff>
      <xdr:row>59</xdr:row>
      <xdr:rowOff>11278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2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27805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0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31358</xdr:rowOff>
    </xdr:from>
    <xdr:to>
      <xdr:col>116</xdr:col>
      <xdr:colOff>114300</xdr:colOff>
      <xdr:row>59</xdr:row>
      <xdr:rowOff>132958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4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117735</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61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31995</xdr:rowOff>
    </xdr:from>
    <xdr:to>
      <xdr:col>112</xdr:col>
      <xdr:colOff>38100</xdr:colOff>
      <xdr:row>59</xdr:row>
      <xdr:rowOff>133595</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4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124722</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4017" y="102402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32321</xdr:rowOff>
    </xdr:from>
    <xdr:to>
      <xdr:col>107</xdr:col>
      <xdr:colOff>101600</xdr:colOff>
      <xdr:row>59</xdr:row>
      <xdr:rowOff>133921</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4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125048</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5017" y="10240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78485</xdr:rowOff>
    </xdr:from>
    <xdr:to>
      <xdr:col>116</xdr:col>
      <xdr:colOff>62864</xdr:colOff>
      <xdr:row>77</xdr:row>
      <xdr:rowOff>119354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079985"/>
          <a:ext cx="1269" cy="124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123181</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3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119354</xdr:rowOff>
    </xdr:from>
    <xdr:to>
      <xdr:col>116</xdr:col>
      <xdr:colOff>152400</xdr:colOff>
      <xdr:row>77</xdr:row>
      <xdr:rowOff>119354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321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25162</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85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78485</xdr:rowOff>
    </xdr:from>
    <xdr:to>
      <xdr:col>116</xdr:col>
      <xdr:colOff>152400</xdr:colOff>
      <xdr:row>70</xdr:row>
      <xdr:rowOff>78485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0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105003</xdr:rowOff>
    </xdr:from>
    <xdr:to>
      <xdr:col>116</xdr:col>
      <xdr:colOff>63500</xdr:colOff>
      <xdr:row>73</xdr:row>
      <xdr:rowOff>54885</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1323300" y="12449403"/>
          <a:ext cx="838200" cy="121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70121</xdr:rowOff>
    </xdr:from>
    <xdr:ext cx="599010"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9288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91694</xdr:rowOff>
    </xdr:from>
    <xdr:to>
      <xdr:col>116</xdr:col>
      <xdr:colOff>114300</xdr:colOff>
      <xdr:row>76</xdr:row>
      <xdr:rowOff>21844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95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73886</xdr:rowOff>
    </xdr:from>
    <xdr:to>
      <xdr:col>111</xdr:col>
      <xdr:colOff>177800</xdr:colOff>
      <xdr:row>72</xdr:row>
      <xdr:rowOff>105003</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0434300" y="12418286"/>
          <a:ext cx="889000" cy="31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89343</xdr:rowOff>
    </xdr:from>
    <xdr:to>
      <xdr:col>112</xdr:col>
      <xdr:colOff>38100</xdr:colOff>
      <xdr:row>76</xdr:row>
      <xdr:rowOff>19493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94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10620</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23795" y="13040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27293</xdr:rowOff>
    </xdr:from>
    <xdr:to>
      <xdr:col>107</xdr:col>
      <xdr:colOff>50800</xdr:colOff>
      <xdr:row>72</xdr:row>
      <xdr:rowOff>73886</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9545300" y="12371693"/>
          <a:ext cx="889000" cy="4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98671</xdr:rowOff>
    </xdr:from>
    <xdr:to>
      <xdr:col>107</xdr:col>
      <xdr:colOff>101600</xdr:colOff>
      <xdr:row>76</xdr:row>
      <xdr:rowOff>28820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9574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19947</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34795" y="13050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15108</xdr:rowOff>
    </xdr:from>
    <xdr:to>
      <xdr:col>102</xdr:col>
      <xdr:colOff>114300</xdr:colOff>
      <xdr:row>72</xdr:row>
      <xdr:rowOff>27293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656300" y="12359508"/>
          <a:ext cx="889000" cy="1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110923</xdr:rowOff>
    </xdr:from>
    <xdr:to>
      <xdr:col>102</xdr:col>
      <xdr:colOff>165100</xdr:colOff>
      <xdr:row>76</xdr:row>
      <xdr:rowOff>41073</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32200</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45795" y="13062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100266</xdr:rowOff>
    </xdr:from>
    <xdr:to>
      <xdr:col>98</xdr:col>
      <xdr:colOff>38100</xdr:colOff>
      <xdr:row>76</xdr:row>
      <xdr:rowOff>30417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21544</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56795" y="1305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4085</xdr:rowOff>
    </xdr:from>
    <xdr:to>
      <xdr:col>116</xdr:col>
      <xdr:colOff>114300</xdr:colOff>
      <xdr:row>73</xdr:row>
      <xdr:rowOff>105685</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251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26962</xdr:rowOff>
    </xdr:from>
    <xdr:ext cx="599010"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2371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54203</xdr:rowOff>
    </xdr:from>
    <xdr:to>
      <xdr:col>112</xdr:col>
      <xdr:colOff>38100</xdr:colOff>
      <xdr:row>72</xdr:row>
      <xdr:rowOff>155803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239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71</xdr:row>
      <xdr:rowOff>880</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23795" y="12173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23086</xdr:rowOff>
    </xdr:from>
    <xdr:to>
      <xdr:col>107</xdr:col>
      <xdr:colOff>101600</xdr:colOff>
      <xdr:row>72</xdr:row>
      <xdr:rowOff>124686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236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70</xdr:row>
      <xdr:rowOff>141213</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34795" y="1214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147943</xdr:rowOff>
    </xdr:from>
    <xdr:to>
      <xdr:col>102</xdr:col>
      <xdr:colOff>165100</xdr:colOff>
      <xdr:row>72</xdr:row>
      <xdr:rowOff>78093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232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70</xdr:row>
      <xdr:rowOff>94620</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45795" y="12096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135758</xdr:rowOff>
    </xdr:from>
    <xdr:to>
      <xdr:col>98</xdr:col>
      <xdr:colOff>38100</xdr:colOff>
      <xdr:row>72</xdr:row>
      <xdr:rowOff>65908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230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70</xdr:row>
      <xdr:rowOff>82435</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56795" y="12083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維持補修費について、類似団体平均より住民一人当たりのコストが大きいが、これは除雪経費によるものである。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繰出金については、各特別会計への繰出であり、特に上下水道施設等の修繕費が年々増加傾向にある。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普通建設事業費（うち更新整備）も増加しているが、これは今年度実施した社総金事業に係る橋梁工事と考えられる。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福島県昭和村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1,172
1,166
209.46
2,292,007
2,190,340
101,667
1,539,810
1,996,946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164236</xdr:rowOff>
    </xdr:from>
    <xdr:to>
      <xdr:col>24</xdr:col>
      <xdr:colOff>62865</xdr:colOff>
      <xdr:row>38</xdr:row>
      <xdr:rowOff>48679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07736"/>
          <a:ext cx="1270" cy="12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52506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6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48679</xdr:rowOff>
    </xdr:from>
    <xdr:to>
      <xdr:col>24</xdr:col>
      <xdr:colOff>152400</xdr:colOff>
      <xdr:row>38</xdr:row>
      <xdr:rowOff>48679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6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110913</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8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164236</xdr:rowOff>
    </xdr:from>
    <xdr:to>
      <xdr:col>24</xdr:col>
      <xdr:colOff>152400</xdr:colOff>
      <xdr:row>30</xdr:row>
      <xdr:rowOff>164236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0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149816</xdr:rowOff>
    </xdr:from>
    <xdr:to>
      <xdr:col>24</xdr:col>
      <xdr:colOff>63500</xdr:colOff>
      <xdr:row>35</xdr:row>
      <xdr:rowOff>154730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150566"/>
          <a:ext cx="838200" cy="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157167</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9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7290</xdr:rowOff>
    </xdr:from>
    <xdr:to>
      <xdr:col>24</xdr:col>
      <xdr:colOff>114300</xdr:colOff>
      <xdr:row>37</xdr:row>
      <xdr:rowOff>108890</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127241</xdr:rowOff>
    </xdr:from>
    <xdr:to>
      <xdr:col>19</xdr:col>
      <xdr:colOff>177800</xdr:colOff>
      <xdr:row>35</xdr:row>
      <xdr:rowOff>154730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127991"/>
          <a:ext cx="889000" cy="2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9461</xdr:rowOff>
    </xdr:from>
    <xdr:to>
      <xdr:col>20</xdr:col>
      <xdr:colOff>38100</xdr:colOff>
      <xdr:row>37</xdr:row>
      <xdr:rowOff>111061</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102188</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62871</xdr:rowOff>
    </xdr:from>
    <xdr:to>
      <xdr:col>15</xdr:col>
      <xdr:colOff>50800</xdr:colOff>
      <xdr:row>35</xdr:row>
      <xdr:rowOff>127241</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063621"/>
          <a:ext cx="889000" cy="6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170129</xdr:rowOff>
    </xdr:from>
    <xdr:to>
      <xdr:col>15</xdr:col>
      <xdr:colOff>101600</xdr:colOff>
      <xdr:row>37</xdr:row>
      <xdr:rowOff>100279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91406</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62871</xdr:rowOff>
    </xdr:from>
    <xdr:to>
      <xdr:col>10</xdr:col>
      <xdr:colOff>114300</xdr:colOff>
      <xdr:row>35</xdr:row>
      <xdr:rowOff>64910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063621"/>
          <a:ext cx="889000" cy="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5252</xdr:rowOff>
    </xdr:from>
    <xdr:to>
      <xdr:col>10</xdr:col>
      <xdr:colOff>165100</xdr:colOff>
      <xdr:row>37</xdr:row>
      <xdr:rowOff>106852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97979</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2984</xdr:rowOff>
    </xdr:from>
    <xdr:to>
      <xdr:col>6</xdr:col>
      <xdr:colOff>38100</xdr:colOff>
      <xdr:row>37</xdr:row>
      <xdr:rowOff>104584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95711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99016</xdr:rowOff>
    </xdr:from>
    <xdr:to>
      <xdr:col>24</xdr:col>
      <xdr:colOff>114300</xdr:colOff>
      <xdr:row>36</xdr:row>
      <xdr:rowOff>29166</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09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121893</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95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103930</xdr:rowOff>
    </xdr:from>
    <xdr:to>
      <xdr:col>20</xdr:col>
      <xdr:colOff>38100</xdr:colOff>
      <xdr:row>36</xdr:row>
      <xdr:rowOff>34080</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10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50607</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87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76441</xdr:rowOff>
    </xdr:from>
    <xdr:to>
      <xdr:col>15</xdr:col>
      <xdr:colOff>101600</xdr:colOff>
      <xdr:row>36</xdr:row>
      <xdr:rowOff>6591</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07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23118</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85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12071</xdr:rowOff>
    </xdr:from>
    <xdr:to>
      <xdr:col>10</xdr:col>
      <xdr:colOff>165100</xdr:colOff>
      <xdr:row>35</xdr:row>
      <xdr:rowOff>113671</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01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130198</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78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14110</xdr:rowOff>
    </xdr:from>
    <xdr:to>
      <xdr:col>6</xdr:col>
      <xdr:colOff>38100</xdr:colOff>
      <xdr:row>35</xdr:row>
      <xdr:rowOff>115710</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01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132237</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79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49633</xdr:rowOff>
    </xdr:from>
    <xdr:to>
      <xdr:col>24</xdr:col>
      <xdr:colOff>62865</xdr:colOff>
      <xdr:row>58</xdr:row>
      <xdr:rowOff>114774</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22133"/>
          <a:ext cx="1270" cy="143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118601</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6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114774</xdr:rowOff>
    </xdr:from>
    <xdr:to>
      <xdr:col>24</xdr:col>
      <xdr:colOff>152400</xdr:colOff>
      <xdr:row>58</xdr:row>
      <xdr:rowOff>114774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5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167760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397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6,393,994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49633</xdr:rowOff>
    </xdr:from>
    <xdr:to>
      <xdr:col>24</xdr:col>
      <xdr:colOff>152400</xdr:colOff>
      <xdr:row>50</xdr:row>
      <xdr:rowOff>49633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2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33096</xdr:rowOff>
    </xdr:from>
    <xdr:to>
      <xdr:col>24</xdr:col>
      <xdr:colOff>63500</xdr:colOff>
      <xdr:row>58</xdr:row>
      <xdr:rowOff>65712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977196"/>
          <a:ext cx="838200" cy="3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27289</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7999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4412</xdr:rowOff>
    </xdr:from>
    <xdr:to>
      <xdr:col>24</xdr:col>
      <xdr:colOff>114300</xdr:colOff>
      <xdr:row>58</xdr:row>
      <xdr:rowOff>106012</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33096</xdr:rowOff>
    </xdr:from>
    <xdr:to>
      <xdr:col>19</xdr:col>
      <xdr:colOff>177800</xdr:colOff>
      <xdr:row>58</xdr:row>
      <xdr:rowOff>55097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977196"/>
          <a:ext cx="889000" cy="2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164134</xdr:rowOff>
    </xdr:from>
    <xdr:to>
      <xdr:col>20</xdr:col>
      <xdr:colOff>38100</xdr:colOff>
      <xdr:row>58</xdr:row>
      <xdr:rowOff>94284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85411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1002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55097</xdr:rowOff>
    </xdr:from>
    <xdr:to>
      <xdr:col>15</xdr:col>
      <xdr:colOff>50800</xdr:colOff>
      <xdr:row>58</xdr:row>
      <xdr:rowOff>74247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999197"/>
          <a:ext cx="889000" cy="19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24157</xdr:rowOff>
    </xdr:from>
    <xdr:to>
      <xdr:col>15</xdr:col>
      <xdr:colOff>101600</xdr:colOff>
      <xdr:row>58</xdr:row>
      <xdr:rowOff>125757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6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116884</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1006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65572</xdr:rowOff>
    </xdr:from>
    <xdr:to>
      <xdr:col>10</xdr:col>
      <xdr:colOff>114300</xdr:colOff>
      <xdr:row>58</xdr:row>
      <xdr:rowOff>74247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10009672"/>
          <a:ext cx="889000" cy="8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24366</xdr:rowOff>
    </xdr:from>
    <xdr:to>
      <xdr:col>10</xdr:col>
      <xdr:colOff>165100</xdr:colOff>
      <xdr:row>58</xdr:row>
      <xdr:rowOff>125966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117093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10061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24026</xdr:rowOff>
    </xdr:from>
    <xdr:to>
      <xdr:col>6</xdr:col>
      <xdr:colOff>38100</xdr:colOff>
      <xdr:row>58</xdr:row>
      <xdr:rowOff>125626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6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116753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60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14912</xdr:rowOff>
    </xdr:from>
    <xdr:to>
      <xdr:col>24</xdr:col>
      <xdr:colOff>114300</xdr:colOff>
      <xdr:row>58</xdr:row>
      <xdr:rowOff>116512</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5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154289</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926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153746</xdr:rowOff>
    </xdr:from>
    <xdr:to>
      <xdr:col>20</xdr:col>
      <xdr:colOff>38100</xdr:colOff>
      <xdr:row>58</xdr:row>
      <xdr:rowOff>83896</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2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100423</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70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4297</xdr:rowOff>
    </xdr:from>
    <xdr:to>
      <xdr:col>15</xdr:col>
      <xdr:colOff>101600</xdr:colOff>
      <xdr:row>58</xdr:row>
      <xdr:rowOff>105897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4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122424</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72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23447</xdr:rowOff>
    </xdr:from>
    <xdr:to>
      <xdr:col>10</xdr:col>
      <xdr:colOff>165100</xdr:colOff>
      <xdr:row>58</xdr:row>
      <xdr:rowOff>125047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6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141574</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742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14772</xdr:rowOff>
    </xdr:from>
    <xdr:to>
      <xdr:col>6</xdr:col>
      <xdr:colOff>38100</xdr:colOff>
      <xdr:row>58</xdr:row>
      <xdr:rowOff>116372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5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132899</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734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40046</xdr:rowOff>
    </xdr:from>
    <xdr:to>
      <xdr:col>24</xdr:col>
      <xdr:colOff>62865</xdr:colOff>
      <xdr:row>79</xdr:row>
      <xdr:rowOff>139672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212996"/>
          <a:ext cx="1270" cy="1471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143499</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68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139672</xdr:rowOff>
    </xdr:from>
    <xdr:to>
      <xdr:col>24</xdr:col>
      <xdr:colOff>152400</xdr:colOff>
      <xdr:row>79</xdr:row>
      <xdr:rowOff>139672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68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158173</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98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922,312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40046</xdr:rowOff>
    </xdr:from>
    <xdr:to>
      <xdr:col>24</xdr:col>
      <xdr:colOff>152400</xdr:colOff>
      <xdr:row>71</xdr:row>
      <xdr:rowOff>40046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2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55984</xdr:rowOff>
    </xdr:from>
    <xdr:to>
      <xdr:col>24</xdr:col>
      <xdr:colOff>63500</xdr:colOff>
      <xdr:row>78</xdr:row>
      <xdr:rowOff>85530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3797300" y="13429084"/>
          <a:ext cx="838200" cy="2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34455</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3407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56028</xdr:rowOff>
    </xdr:from>
    <xdr:to>
      <xdr:col>24</xdr:col>
      <xdr:colOff>114300</xdr:colOff>
      <xdr:row>78</xdr:row>
      <xdr:rowOff>157628</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34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21560</xdr:rowOff>
    </xdr:from>
    <xdr:to>
      <xdr:col>19</xdr:col>
      <xdr:colOff>177800</xdr:colOff>
      <xdr:row>78</xdr:row>
      <xdr:rowOff>85530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2908300" y="13394660"/>
          <a:ext cx="889000" cy="6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97527</xdr:rowOff>
    </xdr:from>
    <xdr:to>
      <xdr:col>20</xdr:col>
      <xdr:colOff>38100</xdr:colOff>
      <xdr:row>79</xdr:row>
      <xdr:rowOff>27677</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347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18804</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356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21560</xdr:rowOff>
    </xdr:from>
    <xdr:to>
      <xdr:col>15</xdr:col>
      <xdr:colOff>50800</xdr:colOff>
      <xdr:row>78</xdr:row>
      <xdr:rowOff>109093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019300" y="13394660"/>
          <a:ext cx="889000" cy="87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131046</xdr:rowOff>
    </xdr:from>
    <xdr:to>
      <xdr:col>15</xdr:col>
      <xdr:colOff>101600</xdr:colOff>
      <xdr:row>79</xdr:row>
      <xdr:rowOff>61196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35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52323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35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109093</xdr:rowOff>
    </xdr:from>
    <xdr:to>
      <xdr:col>10</xdr:col>
      <xdr:colOff>114300</xdr:colOff>
      <xdr:row>78</xdr:row>
      <xdr:rowOff>111289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1130300" y="13482193"/>
          <a:ext cx="889000" cy="2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148737</xdr:rowOff>
    </xdr:from>
    <xdr:to>
      <xdr:col>10</xdr:col>
      <xdr:colOff>165100</xdr:colOff>
      <xdr:row>79</xdr:row>
      <xdr:rowOff>78887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52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70014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3614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128236</xdr:rowOff>
    </xdr:from>
    <xdr:to>
      <xdr:col>6</xdr:col>
      <xdr:colOff>38100</xdr:colOff>
      <xdr:row>79</xdr:row>
      <xdr:rowOff>58386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50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49513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3594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5184</xdr:rowOff>
    </xdr:from>
    <xdr:to>
      <xdr:col>24</xdr:col>
      <xdr:colOff>114300</xdr:colOff>
      <xdr:row>78</xdr:row>
      <xdr:rowOff>106784</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337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28061</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322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34730</xdr:rowOff>
    </xdr:from>
    <xdr:to>
      <xdr:col>20</xdr:col>
      <xdr:colOff>38100</xdr:colOff>
      <xdr:row>78</xdr:row>
      <xdr:rowOff>136330</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340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152857</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3183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142210</xdr:rowOff>
    </xdr:from>
    <xdr:to>
      <xdr:col>15</xdr:col>
      <xdr:colOff>101600</xdr:colOff>
      <xdr:row>78</xdr:row>
      <xdr:rowOff>72360</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334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88887</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3119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58293</xdr:rowOff>
    </xdr:from>
    <xdr:to>
      <xdr:col>10</xdr:col>
      <xdr:colOff>165100</xdr:colOff>
      <xdr:row>78</xdr:row>
      <xdr:rowOff>159893</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43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4970</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320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60489</xdr:rowOff>
    </xdr:from>
    <xdr:to>
      <xdr:col>6</xdr:col>
      <xdr:colOff>38100</xdr:colOff>
      <xdr:row>78</xdr:row>
      <xdr:rowOff>162089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343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7166</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320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85173</xdr:rowOff>
    </xdr:from>
    <xdr:to>
      <xdr:col>24</xdr:col>
      <xdr:colOff>62865</xdr:colOff>
      <xdr:row>98</xdr:row>
      <xdr:rowOff>140137</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15673"/>
          <a:ext cx="1270" cy="142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143964</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140137</xdr:rowOff>
    </xdr:from>
    <xdr:to>
      <xdr:col>24</xdr:col>
      <xdr:colOff>152400</xdr:colOff>
      <xdr:row>98</xdr:row>
      <xdr:rowOff>140137</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31850</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29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85173</xdr:rowOff>
    </xdr:from>
    <xdr:to>
      <xdr:col>24</xdr:col>
      <xdr:colOff>152400</xdr:colOff>
      <xdr:row>90</xdr:row>
      <xdr:rowOff>85173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1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154663</xdr:rowOff>
    </xdr:from>
    <xdr:to>
      <xdr:col>24</xdr:col>
      <xdr:colOff>63500</xdr:colOff>
      <xdr:row>98</xdr:row>
      <xdr:rowOff>11246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785313"/>
          <a:ext cx="838200" cy="28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156269</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44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133392</xdr:rowOff>
    </xdr:from>
    <xdr:to>
      <xdr:col>24</xdr:col>
      <xdr:colOff>114300</xdr:colOff>
      <xdr:row>97</xdr:row>
      <xdr:rowOff>63542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133210</xdr:rowOff>
    </xdr:from>
    <xdr:to>
      <xdr:col>19</xdr:col>
      <xdr:colOff>177800</xdr:colOff>
      <xdr:row>98</xdr:row>
      <xdr:rowOff>11246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908300" y="16763860"/>
          <a:ext cx="889000" cy="4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148146</xdr:rowOff>
    </xdr:from>
    <xdr:to>
      <xdr:col>20</xdr:col>
      <xdr:colOff>38100</xdr:colOff>
      <xdr:row>97</xdr:row>
      <xdr:rowOff>78296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94823</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497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81218</xdr:rowOff>
    </xdr:from>
    <xdr:to>
      <xdr:col>15</xdr:col>
      <xdr:colOff>50800</xdr:colOff>
      <xdr:row>97</xdr:row>
      <xdr:rowOff>133210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6711868"/>
          <a:ext cx="889000" cy="5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22442</xdr:rowOff>
    </xdr:from>
    <xdr:to>
      <xdr:col>15</xdr:col>
      <xdr:colOff>101600</xdr:colOff>
      <xdr:row>97</xdr:row>
      <xdr:rowOff>124042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140569</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08795" y="1642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81218</xdr:rowOff>
    </xdr:from>
    <xdr:to>
      <xdr:col>10</xdr:col>
      <xdr:colOff>114300</xdr:colOff>
      <xdr:row>97</xdr:row>
      <xdr:rowOff>128308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711868"/>
          <a:ext cx="889000" cy="47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50691</xdr:rowOff>
    </xdr:from>
    <xdr:to>
      <xdr:col>10</xdr:col>
      <xdr:colOff>165100</xdr:colOff>
      <xdr:row>97</xdr:row>
      <xdr:rowOff>152291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143418</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19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27260</xdr:rowOff>
    </xdr:from>
    <xdr:to>
      <xdr:col>6</xdr:col>
      <xdr:colOff>38100</xdr:colOff>
      <xdr:row>97</xdr:row>
      <xdr:rowOff>128860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145387</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30795" y="1643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103863</xdr:rowOff>
    </xdr:from>
    <xdr:to>
      <xdr:col>24</xdr:col>
      <xdr:colOff>114300</xdr:colOff>
      <xdr:row>98</xdr:row>
      <xdr:rowOff>34013</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73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82290</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71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131896</xdr:rowOff>
    </xdr:from>
    <xdr:to>
      <xdr:col>20</xdr:col>
      <xdr:colOff>38100</xdr:colOff>
      <xdr:row>98</xdr:row>
      <xdr:rowOff>62046</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76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53173</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85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82410</xdr:rowOff>
    </xdr:from>
    <xdr:to>
      <xdr:col>15</xdr:col>
      <xdr:colOff>101600</xdr:colOff>
      <xdr:row>98</xdr:row>
      <xdr:rowOff>12560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71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3687</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80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30418</xdr:rowOff>
    </xdr:from>
    <xdr:to>
      <xdr:col>10</xdr:col>
      <xdr:colOff>165100</xdr:colOff>
      <xdr:row>97</xdr:row>
      <xdr:rowOff>132018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66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148545</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19795" y="16436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77508</xdr:rowOff>
    </xdr:from>
    <xdr:to>
      <xdr:col>6</xdr:col>
      <xdr:colOff>38100</xdr:colOff>
      <xdr:row>98</xdr:row>
      <xdr:rowOff>7658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70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170235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80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143002</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115052"/>
          <a:ext cx="1270" cy="16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89679</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489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143002</xdr:rowOff>
    </xdr:from>
    <xdr:to>
      <xdr:col>55</xdr:col>
      <xdr:colOff>88900</xdr:colOff>
      <xdr:row>29</xdr:row>
      <xdr:rowOff>143002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115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98315</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419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75438</xdr:rowOff>
    </xdr:from>
    <xdr:to>
      <xdr:col>55</xdr:col>
      <xdr:colOff>50800</xdr:colOff>
      <xdr:row>39</xdr:row>
      <xdr:rowOff>5588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72263</xdr:rowOff>
    </xdr:from>
    <xdr:to>
      <xdr:col>50</xdr:col>
      <xdr:colOff>165100</xdr:colOff>
      <xdr:row>39</xdr:row>
      <xdr:rowOff>2413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18940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140970</xdr:rowOff>
    </xdr:from>
    <xdr:to>
      <xdr:col>45</xdr:col>
      <xdr:colOff>177800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484620"/>
          <a:ext cx="889000" cy="24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93472</xdr:rowOff>
    </xdr:from>
    <xdr:to>
      <xdr:col>46</xdr:col>
      <xdr:colOff>38100</xdr:colOff>
      <xdr:row>39</xdr:row>
      <xdr:rowOff>23622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40149</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140970</xdr:rowOff>
    </xdr:from>
    <xdr:to>
      <xdr:col>41</xdr:col>
      <xdr:colOff>50800</xdr:colOff>
      <xdr:row>37</xdr:row>
      <xdr:rowOff>144653</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6484620"/>
          <a:ext cx="889000" cy="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98171</xdr:rowOff>
    </xdr:from>
    <xdr:to>
      <xdr:col>41</xdr:col>
      <xdr:colOff>101600</xdr:colOff>
      <xdr:row>39</xdr:row>
      <xdr:rowOff>28321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19448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7059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97663</xdr:rowOff>
    </xdr:from>
    <xdr:to>
      <xdr:col>36</xdr:col>
      <xdr:colOff>165100</xdr:colOff>
      <xdr:row>39</xdr:row>
      <xdr:rowOff>27813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18940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705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90170</xdr:rowOff>
    </xdr:from>
    <xdr:to>
      <xdr:col>41</xdr:col>
      <xdr:colOff>101600</xdr:colOff>
      <xdr:row>38</xdr:row>
      <xdr:rowOff>20320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36847</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26428" y="620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93853</xdr:rowOff>
    </xdr:from>
    <xdr:to>
      <xdr:col>36</xdr:col>
      <xdr:colOff>165100</xdr:colOff>
      <xdr:row>38</xdr:row>
      <xdr:rowOff>24003</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43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40530</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37428" y="6212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78449</xdr:rowOff>
    </xdr:from>
    <xdr:to>
      <xdr:col>54</xdr:col>
      <xdr:colOff>189865</xdr:colOff>
      <xdr:row>59</xdr:row>
      <xdr:rowOff>3913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50949"/>
          <a:ext cx="1270" cy="146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7740</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3913</xdr:rowOff>
    </xdr:from>
    <xdr:to>
      <xdr:col>55</xdr:col>
      <xdr:colOff>88900</xdr:colOff>
      <xdr:row>59</xdr:row>
      <xdr:rowOff>3913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1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25126</xdr:rowOff>
    </xdr:from>
    <xdr:ext cx="690189"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261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1,188,229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78449</xdr:rowOff>
    </xdr:from>
    <xdr:to>
      <xdr:col>55</xdr:col>
      <xdr:colOff>88900</xdr:colOff>
      <xdr:row>50</xdr:row>
      <xdr:rowOff>78449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5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49220</xdr:rowOff>
    </xdr:from>
    <xdr:to>
      <xdr:col>55</xdr:col>
      <xdr:colOff>0</xdr:colOff>
      <xdr:row>57</xdr:row>
      <xdr:rowOff>62324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821870"/>
          <a:ext cx="838200" cy="1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100163</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872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121736</xdr:rowOff>
    </xdr:from>
    <xdr:to>
      <xdr:col>55</xdr:col>
      <xdr:colOff>50800</xdr:colOff>
      <xdr:row>58</xdr:row>
      <xdr:rowOff>51886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9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62324</xdr:rowOff>
    </xdr:from>
    <xdr:to>
      <xdr:col>50</xdr:col>
      <xdr:colOff>114300</xdr:colOff>
      <xdr:row>58</xdr:row>
      <xdr:rowOff>25664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834974"/>
          <a:ext cx="889000" cy="13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133362</xdr:rowOff>
    </xdr:from>
    <xdr:to>
      <xdr:col>50</xdr:col>
      <xdr:colOff>165100</xdr:colOff>
      <xdr:row>58</xdr:row>
      <xdr:rowOff>63512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90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54639</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99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25664</xdr:rowOff>
    </xdr:from>
    <xdr:to>
      <xdr:col>45</xdr:col>
      <xdr:colOff>177800</xdr:colOff>
      <xdr:row>58</xdr:row>
      <xdr:rowOff>29788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969764"/>
          <a:ext cx="889000" cy="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136680</xdr:rowOff>
    </xdr:from>
    <xdr:to>
      <xdr:col>46</xdr:col>
      <xdr:colOff>38100</xdr:colOff>
      <xdr:row>58</xdr:row>
      <xdr:rowOff>66830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83357</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684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134360</xdr:rowOff>
    </xdr:from>
    <xdr:to>
      <xdr:col>41</xdr:col>
      <xdr:colOff>50800</xdr:colOff>
      <xdr:row>58</xdr:row>
      <xdr:rowOff>29788</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907010"/>
          <a:ext cx="889000" cy="6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130231</xdr:rowOff>
    </xdr:from>
    <xdr:to>
      <xdr:col>41</xdr:col>
      <xdr:colOff>101600</xdr:colOff>
      <xdr:row>58</xdr:row>
      <xdr:rowOff>60381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76908</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118786</xdr:rowOff>
    </xdr:from>
    <xdr:to>
      <xdr:col>36</xdr:col>
      <xdr:colOff>165100</xdr:colOff>
      <xdr:row>58</xdr:row>
      <xdr:rowOff>48936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40063</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984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169870</xdr:rowOff>
    </xdr:from>
    <xdr:to>
      <xdr:col>55</xdr:col>
      <xdr:colOff>50800</xdr:colOff>
      <xdr:row>57</xdr:row>
      <xdr:rowOff>100020</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77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21297</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62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11524</xdr:rowOff>
    </xdr:from>
    <xdr:to>
      <xdr:col>50</xdr:col>
      <xdr:colOff>165100</xdr:colOff>
      <xdr:row>57</xdr:row>
      <xdr:rowOff>113124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78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129651</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9559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146314</xdr:rowOff>
    </xdr:from>
    <xdr:to>
      <xdr:col>46</xdr:col>
      <xdr:colOff>38100</xdr:colOff>
      <xdr:row>58</xdr:row>
      <xdr:rowOff>76464</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91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67591</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1001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150438</xdr:rowOff>
    </xdr:from>
    <xdr:to>
      <xdr:col>41</xdr:col>
      <xdr:colOff>101600</xdr:colOff>
      <xdr:row>58</xdr:row>
      <xdr:rowOff>80588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92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71715</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61795" y="10015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83560</xdr:rowOff>
    </xdr:from>
    <xdr:to>
      <xdr:col>36</xdr:col>
      <xdr:colOff>165100</xdr:colOff>
      <xdr:row>58</xdr:row>
      <xdr:rowOff>13710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85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30237</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672795" y="963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74659</xdr:rowOff>
    </xdr:from>
    <xdr:to>
      <xdr:col>54</xdr:col>
      <xdr:colOff>189865</xdr:colOff>
      <xdr:row>78</xdr:row>
      <xdr:rowOff>134671</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076159"/>
          <a:ext cx="1270" cy="143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138498</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134671</xdr:rowOff>
    </xdr:from>
    <xdr:to>
      <xdr:col>55</xdr:col>
      <xdr:colOff>88900</xdr:colOff>
      <xdr:row>78</xdr:row>
      <xdr:rowOff>134671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0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21336</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5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74659</xdr:rowOff>
    </xdr:from>
    <xdr:to>
      <xdr:col>55</xdr:col>
      <xdr:colOff>88900</xdr:colOff>
      <xdr:row>70</xdr:row>
      <xdr:rowOff>74659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0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24977</xdr:rowOff>
    </xdr:from>
    <xdr:to>
      <xdr:col>55</xdr:col>
      <xdr:colOff>0</xdr:colOff>
      <xdr:row>77</xdr:row>
      <xdr:rowOff>79581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226627"/>
          <a:ext cx="838200" cy="5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92395</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294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113968</xdr:rowOff>
    </xdr:from>
    <xdr:to>
      <xdr:col>55</xdr:col>
      <xdr:colOff>50800</xdr:colOff>
      <xdr:row>78</xdr:row>
      <xdr:rowOff>44118</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24977</xdr:rowOff>
    </xdr:from>
    <xdr:to>
      <xdr:col>50</xdr:col>
      <xdr:colOff>114300</xdr:colOff>
      <xdr:row>77</xdr:row>
      <xdr:rowOff>135617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226627"/>
          <a:ext cx="889000" cy="11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106431</xdr:rowOff>
    </xdr:from>
    <xdr:to>
      <xdr:col>50</xdr:col>
      <xdr:colOff>165100</xdr:colOff>
      <xdr:row>78</xdr:row>
      <xdr:rowOff>36581</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27708</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4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110465</xdr:rowOff>
    </xdr:from>
    <xdr:to>
      <xdr:col>45</xdr:col>
      <xdr:colOff>177800</xdr:colOff>
      <xdr:row>77</xdr:row>
      <xdr:rowOff>135617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7861300" y="13312115"/>
          <a:ext cx="889000" cy="25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140534</xdr:rowOff>
    </xdr:from>
    <xdr:to>
      <xdr:col>46</xdr:col>
      <xdr:colOff>38100</xdr:colOff>
      <xdr:row>78</xdr:row>
      <xdr:rowOff>70684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61811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43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156862</xdr:rowOff>
    </xdr:from>
    <xdr:to>
      <xdr:col>41</xdr:col>
      <xdr:colOff>50800</xdr:colOff>
      <xdr:row>77</xdr:row>
      <xdr:rowOff>110465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015612"/>
          <a:ext cx="889000" cy="296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146089</xdr:rowOff>
    </xdr:from>
    <xdr:to>
      <xdr:col>41</xdr:col>
      <xdr:colOff>101600</xdr:colOff>
      <xdr:row>78</xdr:row>
      <xdr:rowOff>76239</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67366</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44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153236</xdr:rowOff>
    </xdr:from>
    <xdr:to>
      <xdr:col>36</xdr:col>
      <xdr:colOff>165100</xdr:colOff>
      <xdr:row>78</xdr:row>
      <xdr:rowOff>83386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74513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44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28781</xdr:rowOff>
    </xdr:from>
    <xdr:to>
      <xdr:col>55</xdr:col>
      <xdr:colOff>50800</xdr:colOff>
      <xdr:row>77</xdr:row>
      <xdr:rowOff>130381</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23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51658</xdr:rowOff>
    </xdr:from>
    <xdr:ext cx="599010"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081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145627</xdr:rowOff>
    </xdr:from>
    <xdr:to>
      <xdr:col>50</xdr:col>
      <xdr:colOff>165100</xdr:colOff>
      <xdr:row>77</xdr:row>
      <xdr:rowOff>75777</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17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92304</xdr:rowOff>
    </xdr:from>
    <xdr:ext cx="59901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39795" y="1295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84817</xdr:rowOff>
    </xdr:from>
    <xdr:to>
      <xdr:col>46</xdr:col>
      <xdr:colOff>38100</xdr:colOff>
      <xdr:row>78</xdr:row>
      <xdr:rowOff>14967</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28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31494</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06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59665</xdr:rowOff>
    </xdr:from>
    <xdr:to>
      <xdr:col>41</xdr:col>
      <xdr:colOff>101600</xdr:colOff>
      <xdr:row>77</xdr:row>
      <xdr:rowOff>161265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26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6342</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036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106061</xdr:rowOff>
    </xdr:from>
    <xdr:to>
      <xdr:col>36</xdr:col>
      <xdr:colOff>165100</xdr:colOff>
      <xdr:row>76</xdr:row>
      <xdr:rowOff>36212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29648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52738</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672795" y="12740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37497</xdr:rowOff>
    </xdr:from>
    <xdr:to>
      <xdr:col>54</xdr:col>
      <xdr:colOff>189865</xdr:colOff>
      <xdr:row>98</xdr:row>
      <xdr:rowOff>69627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639447"/>
          <a:ext cx="1270" cy="1232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73454</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7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69627</xdr:rowOff>
    </xdr:from>
    <xdr:to>
      <xdr:col>55</xdr:col>
      <xdr:colOff>88900</xdr:colOff>
      <xdr:row>98</xdr:row>
      <xdr:rowOff>69627</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71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155624</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41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37497</xdr:rowOff>
    </xdr:from>
    <xdr:to>
      <xdr:col>55</xdr:col>
      <xdr:colOff>88900</xdr:colOff>
      <xdr:row>91</xdr:row>
      <xdr:rowOff>37497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63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21222</xdr:rowOff>
    </xdr:from>
    <xdr:to>
      <xdr:col>55</xdr:col>
      <xdr:colOff>0</xdr:colOff>
      <xdr:row>95</xdr:row>
      <xdr:rowOff>120895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137522"/>
          <a:ext cx="838200" cy="27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43752</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502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65325</xdr:rowOff>
    </xdr:from>
    <xdr:to>
      <xdr:col>55</xdr:col>
      <xdr:colOff>50800</xdr:colOff>
      <xdr:row>96</xdr:row>
      <xdr:rowOff>166925</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5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120895</xdr:rowOff>
    </xdr:from>
    <xdr:to>
      <xdr:col>50</xdr:col>
      <xdr:colOff>114300</xdr:colOff>
      <xdr:row>96</xdr:row>
      <xdr:rowOff>77569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8750300" y="16408645"/>
          <a:ext cx="889000" cy="128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77753</xdr:rowOff>
    </xdr:from>
    <xdr:to>
      <xdr:col>50</xdr:col>
      <xdr:colOff>165100</xdr:colOff>
      <xdr:row>97</xdr:row>
      <xdr:rowOff>7903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5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170480</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62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98910</xdr:rowOff>
    </xdr:from>
    <xdr:to>
      <xdr:col>45</xdr:col>
      <xdr:colOff>177800</xdr:colOff>
      <xdr:row>96</xdr:row>
      <xdr:rowOff>77569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7861300" y="16386660"/>
          <a:ext cx="889000" cy="15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95963</xdr:rowOff>
    </xdr:from>
    <xdr:to>
      <xdr:col>46</xdr:col>
      <xdr:colOff>38100</xdr:colOff>
      <xdr:row>97</xdr:row>
      <xdr:rowOff>26113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5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17240</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64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98910</xdr:rowOff>
    </xdr:from>
    <xdr:to>
      <xdr:col>41</xdr:col>
      <xdr:colOff>50800</xdr:colOff>
      <xdr:row>95</xdr:row>
      <xdr:rowOff>138037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6972300" y="16386660"/>
          <a:ext cx="889000" cy="3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101732</xdr:rowOff>
    </xdr:from>
    <xdr:to>
      <xdr:col>41</xdr:col>
      <xdr:colOff>101600</xdr:colOff>
      <xdr:row>97</xdr:row>
      <xdr:rowOff>31882</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56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23009</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65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85466</xdr:rowOff>
    </xdr:from>
    <xdr:to>
      <xdr:col>36</xdr:col>
      <xdr:colOff>165100</xdr:colOff>
      <xdr:row>97</xdr:row>
      <xdr:rowOff>15616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5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6743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637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141872</xdr:rowOff>
    </xdr:from>
    <xdr:to>
      <xdr:col>55</xdr:col>
      <xdr:colOff>50800</xdr:colOff>
      <xdr:row>94</xdr:row>
      <xdr:rowOff>72022</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08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164749</xdr:rowOff>
    </xdr:from>
    <xdr:ext cx="599010"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593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70095</xdr:rowOff>
    </xdr:from>
    <xdr:to>
      <xdr:col>50</xdr:col>
      <xdr:colOff>165100</xdr:colOff>
      <xdr:row>96</xdr:row>
      <xdr:rowOff>245</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35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16772</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39795" y="16133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26769</xdr:rowOff>
    </xdr:from>
    <xdr:to>
      <xdr:col>46</xdr:col>
      <xdr:colOff>38100</xdr:colOff>
      <xdr:row>96</xdr:row>
      <xdr:rowOff>128369</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48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144896</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50795" y="1626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48110</xdr:rowOff>
    </xdr:from>
    <xdr:to>
      <xdr:col>41</xdr:col>
      <xdr:colOff>101600</xdr:colOff>
      <xdr:row>95</xdr:row>
      <xdr:rowOff>149710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33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166237</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61795" y="16111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87237</xdr:rowOff>
    </xdr:from>
    <xdr:to>
      <xdr:col>36</xdr:col>
      <xdr:colOff>165100</xdr:colOff>
      <xdr:row>96</xdr:row>
      <xdr:rowOff>17387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37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33914</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672795" y="16150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35824</xdr:rowOff>
    </xdr:from>
    <xdr:to>
      <xdr:col>85</xdr:col>
      <xdr:colOff>126364</xdr:colOff>
      <xdr:row>38</xdr:row>
      <xdr:rowOff>170866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179324"/>
          <a:ext cx="1269" cy="1506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3243</xdr:rowOff>
    </xdr:from>
    <xdr:ext cx="469744"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68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170866</xdr:rowOff>
    </xdr:from>
    <xdr:to>
      <xdr:col>86</xdr:col>
      <xdr:colOff>25400</xdr:colOff>
      <xdr:row>38</xdr:row>
      <xdr:rowOff>170866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68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153951</xdr:rowOff>
    </xdr:from>
    <xdr:ext cx="599010"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495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203,632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35824</xdr:rowOff>
    </xdr:from>
    <xdr:to>
      <xdr:col>86</xdr:col>
      <xdr:colOff>25400</xdr:colOff>
      <xdr:row>30</xdr:row>
      <xdr:rowOff>35824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17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9230</xdr:rowOff>
    </xdr:from>
    <xdr:to>
      <xdr:col>85</xdr:col>
      <xdr:colOff>127000</xdr:colOff>
      <xdr:row>36</xdr:row>
      <xdr:rowOff>102248</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5481300" y="6181430"/>
          <a:ext cx="838200" cy="9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52544</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224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74117</xdr:rowOff>
    </xdr:from>
    <xdr:to>
      <xdr:col>85</xdr:col>
      <xdr:colOff>177800</xdr:colOff>
      <xdr:row>37</xdr:row>
      <xdr:rowOff>4267</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2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19799</xdr:rowOff>
    </xdr:from>
    <xdr:to>
      <xdr:col>81</xdr:col>
      <xdr:colOff>50800</xdr:colOff>
      <xdr:row>36</xdr:row>
      <xdr:rowOff>102248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4592300" y="6191999"/>
          <a:ext cx="889000" cy="8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146332</xdr:rowOff>
    </xdr:from>
    <xdr:to>
      <xdr:col>81</xdr:col>
      <xdr:colOff>101600</xdr:colOff>
      <xdr:row>36</xdr:row>
      <xdr:rowOff>76482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14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93009</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592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19799</xdr:rowOff>
    </xdr:from>
    <xdr:to>
      <xdr:col>76</xdr:col>
      <xdr:colOff>114300</xdr:colOff>
      <xdr:row>36</xdr:row>
      <xdr:rowOff>28212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3703300" y="6191999"/>
          <a:ext cx="889000" cy="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103957</xdr:rowOff>
    </xdr:from>
    <xdr:to>
      <xdr:col>76</xdr:col>
      <xdr:colOff>165100</xdr:colOff>
      <xdr:row>37</xdr:row>
      <xdr:rowOff>34107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27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25234</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3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114645</xdr:rowOff>
    </xdr:from>
    <xdr:to>
      <xdr:col>71</xdr:col>
      <xdr:colOff>177800</xdr:colOff>
      <xdr:row>36</xdr:row>
      <xdr:rowOff>28212</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814300" y="5258145"/>
          <a:ext cx="889000" cy="94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92992</xdr:rowOff>
    </xdr:from>
    <xdr:to>
      <xdr:col>72</xdr:col>
      <xdr:colOff>38100</xdr:colOff>
      <xdr:row>37</xdr:row>
      <xdr:rowOff>23142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26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14269</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35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131366</xdr:rowOff>
    </xdr:from>
    <xdr:to>
      <xdr:col>67</xdr:col>
      <xdr:colOff>101600</xdr:colOff>
      <xdr:row>37</xdr:row>
      <xdr:rowOff>61516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52643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39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129880</xdr:rowOff>
    </xdr:from>
    <xdr:to>
      <xdr:col>85</xdr:col>
      <xdr:colOff>177800</xdr:colOff>
      <xdr:row>36</xdr:row>
      <xdr:rowOff>60030</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13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152757</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598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51448</xdr:rowOff>
    </xdr:from>
    <xdr:to>
      <xdr:col>81</xdr:col>
      <xdr:colOff>101600</xdr:colOff>
      <xdr:row>36</xdr:row>
      <xdr:rowOff>153048</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22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144175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31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140449</xdr:rowOff>
    </xdr:from>
    <xdr:to>
      <xdr:col>76</xdr:col>
      <xdr:colOff>165100</xdr:colOff>
      <xdr:row>36</xdr:row>
      <xdr:rowOff>70599</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14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87126</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591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148862</xdr:rowOff>
    </xdr:from>
    <xdr:to>
      <xdr:col>72</xdr:col>
      <xdr:colOff>38100</xdr:colOff>
      <xdr:row>36</xdr:row>
      <xdr:rowOff>79012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14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95539</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592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63845</xdr:rowOff>
    </xdr:from>
    <xdr:to>
      <xdr:col>67</xdr:col>
      <xdr:colOff>101600</xdr:colOff>
      <xdr:row>30</xdr:row>
      <xdr:rowOff>165445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520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29</xdr:row>
      <xdr:rowOff>10522</xdr:rowOff>
    </xdr:from>
    <xdr:ext cx="59901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14795" y="4982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60423</xdr:rowOff>
    </xdr:from>
    <xdr:to>
      <xdr:col>85</xdr:col>
      <xdr:colOff>126364</xdr:colOff>
      <xdr:row>58</xdr:row>
      <xdr:rowOff>134500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804373"/>
          <a:ext cx="1269" cy="1274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138327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134500</xdr:rowOff>
    </xdr:from>
    <xdr:to>
      <xdr:col>86</xdr:col>
      <xdr:colOff>25400</xdr:colOff>
      <xdr:row>58</xdr:row>
      <xdr:rowOff>134500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7100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57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60423</xdr:rowOff>
    </xdr:from>
    <xdr:to>
      <xdr:col>86</xdr:col>
      <xdr:colOff>25400</xdr:colOff>
      <xdr:row>51</xdr:row>
      <xdr:rowOff>60423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80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86783</xdr:rowOff>
    </xdr:from>
    <xdr:to>
      <xdr:col>85</xdr:col>
      <xdr:colOff>127000</xdr:colOff>
      <xdr:row>57</xdr:row>
      <xdr:rowOff>146303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859433"/>
          <a:ext cx="838200" cy="5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93839</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95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70962</xdr:rowOff>
    </xdr:from>
    <xdr:to>
      <xdr:col>85</xdr:col>
      <xdr:colOff>177800</xdr:colOff>
      <xdr:row>58</xdr:row>
      <xdr:rowOff>1112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86783</xdr:rowOff>
    </xdr:from>
    <xdr:to>
      <xdr:col>81</xdr:col>
      <xdr:colOff>50800</xdr:colOff>
      <xdr:row>57</xdr:row>
      <xdr:rowOff>160269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859433"/>
          <a:ext cx="889000" cy="7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69658</xdr:rowOff>
    </xdr:from>
    <xdr:to>
      <xdr:col>81</xdr:col>
      <xdr:colOff>101600</xdr:colOff>
      <xdr:row>57</xdr:row>
      <xdr:rowOff>171258</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162385</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93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160269</xdr:rowOff>
    </xdr:from>
    <xdr:to>
      <xdr:col>76</xdr:col>
      <xdr:colOff>114300</xdr:colOff>
      <xdr:row>58</xdr:row>
      <xdr:rowOff>16418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932919"/>
          <a:ext cx="889000" cy="27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103746</xdr:rowOff>
    </xdr:from>
    <xdr:to>
      <xdr:col>76</xdr:col>
      <xdr:colOff>165100</xdr:colOff>
      <xdr:row>58</xdr:row>
      <xdr:rowOff>33896</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50423</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166942</xdr:rowOff>
    </xdr:from>
    <xdr:to>
      <xdr:col>71</xdr:col>
      <xdr:colOff>177800</xdr:colOff>
      <xdr:row>58</xdr:row>
      <xdr:rowOff>16418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814300" y="9939592"/>
          <a:ext cx="889000" cy="20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103312</xdr:rowOff>
    </xdr:from>
    <xdr:to>
      <xdr:col>72</xdr:col>
      <xdr:colOff>38100</xdr:colOff>
      <xdr:row>58</xdr:row>
      <xdr:rowOff>33462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49989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88942</xdr:rowOff>
    </xdr:from>
    <xdr:to>
      <xdr:col>67</xdr:col>
      <xdr:colOff>101600</xdr:colOff>
      <xdr:row>58</xdr:row>
      <xdr:rowOff>19092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35619</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95503</xdr:rowOff>
    </xdr:from>
    <xdr:to>
      <xdr:col>85</xdr:col>
      <xdr:colOff>177800</xdr:colOff>
      <xdr:row>58</xdr:row>
      <xdr:rowOff>25653</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86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73930</xdr:rowOff>
    </xdr:from>
    <xdr:ext cx="599010"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846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35983</xdr:rowOff>
    </xdr:from>
    <xdr:to>
      <xdr:col>81</xdr:col>
      <xdr:colOff>101600</xdr:colOff>
      <xdr:row>57</xdr:row>
      <xdr:rowOff>137583</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80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154110</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181795" y="9583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109469</xdr:rowOff>
    </xdr:from>
    <xdr:to>
      <xdr:col>76</xdr:col>
      <xdr:colOff>165100</xdr:colOff>
      <xdr:row>58</xdr:row>
      <xdr:rowOff>39619</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88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30746</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292795" y="9974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137068</xdr:rowOff>
    </xdr:from>
    <xdr:to>
      <xdr:col>72</xdr:col>
      <xdr:colOff>38100</xdr:colOff>
      <xdr:row>58</xdr:row>
      <xdr:rowOff>67218</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90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58345</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03795" y="10002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116142</xdr:rowOff>
    </xdr:from>
    <xdr:to>
      <xdr:col>67</xdr:col>
      <xdr:colOff>101600</xdr:colOff>
      <xdr:row>58</xdr:row>
      <xdr:rowOff>46292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88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37419</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14795" y="9981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104194</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05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50871</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88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615,532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104194</xdr:rowOff>
    </xdr:from>
    <xdr:to>
      <xdr:col>86</xdr:col>
      <xdr:colOff>25400</xdr:colOff>
      <xdr:row>70</xdr:row>
      <xdr:rowOff>104194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0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133519</xdr:rowOff>
    </xdr:from>
    <xdr:to>
      <xdr:col>85</xdr:col>
      <xdr:colOff>127000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506619"/>
          <a:ext cx="838200" cy="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54181</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55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31304</xdr:rowOff>
    </xdr:from>
    <xdr:to>
      <xdr:col>85</xdr:col>
      <xdr:colOff>177800</xdr:colOff>
      <xdr:row>78</xdr:row>
      <xdr:rowOff>132904</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0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133519</xdr:rowOff>
    </xdr:from>
    <xdr:to>
      <xdr:col>81</xdr:col>
      <xdr:colOff>50800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4592300" y="13506619"/>
          <a:ext cx="889000" cy="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153109</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18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36207</xdr:rowOff>
    </xdr:from>
    <xdr:to>
      <xdr:col>76</xdr:col>
      <xdr:colOff>165100</xdr:colOff>
      <xdr:row>78</xdr:row>
      <xdr:rowOff>137807</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154334</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18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131666</xdr:rowOff>
    </xdr:from>
    <xdr:to>
      <xdr:col>71</xdr:col>
      <xdr:colOff>177800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814300" y="13504766"/>
          <a:ext cx="889000" cy="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45044</xdr:rowOff>
    </xdr:from>
    <xdr:to>
      <xdr:col>72</xdr:col>
      <xdr:colOff>38100</xdr:colOff>
      <xdr:row>78</xdr:row>
      <xdr:rowOff>146644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1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163171</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19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50160</xdr:rowOff>
    </xdr:from>
    <xdr:to>
      <xdr:col>67</xdr:col>
      <xdr:colOff>101600</xdr:colOff>
      <xdr:row>78</xdr:row>
      <xdr:rowOff>151760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168287</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19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9731</xdr:rowOff>
    </xdr:from>
    <xdr:ext cx="249299"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3828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82719</xdr:rowOff>
    </xdr:from>
    <xdr:to>
      <xdr:col>81</xdr:col>
      <xdr:colOff>101600</xdr:colOff>
      <xdr:row>79</xdr:row>
      <xdr:rowOff>12869</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45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3996</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46428" y="13548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80866</xdr:rowOff>
    </xdr:from>
    <xdr:to>
      <xdr:col>67</xdr:col>
      <xdr:colOff>101600</xdr:colOff>
      <xdr:row>79</xdr:row>
      <xdr:rowOff>11016</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5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2143</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54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22237</xdr:rowOff>
    </xdr:from>
    <xdr:to>
      <xdr:col>85</xdr:col>
      <xdr:colOff>126364</xdr:colOff>
      <xdr:row>98</xdr:row>
      <xdr:rowOff>147045</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624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150872</xdr:rowOff>
    </xdr:from>
    <xdr:ext cx="534377"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69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147045</xdr:rowOff>
    </xdr:from>
    <xdr:to>
      <xdr:col>86</xdr:col>
      <xdr:colOff>25400</xdr:colOff>
      <xdr:row>98</xdr:row>
      <xdr:rowOff>147045</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6949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140364</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9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22237</xdr:rowOff>
    </xdr:from>
    <xdr:to>
      <xdr:col>86</xdr:col>
      <xdr:colOff>25400</xdr:colOff>
      <xdr:row>91</xdr:row>
      <xdr:rowOff>22237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62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130414</xdr:rowOff>
    </xdr:from>
    <xdr:to>
      <xdr:col>85</xdr:col>
      <xdr:colOff>127000</xdr:colOff>
      <xdr:row>97</xdr:row>
      <xdr:rowOff>71520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589614"/>
          <a:ext cx="838200" cy="112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15056</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645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36629</xdr:rowOff>
    </xdr:from>
    <xdr:to>
      <xdr:col>85</xdr:col>
      <xdr:colOff>177800</xdr:colOff>
      <xdr:row>97</xdr:row>
      <xdr:rowOff>138229</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71520</xdr:rowOff>
    </xdr:from>
    <xdr:to>
      <xdr:col>81</xdr:col>
      <xdr:colOff>50800</xdr:colOff>
      <xdr:row>97</xdr:row>
      <xdr:rowOff>92599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702170"/>
          <a:ext cx="889000" cy="2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143234</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77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92599</xdr:rowOff>
    </xdr:from>
    <xdr:to>
      <xdr:col>76</xdr:col>
      <xdr:colOff>114300</xdr:colOff>
      <xdr:row>97</xdr:row>
      <xdr:rowOff>165993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3703300" y="16723249"/>
          <a:ext cx="889000" cy="7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58934</xdr:rowOff>
    </xdr:from>
    <xdr:to>
      <xdr:col>76</xdr:col>
      <xdr:colOff>165100</xdr:colOff>
      <xdr:row>97</xdr:row>
      <xdr:rowOff>160534</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151661</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78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165993</xdr:rowOff>
    </xdr:from>
    <xdr:to>
      <xdr:col>71</xdr:col>
      <xdr:colOff>177800</xdr:colOff>
      <xdr:row>98</xdr:row>
      <xdr:rowOff>10105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2814300" y="16796643"/>
          <a:ext cx="889000" cy="1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62849</xdr:rowOff>
    </xdr:from>
    <xdr:to>
      <xdr:col>72</xdr:col>
      <xdr:colOff>38100</xdr:colOff>
      <xdr:row>97</xdr:row>
      <xdr:rowOff>164449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9526</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53711</xdr:rowOff>
    </xdr:from>
    <xdr:to>
      <xdr:col>67</xdr:col>
      <xdr:colOff>101600</xdr:colOff>
      <xdr:row>97</xdr:row>
      <xdr:rowOff>155311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388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79614</xdr:rowOff>
    </xdr:from>
    <xdr:to>
      <xdr:col>85</xdr:col>
      <xdr:colOff>177800</xdr:colOff>
      <xdr:row>97</xdr:row>
      <xdr:rowOff>9764</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53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102491</xdr:rowOff>
    </xdr:from>
    <xdr:ext cx="599010"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390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20720</xdr:rowOff>
    </xdr:from>
    <xdr:to>
      <xdr:col>81</xdr:col>
      <xdr:colOff>101600</xdr:colOff>
      <xdr:row>97</xdr:row>
      <xdr:rowOff>122320</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6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138847</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181795" y="16426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41799</xdr:rowOff>
    </xdr:from>
    <xdr:to>
      <xdr:col>76</xdr:col>
      <xdr:colOff>165100</xdr:colOff>
      <xdr:row>97</xdr:row>
      <xdr:rowOff>143399</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67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159926</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292795" y="16447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115193</xdr:rowOff>
    </xdr:from>
    <xdr:to>
      <xdr:col>72</xdr:col>
      <xdr:colOff>38100</xdr:colOff>
      <xdr:row>98</xdr:row>
      <xdr:rowOff>45343</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74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36470</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03795" y="16838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130755</xdr:rowOff>
    </xdr:from>
    <xdr:to>
      <xdr:col>67</xdr:col>
      <xdr:colOff>101600</xdr:colOff>
      <xdr:row>98</xdr:row>
      <xdr:rowOff>60905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76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52032</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14795" y="16854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149263</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292763"/>
          <a:ext cx="1269" cy="1438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72559</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759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95940</xdr:rowOff>
    </xdr:from>
    <xdr:ext cx="534377"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50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149263</xdr:rowOff>
    </xdr:from>
    <xdr:to>
      <xdr:col>116</xdr:col>
      <xdr:colOff>152400</xdr:colOff>
      <xdr:row>30</xdr:row>
      <xdr:rowOff>149263</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161459</xdr:rowOff>
    </xdr:from>
    <xdr:ext cx="378565"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505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138582</xdr:rowOff>
    </xdr:from>
    <xdr:to>
      <xdr:col>116</xdr:col>
      <xdr:colOff>114300</xdr:colOff>
      <xdr:row>39</xdr:row>
      <xdr:rowOff>68732</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65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145631</xdr:rowOff>
    </xdr:from>
    <xdr:to>
      <xdr:col>112</xdr:col>
      <xdr:colOff>38100</xdr:colOff>
      <xdr:row>39</xdr:row>
      <xdr:rowOff>75781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92308</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43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149479</xdr:rowOff>
    </xdr:from>
    <xdr:to>
      <xdr:col>107</xdr:col>
      <xdr:colOff>101600</xdr:colOff>
      <xdr:row>39</xdr:row>
      <xdr:rowOff>79629</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96156</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154584</xdr:rowOff>
    </xdr:from>
    <xdr:to>
      <xdr:col>102</xdr:col>
      <xdr:colOff>165100</xdr:colOff>
      <xdr:row>39</xdr:row>
      <xdr:rowOff>84734</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101261</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148717</xdr:rowOff>
    </xdr:from>
    <xdr:to>
      <xdr:col>98</xdr:col>
      <xdr:colOff>38100</xdr:colOff>
      <xdr:row>39</xdr:row>
      <xdr:rowOff>78867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95394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117009</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632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商工費については、観光施設等の修繕料が増加している。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また、土木費は、令和元年度に比べ、補助事業が増加している。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福島県昭和村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財政調整基金残高については、事業の管理抑制などを適正に</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行い増加している。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福島県昭和村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一般会計等において黒字額が増加しているが、主なものでは大規模事業において不用額が発生したことが要因である。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election activeCell="H2" sqref="H2"/>
    </sheetView>
  </sheetViews>
  <sheetFormatPr defaultColWidth="0" defaultRowHeight="10.8" zeroHeight="1" x14ac:dyDescent="0.2"/>
  <cols>
    <col min="1" max="11" width="2.109375" style="171" customWidth="1"/>
    <col min="12" max="12" width="2.21875" style="171" customWidth="1"/>
    <col min="13" max="17" width="2.33203125" style="171" customWidth="1"/>
    <col min="18" max="119" width="2.109375" style="171" customWidth="1"/>
    <col min="120" max="16384" width="0" style="171" hidden="1"/>
  </cols>
  <sheetData>
    <row r="1" spans="1:119" ht="33" customHeight="1" x14ac:dyDescent="0.2">
      <c r="B1" s="390" t="s">
        <v>79</v>
      </c>
      <c r="C1" s="390"/>
      <c r="D1" s="390"/>
      <c r="E1" s="390"/>
      <c r="F1" s="390"/>
      <c r="G1" s="390"/>
      <c r="H1" s="390"/>
      <c r="I1" s="390"/>
      <c r="J1" s="390"/>
      <c r="K1" s="390"/>
      <c r="L1" s="390"/>
      <c r="M1" s="390"/>
      <c r="N1" s="390"/>
      <c r="O1" s="390"/>
      <c r="P1" s="390"/>
      <c r="Q1" s="390"/>
      <c r="R1" s="390"/>
      <c r="S1" s="390"/>
      <c r="T1" s="390"/>
      <c r="U1" s="390"/>
      <c r="V1" s="390"/>
      <c r="W1" s="390"/>
      <c r="X1" s="390"/>
      <c r="Y1" s="390"/>
      <c r="Z1" s="390"/>
      <c r="AA1" s="390"/>
      <c r="AB1" s="390"/>
      <c r="AC1" s="390"/>
      <c r="AD1" s="390"/>
      <c r="AE1" s="390"/>
      <c r="AF1" s="390"/>
      <c r="AG1" s="390"/>
      <c r="AH1" s="390"/>
      <c r="AI1" s="390"/>
      <c r="AJ1" s="390"/>
      <c r="AK1" s="390"/>
      <c r="AL1" s="390"/>
      <c r="AM1" s="390"/>
      <c r="AN1" s="390"/>
      <c r="AO1" s="390"/>
      <c r="AP1" s="390"/>
      <c r="AQ1" s="390"/>
      <c r="AR1" s="390"/>
      <c r="AS1" s="390"/>
      <c r="AT1" s="390"/>
      <c r="AU1" s="390"/>
      <c r="AV1" s="390"/>
      <c r="AW1" s="390"/>
      <c r="AX1" s="390"/>
      <c r="AY1" s="390"/>
      <c r="AZ1" s="390"/>
      <c r="BA1" s="390"/>
      <c r="BB1" s="390"/>
      <c r="BC1" s="390"/>
      <c r="BD1" s="390"/>
      <c r="BE1" s="390"/>
      <c r="BF1" s="390"/>
      <c r="BG1" s="390"/>
      <c r="BH1" s="390"/>
      <c r="BI1" s="390"/>
      <c r="BJ1" s="390"/>
      <c r="BK1" s="390"/>
      <c r="BL1" s="390"/>
      <c r="BM1" s="390"/>
      <c r="BN1" s="390"/>
      <c r="BO1" s="390"/>
      <c r="BP1" s="390"/>
      <c r="BQ1" s="390"/>
      <c r="BR1" s="390"/>
      <c r="BS1" s="390"/>
      <c r="BT1" s="390"/>
      <c r="BU1" s="390"/>
      <c r="BV1" s="390"/>
      <c r="BW1" s="390"/>
      <c r="BX1" s="390"/>
      <c r="BY1" s="390"/>
      <c r="BZ1" s="390"/>
      <c r="CA1" s="390"/>
      <c r="CB1" s="390"/>
      <c r="CC1" s="390"/>
      <c r="CD1" s="390"/>
      <c r="CE1" s="390"/>
      <c r="CF1" s="390"/>
      <c r="CG1" s="390"/>
      <c r="CH1" s="390"/>
      <c r="CI1" s="390"/>
      <c r="CJ1" s="390"/>
      <c r="CK1" s="390"/>
      <c r="CL1" s="390"/>
      <c r="CM1" s="390"/>
      <c r="CN1" s="390"/>
      <c r="CO1" s="390"/>
      <c r="CP1" s="390"/>
      <c r="CQ1" s="390"/>
      <c r="CR1" s="390"/>
      <c r="CS1" s="390"/>
      <c r="CT1" s="390"/>
      <c r="CU1" s="390"/>
      <c r="CV1" s="390"/>
      <c r="CW1" s="390"/>
      <c r="CX1" s="390"/>
      <c r="CY1" s="390"/>
      <c r="CZ1" s="390"/>
      <c r="DA1" s="390"/>
      <c r="DB1" s="390"/>
      <c r="DC1" s="390"/>
      <c r="DD1" s="390"/>
      <c r="DE1" s="390"/>
      <c r="DF1" s="390"/>
      <c r="DG1" s="390"/>
      <c r="DH1" s="390"/>
      <c r="DI1" s="390"/>
      <c r="DJ1" s="172"/>
      <c r="DK1" s="172"/>
      <c r="DL1" s="172"/>
      <c r="DM1" s="172"/>
      <c r="DN1" s="172"/>
      <c r="DO1" s="172"/>
    </row>
    <row r="2" spans="1:119" ht="24" thickBot="1" x14ac:dyDescent="0.25">
      <c r="B2" s="173" t="s">
        <v>80</v>
      </c>
      <c r="C2" s="173"/>
      <c r="D2" s="174"/>
    </row>
    <row r="3" spans="1:119" ht="18.75" customHeight="1" thickBot="1" x14ac:dyDescent="0.25">
      <c r="A3" s="172"/>
      <c r="B3" s="391" t="s">
        <v>81</v>
      </c>
      <c r="C3" s="392"/>
      <c r="D3" s="392"/>
      <c r="E3" s="393"/>
      <c r="F3" s="393"/>
      <c r="G3" s="393"/>
      <c r="H3" s="393"/>
      <c r="I3" s="393"/>
      <c r="J3" s="393"/>
      <c r="K3" s="393"/>
      <c r="L3" s="393" t="s">
        <v>82</v>
      </c>
      <c r="M3" s="393"/>
      <c r="N3" s="393"/>
      <c r="O3" s="393"/>
      <c r="P3" s="393"/>
      <c r="Q3" s="393"/>
      <c r="R3" s="400"/>
      <c r="S3" s="400"/>
      <c r="T3" s="400"/>
      <c r="U3" s="400"/>
      <c r="V3" s="401"/>
      <c r="W3" s="375" t="s">
        <v>83</v>
      </c>
      <c r="X3" s="376"/>
      <c r="Y3" s="376"/>
      <c r="Z3" s="376"/>
      <c r="AA3" s="376"/>
      <c r="AB3" s="392"/>
      <c r="AC3" s="400" t="s">
        <v>84</v>
      </c>
      <c r="AD3" s="376"/>
      <c r="AE3" s="376"/>
      <c r="AF3" s="376"/>
      <c r="AG3" s="376"/>
      <c r="AH3" s="376"/>
      <c r="AI3" s="376"/>
      <c r="AJ3" s="376"/>
      <c r="AK3" s="376"/>
      <c r="AL3" s="377"/>
      <c r="AM3" s="375" t="s">
        <v>85</v>
      </c>
      <c r="AN3" s="376"/>
      <c r="AO3" s="376"/>
      <c r="AP3" s="376"/>
      <c r="AQ3" s="376"/>
      <c r="AR3" s="376"/>
      <c r="AS3" s="376"/>
      <c r="AT3" s="376"/>
      <c r="AU3" s="376"/>
      <c r="AV3" s="376"/>
      <c r="AW3" s="376"/>
      <c r="AX3" s="377"/>
      <c r="AY3" s="412" t="s">
        <v>1</v>
      </c>
      <c r="AZ3" s="413"/>
      <c r="BA3" s="413"/>
      <c r="BB3" s="413"/>
      <c r="BC3" s="413"/>
      <c r="BD3" s="413"/>
      <c r="BE3" s="413"/>
      <c r="BF3" s="413"/>
      <c r="BG3" s="413"/>
      <c r="BH3" s="413"/>
      <c r="BI3" s="413"/>
      <c r="BJ3" s="413"/>
      <c r="BK3" s="413"/>
      <c r="BL3" s="413"/>
      <c r="BM3" s="414"/>
      <c r="BN3" s="375" t="s">
        <v>86</v>
      </c>
      <c r="BO3" s="376"/>
      <c r="BP3" s="376"/>
      <c r="BQ3" s="376"/>
      <c r="BR3" s="376"/>
      <c r="BS3" s="376"/>
      <c r="BT3" s="376"/>
      <c r="BU3" s="377"/>
      <c r="BV3" s="375" t="s">
        <v>87</v>
      </c>
      <c r="BW3" s="376"/>
      <c r="BX3" s="376"/>
      <c r="BY3" s="376"/>
      <c r="BZ3" s="376"/>
      <c r="CA3" s="376"/>
      <c r="CB3" s="376"/>
      <c r="CC3" s="377"/>
      <c r="CD3" s="412" t="s">
        <v>1</v>
      </c>
      <c r="CE3" s="413"/>
      <c r="CF3" s="413"/>
      <c r="CG3" s="413"/>
      <c r="CH3" s="413"/>
      <c r="CI3" s="413"/>
      <c r="CJ3" s="413"/>
      <c r="CK3" s="413"/>
      <c r="CL3" s="413"/>
      <c r="CM3" s="413"/>
      <c r="CN3" s="413"/>
      <c r="CO3" s="413"/>
      <c r="CP3" s="413"/>
      <c r="CQ3" s="413"/>
      <c r="CR3" s="413"/>
      <c r="CS3" s="414"/>
      <c r="CT3" s="375" t="s">
        <v>88</v>
      </c>
      <c r="CU3" s="376"/>
      <c r="CV3" s="376"/>
      <c r="CW3" s="376"/>
      <c r="CX3" s="376"/>
      <c r="CY3" s="376"/>
      <c r="CZ3" s="376"/>
      <c r="DA3" s="377"/>
      <c r="DB3" s="375" t="s">
        <v>89</v>
      </c>
      <c r="DC3" s="376"/>
      <c r="DD3" s="376"/>
      <c r="DE3" s="376"/>
      <c r="DF3" s="376"/>
      <c r="DG3" s="376"/>
      <c r="DH3" s="376"/>
      <c r="DI3" s="377"/>
    </row>
    <row r="4" spans="1:119" ht="18.75" customHeight="1" x14ac:dyDescent="0.2">
      <c r="A4" s="172"/>
      <c r="B4" s="394"/>
      <c r="C4" s="395"/>
      <c r="D4" s="395"/>
      <c r="E4" s="396"/>
      <c r="F4" s="396"/>
      <c r="G4" s="396"/>
      <c r="H4" s="396"/>
      <c r="I4" s="396"/>
      <c r="J4" s="396"/>
      <c r="K4" s="396"/>
      <c r="L4" s="396"/>
      <c r="M4" s="396"/>
      <c r="N4" s="396"/>
      <c r="O4" s="396"/>
      <c r="P4" s="396"/>
      <c r="Q4" s="396"/>
      <c r="R4" s="402"/>
      <c r="S4" s="402"/>
      <c r="T4" s="402"/>
      <c r="U4" s="402"/>
      <c r="V4" s="403"/>
      <c r="W4" s="406"/>
      <c r="X4" s="407"/>
      <c r="Y4" s="407"/>
      <c r="Z4" s="407"/>
      <c r="AA4" s="407"/>
      <c r="AB4" s="395"/>
      <c r="AC4" s="402"/>
      <c r="AD4" s="407"/>
      <c r="AE4" s="407"/>
      <c r="AF4" s="407"/>
      <c r="AG4" s="407"/>
      <c r="AH4" s="407"/>
      <c r="AI4" s="407"/>
      <c r="AJ4" s="407"/>
      <c r="AK4" s="407"/>
      <c r="AL4" s="410"/>
      <c r="AM4" s="408"/>
      <c r="AN4" s="409"/>
      <c r="AO4" s="409"/>
      <c r="AP4" s="409"/>
      <c r="AQ4" s="409"/>
      <c r="AR4" s="409"/>
      <c r="AS4" s="409"/>
      <c r="AT4" s="409"/>
      <c r="AU4" s="409"/>
      <c r="AV4" s="409"/>
      <c r="AW4" s="409"/>
      <c r="AX4" s="411"/>
      <c r="AY4" s="378" t="s">
        <v>90</v>
      </c>
      <c r="AZ4" s="379"/>
      <c r="BA4" s="379"/>
      <c r="BB4" s="379"/>
      <c r="BC4" s="379"/>
      <c r="BD4" s="379"/>
      <c r="BE4" s="379"/>
      <c r="BF4" s="379"/>
      <c r="BG4" s="379"/>
      <c r="BH4" s="379"/>
      <c r="BI4" s="379"/>
      <c r="BJ4" s="379"/>
      <c r="BK4" s="379"/>
      <c r="BL4" s="379"/>
      <c r="BM4" s="380"/>
      <c r="BN4" s="381">
        <v>2292007</v>
      </c>
      <c r="BO4" s="382"/>
      <c r="BP4" s="382"/>
      <c r="BQ4" s="382"/>
      <c r="BR4" s="382"/>
      <c r="BS4" s="382"/>
      <c r="BT4" s="382"/>
      <c r="BU4" s="383"/>
      <c r="BV4" s="381">
        <v>2298123</v>
      </c>
      <c r="BW4" s="382"/>
      <c r="BX4" s="382"/>
      <c r="BY4" s="382"/>
      <c r="BZ4" s="382"/>
      <c r="CA4" s="382"/>
      <c r="CB4" s="382"/>
      <c r="CC4" s="383"/>
      <c r="CD4" s="384" t="s">
        <v>91</v>
      </c>
      <c r="CE4" s="385"/>
      <c r="CF4" s="385"/>
      <c r="CG4" s="385"/>
      <c r="CH4" s="385"/>
      <c r="CI4" s="385"/>
      <c r="CJ4" s="385"/>
      <c r="CK4" s="385"/>
      <c r="CL4" s="385"/>
      <c r="CM4" s="385"/>
      <c r="CN4" s="385"/>
      <c r="CO4" s="385"/>
      <c r="CP4" s="385"/>
      <c r="CQ4" s="385"/>
      <c r="CR4" s="385"/>
      <c r="CS4" s="386"/>
      <c r="CT4" s="387">
        <v>6.6</v>
      </c>
      <c r="CU4" s="388"/>
      <c r="CV4" s="388"/>
      <c r="CW4" s="388"/>
      <c r="CX4" s="388"/>
      <c r="CY4" s="388"/>
      <c r="CZ4" s="388"/>
      <c r="DA4" s="389"/>
      <c r="DB4" s="387">
        <v>3.6</v>
      </c>
      <c r="DC4" s="388"/>
      <c r="DD4" s="388"/>
      <c r="DE4" s="388"/>
      <c r="DF4" s="388"/>
      <c r="DG4" s="388"/>
      <c r="DH4" s="388"/>
      <c r="DI4" s="389"/>
    </row>
    <row r="5" spans="1:119" ht="18.75" customHeight="1" x14ac:dyDescent="0.2">
      <c r="A5" s="172"/>
      <c r="B5" s="397"/>
      <c r="C5" s="398"/>
      <c r="D5" s="398"/>
      <c r="E5" s="399"/>
      <c r="F5" s="399"/>
      <c r="G5" s="399"/>
      <c r="H5" s="399"/>
      <c r="I5" s="399"/>
      <c r="J5" s="399"/>
      <c r="K5" s="399"/>
      <c r="L5" s="399"/>
      <c r="M5" s="399"/>
      <c r="N5" s="399"/>
      <c r="O5" s="399"/>
      <c r="P5" s="399"/>
      <c r="Q5" s="399"/>
      <c r="R5" s="404"/>
      <c r="S5" s="404"/>
      <c r="T5" s="404"/>
      <c r="U5" s="404"/>
      <c r="V5" s="405"/>
      <c r="W5" s="408"/>
      <c r="X5" s="409"/>
      <c r="Y5" s="409"/>
      <c r="Z5" s="409"/>
      <c r="AA5" s="409"/>
      <c r="AB5" s="398"/>
      <c r="AC5" s="404"/>
      <c r="AD5" s="409"/>
      <c r="AE5" s="409"/>
      <c r="AF5" s="409"/>
      <c r="AG5" s="409"/>
      <c r="AH5" s="409"/>
      <c r="AI5" s="409"/>
      <c r="AJ5" s="409"/>
      <c r="AK5" s="409"/>
      <c r="AL5" s="411"/>
      <c r="AM5" s="447" t="s">
        <v>92</v>
      </c>
      <c r="AN5" s="448"/>
      <c r="AO5" s="448"/>
      <c r="AP5" s="448"/>
      <c r="AQ5" s="448"/>
      <c r="AR5" s="448"/>
      <c r="AS5" s="448"/>
      <c r="AT5" s="449"/>
      <c r="AU5" s="450" t="s">
        <v>93</v>
      </c>
      <c r="AV5" s="451"/>
      <c r="AW5" s="451"/>
      <c r="AX5" s="451"/>
      <c r="AY5" s="452" t="s">
        <v>94</v>
      </c>
      <c r="AZ5" s="453"/>
      <c r="BA5" s="453"/>
      <c r="BB5" s="453"/>
      <c r="BC5" s="453"/>
      <c r="BD5" s="453"/>
      <c r="BE5" s="453"/>
      <c r="BF5" s="453"/>
      <c r="BG5" s="453"/>
      <c r="BH5" s="453"/>
      <c r="BI5" s="453"/>
      <c r="BJ5" s="453"/>
      <c r="BK5" s="453"/>
      <c r="BL5" s="453"/>
      <c r="BM5" s="454"/>
      <c r="BN5" s="418">
        <v>2190340</v>
      </c>
      <c r="BO5" s="419"/>
      <c r="BP5" s="419"/>
      <c r="BQ5" s="419"/>
      <c r="BR5" s="419"/>
      <c r="BS5" s="419"/>
      <c r="BT5" s="419"/>
      <c r="BU5" s="420"/>
      <c r="BV5" s="418">
        <v>2247015</v>
      </c>
      <c r="BW5" s="419"/>
      <c r="BX5" s="419"/>
      <c r="BY5" s="419"/>
      <c r="BZ5" s="419"/>
      <c r="CA5" s="419"/>
      <c r="CB5" s="419"/>
      <c r="CC5" s="420"/>
      <c r="CD5" s="421" t="s">
        <v>95</v>
      </c>
      <c r="CE5" s="422"/>
      <c r="CF5" s="422"/>
      <c r="CG5" s="422"/>
      <c r="CH5" s="422"/>
      <c r="CI5" s="422"/>
      <c r="CJ5" s="422"/>
      <c r="CK5" s="422"/>
      <c r="CL5" s="422"/>
      <c r="CM5" s="422"/>
      <c r="CN5" s="422"/>
      <c r="CO5" s="422"/>
      <c r="CP5" s="422"/>
      <c r="CQ5" s="422"/>
      <c r="CR5" s="422"/>
      <c r="CS5" s="423"/>
      <c r="CT5" s="415">
        <v>88.6</v>
      </c>
      <c r="CU5" s="416"/>
      <c r="CV5" s="416"/>
      <c r="CW5" s="416"/>
      <c r="CX5" s="416"/>
      <c r="CY5" s="416"/>
      <c r="CZ5" s="416"/>
      <c r="DA5" s="417"/>
      <c r="DB5" s="415">
        <v>95.9</v>
      </c>
      <c r="DC5" s="416"/>
      <c r="DD5" s="416"/>
      <c r="DE5" s="416"/>
      <c r="DF5" s="416"/>
      <c r="DG5" s="416"/>
      <c r="DH5" s="416"/>
      <c r="DI5" s="417"/>
    </row>
    <row r="6" spans="1:119" ht="18.75" customHeight="1" x14ac:dyDescent="0.2">
      <c r="A6" s="172"/>
      <c r="B6" s="424" t="s">
        <v>96</v>
      </c>
      <c r="C6" s="425"/>
      <c r="D6" s="425"/>
      <c r="E6" s="426"/>
      <c r="F6" s="426"/>
      <c r="G6" s="426"/>
      <c r="H6" s="426"/>
      <c r="I6" s="426"/>
      <c r="J6" s="426"/>
      <c r="K6" s="426"/>
      <c r="L6" s="426" t="s">
        <v>97</v>
      </c>
      <c r="M6" s="426"/>
      <c r="N6" s="426"/>
      <c r="O6" s="426"/>
      <c r="P6" s="426"/>
      <c r="Q6" s="426"/>
      <c r="R6" s="430"/>
      <c r="S6" s="430"/>
      <c r="T6" s="430"/>
      <c r="U6" s="430"/>
      <c r="V6" s="431"/>
      <c r="W6" s="434" t="s">
        <v>98</v>
      </c>
      <c r="X6" s="435"/>
      <c r="Y6" s="435"/>
      <c r="Z6" s="435"/>
      <c r="AA6" s="435"/>
      <c r="AB6" s="425"/>
      <c r="AC6" s="438" t="s">
        <v>99</v>
      </c>
      <c r="AD6" s="439"/>
      <c r="AE6" s="439"/>
      <c r="AF6" s="439"/>
      <c r="AG6" s="439"/>
      <c r="AH6" s="439"/>
      <c r="AI6" s="439"/>
      <c r="AJ6" s="439"/>
      <c r="AK6" s="439"/>
      <c r="AL6" s="440"/>
      <c r="AM6" s="447" t="s">
        <v>100</v>
      </c>
      <c r="AN6" s="448"/>
      <c r="AO6" s="448"/>
      <c r="AP6" s="448"/>
      <c r="AQ6" s="448"/>
      <c r="AR6" s="448"/>
      <c r="AS6" s="448"/>
      <c r="AT6" s="449"/>
      <c r="AU6" s="450" t="s">
        <v>93</v>
      </c>
      <c r="AV6" s="451"/>
      <c r="AW6" s="451"/>
      <c r="AX6" s="451"/>
      <c r="AY6" s="452" t="s">
        <v>101</v>
      </c>
      <c r="AZ6" s="453"/>
      <c r="BA6" s="453"/>
      <c r="BB6" s="453"/>
      <c r="BC6" s="453"/>
      <c r="BD6" s="453"/>
      <c r="BE6" s="453"/>
      <c r="BF6" s="453"/>
      <c r="BG6" s="453"/>
      <c r="BH6" s="453"/>
      <c r="BI6" s="453"/>
      <c r="BJ6" s="453"/>
      <c r="BK6" s="453"/>
      <c r="BL6" s="453"/>
      <c r="BM6" s="454"/>
      <c r="BN6" s="418">
        <v>101667</v>
      </c>
      <c r="BO6" s="419"/>
      <c r="BP6" s="419"/>
      <c r="BQ6" s="419"/>
      <c r="BR6" s="419"/>
      <c r="BS6" s="419"/>
      <c r="BT6" s="419"/>
      <c r="BU6" s="420"/>
      <c r="BV6" s="418">
        <v>51108</v>
      </c>
      <c r="BW6" s="419"/>
      <c r="BX6" s="419"/>
      <c r="BY6" s="419"/>
      <c r="BZ6" s="419"/>
      <c r="CA6" s="419"/>
      <c r="CB6" s="419"/>
      <c r="CC6" s="420"/>
      <c r="CD6" s="421" t="s">
        <v>102</v>
      </c>
      <c r="CE6" s="422"/>
      <c r="CF6" s="422"/>
      <c r="CG6" s="422"/>
      <c r="CH6" s="422"/>
      <c r="CI6" s="422"/>
      <c r="CJ6" s="422"/>
      <c r="CK6" s="422"/>
      <c r="CL6" s="422"/>
      <c r="CM6" s="422"/>
      <c r="CN6" s="422"/>
      <c r="CO6" s="422"/>
      <c r="CP6" s="422"/>
      <c r="CQ6" s="422"/>
      <c r="CR6" s="422"/>
      <c r="CS6" s="423"/>
      <c r="CT6" s="455">
        <v>91.2</v>
      </c>
      <c r="CU6" s="456"/>
      <c r="CV6" s="456"/>
      <c r="CW6" s="456"/>
      <c r="CX6" s="456"/>
      <c r="CY6" s="456"/>
      <c r="CZ6" s="456"/>
      <c r="DA6" s="457"/>
      <c r="DB6" s="455">
        <v>98.2</v>
      </c>
      <c r="DC6" s="456"/>
      <c r="DD6" s="456"/>
      <c r="DE6" s="456"/>
      <c r="DF6" s="456"/>
      <c r="DG6" s="456"/>
      <c r="DH6" s="456"/>
      <c r="DI6" s="457"/>
    </row>
    <row r="7" spans="1:119" ht="18.75" customHeight="1" x14ac:dyDescent="0.2">
      <c r="A7" s="172"/>
      <c r="B7" s="394"/>
      <c r="C7" s="395"/>
      <c r="D7" s="395"/>
      <c r="E7" s="396"/>
      <c r="F7" s="396"/>
      <c r="G7" s="396"/>
      <c r="H7" s="396"/>
      <c r="I7" s="396"/>
      <c r="J7" s="396"/>
      <c r="K7" s="396"/>
      <c r="L7" s="396"/>
      <c r="M7" s="396"/>
      <c r="N7" s="396"/>
      <c r="O7" s="396"/>
      <c r="P7" s="396"/>
      <c r="Q7" s="396"/>
      <c r="R7" s="402"/>
      <c r="S7" s="402"/>
      <c r="T7" s="402"/>
      <c r="U7" s="402"/>
      <c r="V7" s="403"/>
      <c r="W7" s="406"/>
      <c r="X7" s="407"/>
      <c r="Y7" s="407"/>
      <c r="Z7" s="407"/>
      <c r="AA7" s="407"/>
      <c r="AB7" s="395"/>
      <c r="AC7" s="441"/>
      <c r="AD7" s="442"/>
      <c r="AE7" s="442"/>
      <c r="AF7" s="442"/>
      <c r="AG7" s="442"/>
      <c r="AH7" s="442"/>
      <c r="AI7" s="442"/>
      <c r="AJ7" s="442"/>
      <c r="AK7" s="442"/>
      <c r="AL7" s="443"/>
      <c r="AM7" s="447" t="s">
        <v>103</v>
      </c>
      <c r="AN7" s="448"/>
      <c r="AO7" s="448"/>
      <c r="AP7" s="448"/>
      <c r="AQ7" s="448"/>
      <c r="AR7" s="448"/>
      <c r="AS7" s="448"/>
      <c r="AT7" s="449"/>
      <c r="AU7" s="450" t="s">
        <v>104</v>
      </c>
      <c r="AV7" s="451"/>
      <c r="AW7" s="451"/>
      <c r="AX7" s="451"/>
      <c r="AY7" s="452" t="s">
        <v>105</v>
      </c>
      <c r="AZ7" s="453"/>
      <c r="BA7" s="453"/>
      <c r="BB7" s="453"/>
      <c r="BC7" s="453"/>
      <c r="BD7" s="453"/>
      <c r="BE7" s="453"/>
      <c r="BF7" s="453"/>
      <c r="BG7" s="453"/>
      <c r="BH7" s="453"/>
      <c r="BI7" s="453"/>
      <c r="BJ7" s="453"/>
      <c r="BK7" s="453"/>
      <c r="BL7" s="453"/>
      <c r="BM7" s="454"/>
      <c r="BN7" s="418">
        <v>0</v>
      </c>
      <c r="BO7" s="419"/>
      <c r="BP7" s="419"/>
      <c r="BQ7" s="419"/>
      <c r="BR7" s="419"/>
      <c r="BS7" s="419"/>
      <c r="BT7" s="419"/>
      <c r="BU7" s="420"/>
      <c r="BV7" s="418">
        <v>0</v>
      </c>
      <c r="BW7" s="419"/>
      <c r="BX7" s="419"/>
      <c r="BY7" s="419"/>
      <c r="BZ7" s="419"/>
      <c r="CA7" s="419"/>
      <c r="CB7" s="419"/>
      <c r="CC7" s="420"/>
      <c r="CD7" s="421" t="s">
        <v>106</v>
      </c>
      <c r="CE7" s="422"/>
      <c r="CF7" s="422"/>
      <c r="CG7" s="422"/>
      <c r="CH7" s="422"/>
      <c r="CI7" s="422"/>
      <c r="CJ7" s="422"/>
      <c r="CK7" s="422"/>
      <c r="CL7" s="422"/>
      <c r="CM7" s="422"/>
      <c r="CN7" s="422"/>
      <c r="CO7" s="422"/>
      <c r="CP7" s="422"/>
      <c r="CQ7" s="422"/>
      <c r="CR7" s="422"/>
      <c r="CS7" s="423"/>
      <c r="CT7" s="418">
        <v>1539810</v>
      </c>
      <c r="CU7" s="419"/>
      <c r="CV7" s="419"/>
      <c r="CW7" s="419"/>
      <c r="CX7" s="419"/>
      <c r="CY7" s="419"/>
      <c r="CZ7" s="419"/>
      <c r="DA7" s="420"/>
      <c r="DB7" s="418">
        <v>1404498</v>
      </c>
      <c r="DC7" s="419"/>
      <c r="DD7" s="419"/>
      <c r="DE7" s="419"/>
      <c r="DF7" s="419"/>
      <c r="DG7" s="419"/>
      <c r="DH7" s="419"/>
      <c r="DI7" s="420"/>
    </row>
    <row r="8" spans="1:119" ht="18.75" customHeight="1" thickBot="1" x14ac:dyDescent="0.25">
      <c r="A8" s="172"/>
      <c r="B8" s="427"/>
      <c r="C8" s="428"/>
      <c r="D8" s="428"/>
      <c r="E8" s="429"/>
      <c r="F8" s="429"/>
      <c r="G8" s="429"/>
      <c r="H8" s="429"/>
      <c r="I8" s="429"/>
      <c r="J8" s="429"/>
      <c r="K8" s="429"/>
      <c r="L8" s="429"/>
      <c r="M8" s="429"/>
      <c r="N8" s="429"/>
      <c r="O8" s="429"/>
      <c r="P8" s="429"/>
      <c r="Q8" s="429"/>
      <c r="R8" s="432"/>
      <c r="S8" s="432"/>
      <c r="T8" s="432"/>
      <c r="U8" s="432"/>
      <c r="V8" s="433"/>
      <c r="W8" s="436"/>
      <c r="X8" s="437"/>
      <c r="Y8" s="437"/>
      <c r="Z8" s="437"/>
      <c r="AA8" s="437"/>
      <c r="AB8" s="428"/>
      <c r="AC8" s="444"/>
      <c r="AD8" s="445"/>
      <c r="AE8" s="445"/>
      <c r="AF8" s="445"/>
      <c r="AG8" s="445"/>
      <c r="AH8" s="445"/>
      <c r="AI8" s="445"/>
      <c r="AJ8" s="445"/>
      <c r="AK8" s="445"/>
      <c r="AL8" s="446"/>
      <c r="AM8" s="447" t="s">
        <v>107</v>
      </c>
      <c r="AN8" s="448"/>
      <c r="AO8" s="448"/>
      <c r="AP8" s="448"/>
      <c r="AQ8" s="448"/>
      <c r="AR8" s="448"/>
      <c r="AS8" s="448"/>
      <c r="AT8" s="449"/>
      <c r="AU8" s="450" t="s">
        <v>108</v>
      </c>
      <c r="AV8" s="451"/>
      <c r="AW8" s="451"/>
      <c r="AX8" s="451"/>
      <c r="AY8" s="452" t="s">
        <v>109</v>
      </c>
      <c r="AZ8" s="453"/>
      <c r="BA8" s="453"/>
      <c r="BB8" s="453"/>
      <c r="BC8" s="453"/>
      <c r="BD8" s="453"/>
      <c r="BE8" s="453"/>
      <c r="BF8" s="453"/>
      <c r="BG8" s="453"/>
      <c r="BH8" s="453"/>
      <c r="BI8" s="453"/>
      <c r="BJ8" s="453"/>
      <c r="BK8" s="453"/>
      <c r="BL8" s="453"/>
      <c r="BM8" s="454"/>
      <c r="BN8" s="418">
        <v>101667</v>
      </c>
      <c r="BO8" s="419"/>
      <c r="BP8" s="419"/>
      <c r="BQ8" s="419"/>
      <c r="BR8" s="419"/>
      <c r="BS8" s="419"/>
      <c r="BT8" s="419"/>
      <c r="BU8" s="420"/>
      <c r="BV8" s="418">
        <v>51108</v>
      </c>
      <c r="BW8" s="419"/>
      <c r="BX8" s="419"/>
      <c r="BY8" s="419"/>
      <c r="BZ8" s="419"/>
      <c r="CA8" s="419"/>
      <c r="CB8" s="419"/>
      <c r="CC8" s="420"/>
      <c r="CD8" s="421" t="s">
        <v>110</v>
      </c>
      <c r="CE8" s="422"/>
      <c r="CF8" s="422"/>
      <c r="CG8" s="422"/>
      <c r="CH8" s="422"/>
      <c r="CI8" s="422"/>
      <c r="CJ8" s="422"/>
      <c r="CK8" s="422"/>
      <c r="CL8" s="422"/>
      <c r="CM8" s="422"/>
      <c r="CN8" s="422"/>
      <c r="CO8" s="422"/>
      <c r="CP8" s="422"/>
      <c r="CQ8" s="422"/>
      <c r="CR8" s="422"/>
      <c r="CS8" s="423"/>
      <c r="CT8" s="458">
        <v>0.1</v>
      </c>
      <c r="CU8" s="459"/>
      <c r="CV8" s="459"/>
      <c r="CW8" s="459"/>
      <c r="CX8" s="459"/>
      <c r="CY8" s="459"/>
      <c r="CZ8" s="459"/>
      <c r="DA8" s="460"/>
      <c r="DB8" s="458">
        <v>0.1</v>
      </c>
      <c r="DC8" s="459"/>
      <c r="DD8" s="459"/>
      <c r="DE8" s="459"/>
      <c r="DF8" s="459"/>
      <c r="DG8" s="459"/>
      <c r="DH8" s="459"/>
      <c r="DI8" s="460"/>
    </row>
    <row r="9" spans="1:119" ht="18.75" customHeight="1" thickBot="1" x14ac:dyDescent="0.25">
      <c r="A9" s="172"/>
      <c r="B9" s="412" t="s">
        <v>111</v>
      </c>
      <c r="C9" s="413"/>
      <c r="D9" s="413"/>
      <c r="E9" s="413"/>
      <c r="F9" s="413"/>
      <c r="G9" s="413"/>
      <c r="H9" s="413"/>
      <c r="I9" s="413"/>
      <c r="J9" s="413"/>
      <c r="K9" s="461"/>
      <c r="L9" s="462" t="s">
        <v>112</v>
      </c>
      <c r="M9" s="463"/>
      <c r="N9" s="463"/>
      <c r="O9" s="463"/>
      <c r="P9" s="463"/>
      <c r="Q9" s="464"/>
      <c r="R9" s="465">
        <v>1246</v>
      </c>
      <c r="S9" s="466"/>
      <c r="T9" s="466"/>
      <c r="U9" s="466"/>
      <c r="V9" s="467"/>
      <c r="W9" s="375" t="s">
        <v>113</v>
      </c>
      <c r="X9" s="376"/>
      <c r="Y9" s="376"/>
      <c r="Z9" s="376"/>
      <c r="AA9" s="376"/>
      <c r="AB9" s="376"/>
      <c r="AC9" s="376"/>
      <c r="AD9" s="376"/>
      <c r="AE9" s="376"/>
      <c r="AF9" s="376"/>
      <c r="AG9" s="376"/>
      <c r="AH9" s="376"/>
      <c r="AI9" s="376"/>
      <c r="AJ9" s="376"/>
      <c r="AK9" s="376"/>
      <c r="AL9" s="377"/>
      <c r="AM9" s="447" t="s">
        <v>114</v>
      </c>
      <c r="AN9" s="448"/>
      <c r="AO9" s="448"/>
      <c r="AP9" s="448"/>
      <c r="AQ9" s="448"/>
      <c r="AR9" s="448"/>
      <c r="AS9" s="448"/>
      <c r="AT9" s="449"/>
      <c r="AU9" s="450" t="s">
        <v>115</v>
      </c>
      <c r="AV9" s="451"/>
      <c r="AW9" s="451"/>
      <c r="AX9" s="451"/>
      <c r="AY9" s="452" t="s">
        <v>116</v>
      </c>
      <c r="AZ9" s="453"/>
      <c r="BA9" s="453"/>
      <c r="BB9" s="453"/>
      <c r="BC9" s="453"/>
      <c r="BD9" s="453"/>
      <c r="BE9" s="453"/>
      <c r="BF9" s="453"/>
      <c r="BG9" s="453"/>
      <c r="BH9" s="453"/>
      <c r="BI9" s="453"/>
      <c r="BJ9" s="453"/>
      <c r="BK9" s="453"/>
      <c r="BL9" s="453"/>
      <c r="BM9" s="454"/>
      <c r="BN9" s="418">
        <v>50559</v>
      </c>
      <c r="BO9" s="419"/>
      <c r="BP9" s="419"/>
      <c r="BQ9" s="419"/>
      <c r="BR9" s="419"/>
      <c r="BS9" s="419"/>
      <c r="BT9" s="419"/>
      <c r="BU9" s="420"/>
      <c r="BV9" s="418">
        <v>-16230</v>
      </c>
      <c r="BW9" s="419"/>
      <c r="BX9" s="419"/>
      <c r="BY9" s="419"/>
      <c r="BZ9" s="419"/>
      <c r="CA9" s="419"/>
      <c r="CB9" s="419"/>
      <c r="CC9" s="420"/>
      <c r="CD9" s="421" t="s">
        <v>117</v>
      </c>
      <c r="CE9" s="422"/>
      <c r="CF9" s="422"/>
      <c r="CG9" s="422"/>
      <c r="CH9" s="422"/>
      <c r="CI9" s="422"/>
      <c r="CJ9" s="422"/>
      <c r="CK9" s="422"/>
      <c r="CL9" s="422"/>
      <c r="CM9" s="422"/>
      <c r="CN9" s="422"/>
      <c r="CO9" s="422"/>
      <c r="CP9" s="422"/>
      <c r="CQ9" s="422"/>
      <c r="CR9" s="422"/>
      <c r="CS9" s="423"/>
      <c r="CT9" s="415">
        <v>14.3</v>
      </c>
      <c r="CU9" s="416"/>
      <c r="CV9" s="416"/>
      <c r="CW9" s="416"/>
      <c r="CX9" s="416"/>
      <c r="CY9" s="416"/>
      <c r="CZ9" s="416"/>
      <c r="DA9" s="417"/>
      <c r="DB9" s="415">
        <v>11.2</v>
      </c>
      <c r="DC9" s="416"/>
      <c r="DD9" s="416"/>
      <c r="DE9" s="416"/>
      <c r="DF9" s="416"/>
      <c r="DG9" s="416"/>
      <c r="DH9" s="416"/>
      <c r="DI9" s="417"/>
    </row>
    <row r="10" spans="1:119" ht="18.75" customHeight="1" thickBot="1" x14ac:dyDescent="0.25">
      <c r="A10" s="172"/>
      <c r="B10" s="412"/>
      <c r="C10" s="413"/>
      <c r="D10" s="413"/>
      <c r="E10" s="413"/>
      <c r="F10" s="413"/>
      <c r="G10" s="413"/>
      <c r="H10" s="413"/>
      <c r="I10" s="413"/>
      <c r="J10" s="413"/>
      <c r="K10" s="461"/>
      <c r="L10" s="468" t="s">
        <v>118</v>
      </c>
      <c r="M10" s="448"/>
      <c r="N10" s="448"/>
      <c r="O10" s="448"/>
      <c r="P10" s="448"/>
      <c r="Q10" s="449"/>
      <c r="R10" s="469">
        <v>1322</v>
      </c>
      <c r="S10" s="470"/>
      <c r="T10" s="470"/>
      <c r="U10" s="470"/>
      <c r="V10" s="471"/>
      <c r="W10" s="406"/>
      <c r="X10" s="407"/>
      <c r="Y10" s="407"/>
      <c r="Z10" s="407"/>
      <c r="AA10" s="407"/>
      <c r="AB10" s="407"/>
      <c r="AC10" s="407"/>
      <c r="AD10" s="407"/>
      <c r="AE10" s="407"/>
      <c r="AF10" s="407"/>
      <c r="AG10" s="407"/>
      <c r="AH10" s="407"/>
      <c r="AI10" s="407"/>
      <c r="AJ10" s="407"/>
      <c r="AK10" s="407"/>
      <c r="AL10" s="410"/>
      <c r="AM10" s="447" t="s">
        <v>119</v>
      </c>
      <c r="AN10" s="448"/>
      <c r="AO10" s="448"/>
      <c r="AP10" s="448"/>
      <c r="AQ10" s="448"/>
      <c r="AR10" s="448"/>
      <c r="AS10" s="448"/>
      <c r="AT10" s="449"/>
      <c r="AU10" s="450" t="s">
        <v>120</v>
      </c>
      <c r="AV10" s="451"/>
      <c r="AW10" s="451"/>
      <c r="AX10" s="451"/>
      <c r="AY10" s="452" t="s">
        <v>121</v>
      </c>
      <c r="AZ10" s="453"/>
      <c r="BA10" s="453"/>
      <c r="BB10" s="453"/>
      <c r="BC10" s="453"/>
      <c r="BD10" s="453"/>
      <c r="BE10" s="453"/>
      <c r="BF10" s="453"/>
      <c r="BG10" s="453"/>
      <c r="BH10" s="453"/>
      <c r="BI10" s="453"/>
      <c r="BJ10" s="453"/>
      <c r="BK10" s="453"/>
      <c r="BL10" s="453"/>
      <c r="BM10" s="454"/>
      <c r="BN10" s="418">
        <v>116</v>
      </c>
      <c r="BO10" s="419"/>
      <c r="BP10" s="419"/>
      <c r="BQ10" s="419"/>
      <c r="BR10" s="419"/>
      <c r="BS10" s="419"/>
      <c r="BT10" s="419"/>
      <c r="BU10" s="420"/>
      <c r="BV10" s="418">
        <v>38520</v>
      </c>
      <c r="BW10" s="419"/>
      <c r="BX10" s="419"/>
      <c r="BY10" s="419"/>
      <c r="BZ10" s="419"/>
      <c r="CA10" s="419"/>
      <c r="CB10" s="419"/>
      <c r="CC10" s="420"/>
      <c r="CD10" s="178" t="s">
        <v>122</v>
      </c>
      <c r="CE10" s="179"/>
      <c r="CF10" s="179"/>
      <c r="CG10" s="179"/>
      <c r="CH10" s="179"/>
      <c r="CI10" s="179"/>
      <c r="CJ10" s="179"/>
      <c r="CK10" s="179"/>
      <c r="CL10" s="179"/>
      <c r="CM10" s="179"/>
      <c r="CN10" s="179"/>
      <c r="CO10" s="179"/>
      <c r="CP10" s="179"/>
      <c r="CQ10" s="179"/>
      <c r="CR10" s="179"/>
      <c r="CS10" s="180"/>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2"/>
      <c r="B11" s="412"/>
      <c r="C11" s="413"/>
      <c r="D11" s="413"/>
      <c r="E11" s="413"/>
      <c r="F11" s="413"/>
      <c r="G11" s="413"/>
      <c r="H11" s="413"/>
      <c r="I11" s="413"/>
      <c r="J11" s="413"/>
      <c r="K11" s="461"/>
      <c r="L11" s="472" t="s">
        <v>123</v>
      </c>
      <c r="M11" s="473"/>
      <c r="N11" s="473"/>
      <c r="O11" s="473"/>
      <c r="P11" s="473"/>
      <c r="Q11" s="474"/>
      <c r="R11" s="475" t="s">
        <v>124</v>
      </c>
      <c r="S11" s="476"/>
      <c r="T11" s="476"/>
      <c r="U11" s="476"/>
      <c r="V11" s="477"/>
      <c r="W11" s="406"/>
      <c r="X11" s="407"/>
      <c r="Y11" s="407"/>
      <c r="Z11" s="407"/>
      <c r="AA11" s="407"/>
      <c r="AB11" s="407"/>
      <c r="AC11" s="407"/>
      <c r="AD11" s="407"/>
      <c r="AE11" s="407"/>
      <c r="AF11" s="407"/>
      <c r="AG11" s="407"/>
      <c r="AH11" s="407"/>
      <c r="AI11" s="407"/>
      <c r="AJ11" s="407"/>
      <c r="AK11" s="407"/>
      <c r="AL11" s="410"/>
      <c r="AM11" s="447" t="s">
        <v>125</v>
      </c>
      <c r="AN11" s="448"/>
      <c r="AO11" s="448"/>
      <c r="AP11" s="448"/>
      <c r="AQ11" s="448"/>
      <c r="AR11" s="448"/>
      <c r="AS11" s="448"/>
      <c r="AT11" s="449"/>
      <c r="AU11" s="450" t="s">
        <v>120</v>
      </c>
      <c r="AV11" s="451"/>
      <c r="AW11" s="451"/>
      <c r="AX11" s="451"/>
      <c r="AY11" s="452" t="s">
        <v>126</v>
      </c>
      <c r="AZ11" s="453"/>
      <c r="BA11" s="453"/>
      <c r="BB11" s="453"/>
      <c r="BC11" s="453"/>
      <c r="BD11" s="453"/>
      <c r="BE11" s="453"/>
      <c r="BF11" s="453"/>
      <c r="BG11" s="453"/>
      <c r="BH11" s="453"/>
      <c r="BI11" s="453"/>
      <c r="BJ11" s="453"/>
      <c r="BK11" s="453"/>
      <c r="BL11" s="453"/>
      <c r="BM11" s="454"/>
      <c r="BN11" s="418">
        <v>0</v>
      </c>
      <c r="BO11" s="419"/>
      <c r="BP11" s="419"/>
      <c r="BQ11" s="419"/>
      <c r="BR11" s="419"/>
      <c r="BS11" s="419"/>
      <c r="BT11" s="419"/>
      <c r="BU11" s="420"/>
      <c r="BV11" s="418">
        <v>0</v>
      </c>
      <c r="BW11" s="419"/>
      <c r="BX11" s="419"/>
      <c r="BY11" s="419"/>
      <c r="BZ11" s="419"/>
      <c r="CA11" s="419"/>
      <c r="CB11" s="419"/>
      <c r="CC11" s="420"/>
      <c r="CD11" s="421" t="s">
        <v>127</v>
      </c>
      <c r="CE11" s="422"/>
      <c r="CF11" s="422"/>
      <c r="CG11" s="422"/>
      <c r="CH11" s="422"/>
      <c r="CI11" s="422"/>
      <c r="CJ11" s="422"/>
      <c r="CK11" s="422"/>
      <c r="CL11" s="422"/>
      <c r="CM11" s="422"/>
      <c r="CN11" s="422"/>
      <c r="CO11" s="422"/>
      <c r="CP11" s="422"/>
      <c r="CQ11" s="422"/>
      <c r="CR11" s="422"/>
      <c r="CS11" s="423"/>
      <c r="CT11" s="458" t="s">
        <v>128</v>
      </c>
      <c r="CU11" s="459"/>
      <c r="CV11" s="459"/>
      <c r="CW11" s="459"/>
      <c r="CX11" s="459"/>
      <c r="CY11" s="459"/>
      <c r="CZ11" s="459"/>
      <c r="DA11" s="460"/>
      <c r="DB11" s="458" t="s">
        <v>128</v>
      </c>
      <c r="DC11" s="459"/>
      <c r="DD11" s="459"/>
      <c r="DE11" s="459"/>
      <c r="DF11" s="459"/>
      <c r="DG11" s="459"/>
      <c r="DH11" s="459"/>
      <c r="DI11" s="460"/>
    </row>
    <row r="12" spans="1:119" ht="18.75" customHeight="1" x14ac:dyDescent="0.2">
      <c r="A12" s="172"/>
      <c r="B12" s="478" t="s">
        <v>129</v>
      </c>
      <c r="C12" s="479"/>
      <c r="D12" s="479"/>
      <c r="E12" s="479"/>
      <c r="F12" s="479"/>
      <c r="G12" s="479"/>
      <c r="H12" s="479"/>
      <c r="I12" s="479"/>
      <c r="J12" s="479"/>
      <c r="K12" s="480"/>
      <c r="L12" s="487" t="s">
        <v>130</v>
      </c>
      <c r="M12" s="488"/>
      <c r="N12" s="488"/>
      <c r="O12" s="488"/>
      <c r="P12" s="488"/>
      <c r="Q12" s="489"/>
      <c r="R12" s="490">
        <v>1172</v>
      </c>
      <c r="S12" s="491"/>
      <c r="T12" s="491"/>
      <c r="U12" s="491"/>
      <c r="V12" s="492"/>
      <c r="W12" s="493" t="s">
        <v>1</v>
      </c>
      <c r="X12" s="451"/>
      <c r="Y12" s="451"/>
      <c r="Z12" s="451"/>
      <c r="AA12" s="451"/>
      <c r="AB12" s="494"/>
      <c r="AC12" s="495" t="s">
        <v>131</v>
      </c>
      <c r="AD12" s="496"/>
      <c r="AE12" s="496"/>
      <c r="AF12" s="496"/>
      <c r="AG12" s="497"/>
      <c r="AH12" s="495" t="s">
        <v>132</v>
      </c>
      <c r="AI12" s="496"/>
      <c r="AJ12" s="496"/>
      <c r="AK12" s="496"/>
      <c r="AL12" s="498"/>
      <c r="AM12" s="447" t="s">
        <v>133</v>
      </c>
      <c r="AN12" s="448"/>
      <c r="AO12" s="448"/>
      <c r="AP12" s="448"/>
      <c r="AQ12" s="448"/>
      <c r="AR12" s="448"/>
      <c r="AS12" s="448"/>
      <c r="AT12" s="449"/>
      <c r="AU12" s="450" t="s">
        <v>93</v>
      </c>
      <c r="AV12" s="451"/>
      <c r="AW12" s="451"/>
      <c r="AX12" s="451"/>
      <c r="AY12" s="452" t="s">
        <v>134</v>
      </c>
      <c r="AZ12" s="453"/>
      <c r="BA12" s="453"/>
      <c r="BB12" s="453"/>
      <c r="BC12" s="453"/>
      <c r="BD12" s="453"/>
      <c r="BE12" s="453"/>
      <c r="BF12" s="453"/>
      <c r="BG12" s="453"/>
      <c r="BH12" s="453"/>
      <c r="BI12" s="453"/>
      <c r="BJ12" s="453"/>
      <c r="BK12" s="453"/>
      <c r="BL12" s="453"/>
      <c r="BM12" s="454"/>
      <c r="BN12" s="418">
        <v>7687</v>
      </c>
      <c r="BO12" s="419"/>
      <c r="BP12" s="419"/>
      <c r="BQ12" s="419"/>
      <c r="BR12" s="419"/>
      <c r="BS12" s="419"/>
      <c r="BT12" s="419"/>
      <c r="BU12" s="420"/>
      <c r="BV12" s="418">
        <v>20412</v>
      </c>
      <c r="BW12" s="419"/>
      <c r="BX12" s="419"/>
      <c r="BY12" s="419"/>
      <c r="BZ12" s="419"/>
      <c r="CA12" s="419"/>
      <c r="CB12" s="419"/>
      <c r="CC12" s="420"/>
      <c r="CD12" s="421" t="s">
        <v>135</v>
      </c>
      <c r="CE12" s="422"/>
      <c r="CF12" s="422"/>
      <c r="CG12" s="422"/>
      <c r="CH12" s="422"/>
      <c r="CI12" s="422"/>
      <c r="CJ12" s="422"/>
      <c r="CK12" s="422"/>
      <c r="CL12" s="422"/>
      <c r="CM12" s="422"/>
      <c r="CN12" s="422"/>
      <c r="CO12" s="422"/>
      <c r="CP12" s="422"/>
      <c r="CQ12" s="422"/>
      <c r="CR12" s="422"/>
      <c r="CS12" s="423"/>
      <c r="CT12" s="458" t="s">
        <v>136</v>
      </c>
      <c r="CU12" s="459"/>
      <c r="CV12" s="459"/>
      <c r="CW12" s="459"/>
      <c r="CX12" s="459"/>
      <c r="CY12" s="459"/>
      <c r="CZ12" s="459"/>
      <c r="DA12" s="460"/>
      <c r="DB12" s="458" t="s">
        <v>136</v>
      </c>
      <c r="DC12" s="459"/>
      <c r="DD12" s="459"/>
      <c r="DE12" s="459"/>
      <c r="DF12" s="459"/>
      <c r="DG12" s="459"/>
      <c r="DH12" s="459"/>
      <c r="DI12" s="460"/>
    </row>
    <row r="13" spans="1:119" ht="18.75" customHeight="1" x14ac:dyDescent="0.2">
      <c r="A13" s="172"/>
      <c r="B13" s="481"/>
      <c r="C13" s="482"/>
      <c r="D13" s="482"/>
      <c r="E13" s="482"/>
      <c r="F13" s="482"/>
      <c r="G13" s="482"/>
      <c r="H13" s="482"/>
      <c r="I13" s="482"/>
      <c r="J13" s="482"/>
      <c r="K13" s="483"/>
      <c r="L13" s="187"/>
      <c r="M13" s="509" t="s">
        <v>137</v>
      </c>
      <c r="N13" s="510"/>
      <c r="O13" s="510"/>
      <c r="P13" s="510"/>
      <c r="Q13" s="511"/>
      <c r="R13" s="502">
        <v>1166</v>
      </c>
      <c r="S13" s="503"/>
      <c r="T13" s="503"/>
      <c r="U13" s="503"/>
      <c r="V13" s="504"/>
      <c r="W13" s="434" t="s">
        <v>138</v>
      </c>
      <c r="X13" s="435"/>
      <c r="Y13" s="435"/>
      <c r="Z13" s="435"/>
      <c r="AA13" s="435"/>
      <c r="AB13" s="425"/>
      <c r="AC13" s="469">
        <v>187</v>
      </c>
      <c r="AD13" s="470"/>
      <c r="AE13" s="470"/>
      <c r="AF13" s="470"/>
      <c r="AG13" s="512"/>
      <c r="AH13" s="469">
        <v>253</v>
      </c>
      <c r="AI13" s="470"/>
      <c r="AJ13" s="470"/>
      <c r="AK13" s="470"/>
      <c r="AL13" s="471"/>
      <c r="AM13" s="447" t="s">
        <v>139</v>
      </c>
      <c r="AN13" s="448"/>
      <c r="AO13" s="448"/>
      <c r="AP13" s="448"/>
      <c r="AQ13" s="448"/>
      <c r="AR13" s="448"/>
      <c r="AS13" s="448"/>
      <c r="AT13" s="449"/>
      <c r="AU13" s="450" t="s">
        <v>140</v>
      </c>
      <c r="AV13" s="451"/>
      <c r="AW13" s="451"/>
      <c r="AX13" s="451"/>
      <c r="AY13" s="452" t="s">
        <v>141</v>
      </c>
      <c r="AZ13" s="453"/>
      <c r="BA13" s="453"/>
      <c r="BB13" s="453"/>
      <c r="BC13" s="453"/>
      <c r="BD13" s="453"/>
      <c r="BE13" s="453"/>
      <c r="BF13" s="453"/>
      <c r="BG13" s="453"/>
      <c r="BH13" s="453"/>
      <c r="BI13" s="453"/>
      <c r="BJ13" s="453"/>
      <c r="BK13" s="453"/>
      <c r="BL13" s="453"/>
      <c r="BM13" s="454"/>
      <c r="BN13" s="418">
        <v>42988</v>
      </c>
      <c r="BO13" s="419"/>
      <c r="BP13" s="419"/>
      <c r="BQ13" s="419"/>
      <c r="BR13" s="419"/>
      <c r="BS13" s="419"/>
      <c r="BT13" s="419"/>
      <c r="BU13" s="420"/>
      <c r="BV13" s="418">
        <v>1878</v>
      </c>
      <c r="BW13" s="419"/>
      <c r="BX13" s="419"/>
      <c r="BY13" s="419"/>
      <c r="BZ13" s="419"/>
      <c r="CA13" s="419"/>
      <c r="CB13" s="419"/>
      <c r="CC13" s="420"/>
      <c r="CD13" s="421" t="s">
        <v>142</v>
      </c>
      <c r="CE13" s="422"/>
      <c r="CF13" s="422"/>
      <c r="CG13" s="422"/>
      <c r="CH13" s="422"/>
      <c r="CI13" s="422"/>
      <c r="CJ13" s="422"/>
      <c r="CK13" s="422"/>
      <c r="CL13" s="422"/>
      <c r="CM13" s="422"/>
      <c r="CN13" s="422"/>
      <c r="CO13" s="422"/>
      <c r="CP13" s="422"/>
      <c r="CQ13" s="422"/>
      <c r="CR13" s="422"/>
      <c r="CS13" s="423"/>
      <c r="CT13" s="415">
        <v>6</v>
      </c>
      <c r="CU13" s="416"/>
      <c r="CV13" s="416"/>
      <c r="CW13" s="416"/>
      <c r="CX13" s="416"/>
      <c r="CY13" s="416"/>
      <c r="CZ13" s="416"/>
      <c r="DA13" s="417"/>
      <c r="DB13" s="415">
        <v>5.9</v>
      </c>
      <c r="DC13" s="416"/>
      <c r="DD13" s="416"/>
      <c r="DE13" s="416"/>
      <c r="DF13" s="416"/>
      <c r="DG13" s="416"/>
      <c r="DH13" s="416"/>
      <c r="DI13" s="417"/>
    </row>
    <row r="14" spans="1:119" ht="18.75" customHeight="1" thickBot="1" x14ac:dyDescent="0.25">
      <c r="A14" s="172"/>
      <c r="B14" s="481"/>
      <c r="C14" s="482"/>
      <c r="D14" s="482"/>
      <c r="E14" s="482"/>
      <c r="F14" s="482"/>
      <c r="G14" s="482"/>
      <c r="H14" s="482"/>
      <c r="I14" s="482"/>
      <c r="J14" s="482"/>
      <c r="K14" s="483"/>
      <c r="L14" s="499" t="s">
        <v>143</v>
      </c>
      <c r="M14" s="500"/>
      <c r="N14" s="500"/>
      <c r="O14" s="500"/>
      <c r="P14" s="500"/>
      <c r="Q14" s="501"/>
      <c r="R14" s="502">
        <v>1218</v>
      </c>
      <c r="S14" s="503"/>
      <c r="T14" s="503"/>
      <c r="U14" s="503"/>
      <c r="V14" s="504"/>
      <c r="W14" s="408"/>
      <c r="X14" s="409"/>
      <c r="Y14" s="409"/>
      <c r="Z14" s="409"/>
      <c r="AA14" s="409"/>
      <c r="AB14" s="398"/>
      <c r="AC14" s="505">
        <v>32.6</v>
      </c>
      <c r="AD14" s="506"/>
      <c r="AE14" s="506"/>
      <c r="AF14" s="506"/>
      <c r="AG14" s="507"/>
      <c r="AH14" s="505">
        <v>39.799999999999997</v>
      </c>
      <c r="AI14" s="506"/>
      <c r="AJ14" s="506"/>
      <c r="AK14" s="506"/>
      <c r="AL14" s="508"/>
      <c r="AM14" s="447"/>
      <c r="AN14" s="448"/>
      <c r="AO14" s="448"/>
      <c r="AP14" s="448"/>
      <c r="AQ14" s="448"/>
      <c r="AR14" s="448"/>
      <c r="AS14" s="448"/>
      <c r="AT14" s="449"/>
      <c r="AU14" s="450"/>
      <c r="AV14" s="451"/>
      <c r="AW14" s="451"/>
      <c r="AX14" s="451"/>
      <c r="AY14" s="452"/>
      <c r="AZ14" s="453"/>
      <c r="BA14" s="453"/>
      <c r="BB14" s="453"/>
      <c r="BC14" s="453"/>
      <c r="BD14" s="453"/>
      <c r="BE14" s="453"/>
      <c r="BF14" s="453"/>
      <c r="BG14" s="453"/>
      <c r="BH14" s="453"/>
      <c r="BI14" s="453"/>
      <c r="BJ14" s="453"/>
      <c r="BK14" s="453"/>
      <c r="BL14" s="453"/>
      <c r="BM14" s="454"/>
      <c r="BN14" s="418"/>
      <c r="BO14" s="419"/>
      <c r="BP14" s="419"/>
      <c r="BQ14" s="419"/>
      <c r="BR14" s="419"/>
      <c r="BS14" s="419"/>
      <c r="BT14" s="419"/>
      <c r="BU14" s="420"/>
      <c r="BV14" s="418"/>
      <c r="BW14" s="419"/>
      <c r="BX14" s="419"/>
      <c r="BY14" s="419"/>
      <c r="BZ14" s="419"/>
      <c r="CA14" s="419"/>
      <c r="CB14" s="419"/>
      <c r="CC14" s="420"/>
      <c r="CD14" s="513" t="s">
        <v>144</v>
      </c>
      <c r="CE14" s="514"/>
      <c r="CF14" s="514"/>
      <c r="CG14" s="514"/>
      <c r="CH14" s="514"/>
      <c r="CI14" s="514"/>
      <c r="CJ14" s="514"/>
      <c r="CK14" s="514"/>
      <c r="CL14" s="514"/>
      <c r="CM14" s="514"/>
      <c r="CN14" s="514"/>
      <c r="CO14" s="514"/>
      <c r="CP14" s="514"/>
      <c r="CQ14" s="514"/>
      <c r="CR14" s="514"/>
      <c r="CS14" s="515"/>
      <c r="CT14" s="516" t="s">
        <v>136</v>
      </c>
      <c r="CU14" s="517"/>
      <c r="CV14" s="517"/>
      <c r="CW14" s="517"/>
      <c r="CX14" s="517"/>
      <c r="CY14" s="517"/>
      <c r="CZ14" s="517"/>
      <c r="DA14" s="518"/>
      <c r="DB14" s="516" t="s">
        <v>136</v>
      </c>
      <c r="DC14" s="517"/>
      <c r="DD14" s="517"/>
      <c r="DE14" s="517"/>
      <c r="DF14" s="517"/>
      <c r="DG14" s="517"/>
      <c r="DH14" s="517"/>
      <c r="DI14" s="518"/>
    </row>
    <row r="15" spans="1:119" ht="18.75" customHeight="1" x14ac:dyDescent="0.2">
      <c r="A15" s="172"/>
      <c r="B15" s="481"/>
      <c r="C15" s="482"/>
      <c r="D15" s="482"/>
      <c r="E15" s="482"/>
      <c r="F15" s="482"/>
      <c r="G15" s="482"/>
      <c r="H15" s="482"/>
      <c r="I15" s="482"/>
      <c r="J15" s="482"/>
      <c r="K15" s="483"/>
      <c r="L15" s="187"/>
      <c r="M15" s="509" t="s">
        <v>137</v>
      </c>
      <c r="N15" s="510"/>
      <c r="O15" s="510"/>
      <c r="P15" s="510"/>
      <c r="Q15" s="511"/>
      <c r="R15" s="502">
        <v>1213</v>
      </c>
      <c r="S15" s="503"/>
      <c r="T15" s="503"/>
      <c r="U15" s="503"/>
      <c r="V15" s="504"/>
      <c r="W15" s="434" t="s">
        <v>145</v>
      </c>
      <c r="X15" s="435"/>
      <c r="Y15" s="435"/>
      <c r="Z15" s="435"/>
      <c r="AA15" s="435"/>
      <c r="AB15" s="425"/>
      <c r="AC15" s="469">
        <v>99</v>
      </c>
      <c r="AD15" s="470"/>
      <c r="AE15" s="470"/>
      <c r="AF15" s="470"/>
      <c r="AG15" s="512"/>
      <c r="AH15" s="469">
        <v>89</v>
      </c>
      <c r="AI15" s="470"/>
      <c r="AJ15" s="470"/>
      <c r="AK15" s="470"/>
      <c r="AL15" s="471"/>
      <c r="AM15" s="447"/>
      <c r="AN15" s="448"/>
      <c r="AO15" s="448"/>
      <c r="AP15" s="448"/>
      <c r="AQ15" s="448"/>
      <c r="AR15" s="448"/>
      <c r="AS15" s="448"/>
      <c r="AT15" s="449"/>
      <c r="AU15" s="450"/>
      <c r="AV15" s="451"/>
      <c r="AW15" s="451"/>
      <c r="AX15" s="451"/>
      <c r="AY15" s="378" t="s">
        <v>146</v>
      </c>
      <c r="AZ15" s="379"/>
      <c r="BA15" s="379"/>
      <c r="BB15" s="379"/>
      <c r="BC15" s="379"/>
      <c r="BD15" s="379"/>
      <c r="BE15" s="379"/>
      <c r="BF15" s="379"/>
      <c r="BG15" s="379"/>
      <c r="BH15" s="379"/>
      <c r="BI15" s="379"/>
      <c r="BJ15" s="379"/>
      <c r="BK15" s="379"/>
      <c r="BL15" s="379"/>
      <c r="BM15" s="380"/>
      <c r="BN15" s="381">
        <v>130357</v>
      </c>
      <c r="BO15" s="382"/>
      <c r="BP15" s="382"/>
      <c r="BQ15" s="382"/>
      <c r="BR15" s="382"/>
      <c r="BS15" s="382"/>
      <c r="BT15" s="382"/>
      <c r="BU15" s="383"/>
      <c r="BV15" s="381">
        <v>134455</v>
      </c>
      <c r="BW15" s="382"/>
      <c r="BX15" s="382"/>
      <c r="BY15" s="382"/>
      <c r="BZ15" s="382"/>
      <c r="CA15" s="382"/>
      <c r="CB15" s="382"/>
      <c r="CC15" s="383"/>
      <c r="CD15" s="519" t="s">
        <v>147</v>
      </c>
      <c r="CE15" s="520"/>
      <c r="CF15" s="520"/>
      <c r="CG15" s="520"/>
      <c r="CH15" s="520"/>
      <c r="CI15" s="520"/>
      <c r="CJ15" s="520"/>
      <c r="CK15" s="520"/>
      <c r="CL15" s="520"/>
      <c r="CM15" s="520"/>
      <c r="CN15" s="520"/>
      <c r="CO15" s="520"/>
      <c r="CP15" s="520"/>
      <c r="CQ15" s="520"/>
      <c r="CR15" s="520"/>
      <c r="CS15" s="521"/>
      <c r="CT15" s="188"/>
      <c r="CU15" s="189"/>
      <c r="CV15" s="189"/>
      <c r="CW15" s="189"/>
      <c r="CX15" s="189"/>
      <c r="CY15" s="189"/>
      <c r="CZ15" s="189"/>
      <c r="DA15" s="190"/>
      <c r="DB15" s="188"/>
      <c r="DC15" s="189"/>
      <c r="DD15" s="189"/>
      <c r="DE15" s="189"/>
      <c r="DF15" s="189"/>
      <c r="DG15" s="189"/>
      <c r="DH15" s="189"/>
      <c r="DI15" s="190"/>
    </row>
    <row r="16" spans="1:119" ht="18.75" customHeight="1" x14ac:dyDescent="0.2">
      <c r="A16" s="172"/>
      <c r="B16" s="481"/>
      <c r="C16" s="482"/>
      <c r="D16" s="482"/>
      <c r="E16" s="482"/>
      <c r="F16" s="482"/>
      <c r="G16" s="482"/>
      <c r="H16" s="482"/>
      <c r="I16" s="482"/>
      <c r="J16" s="482"/>
      <c r="K16" s="483"/>
      <c r="L16" s="499" t="s">
        <v>148</v>
      </c>
      <c r="M16" s="522"/>
      <c r="N16" s="522"/>
      <c r="O16" s="522"/>
      <c r="P16" s="522"/>
      <c r="Q16" s="523"/>
      <c r="R16" s="524" t="s">
        <v>149</v>
      </c>
      <c r="S16" s="525"/>
      <c r="T16" s="525"/>
      <c r="U16" s="525"/>
      <c r="V16" s="526"/>
      <c r="W16" s="408"/>
      <c r="X16" s="409"/>
      <c r="Y16" s="409"/>
      <c r="Z16" s="409"/>
      <c r="AA16" s="409"/>
      <c r="AB16" s="398"/>
      <c r="AC16" s="505">
        <v>17.3</v>
      </c>
      <c r="AD16" s="506"/>
      <c r="AE16" s="506"/>
      <c r="AF16" s="506"/>
      <c r="AG16" s="507"/>
      <c r="AH16" s="505">
        <v>14</v>
      </c>
      <c r="AI16" s="506"/>
      <c r="AJ16" s="506"/>
      <c r="AK16" s="506"/>
      <c r="AL16" s="508"/>
      <c r="AM16" s="447"/>
      <c r="AN16" s="448"/>
      <c r="AO16" s="448"/>
      <c r="AP16" s="448"/>
      <c r="AQ16" s="448"/>
      <c r="AR16" s="448"/>
      <c r="AS16" s="448"/>
      <c r="AT16" s="449"/>
      <c r="AU16" s="450"/>
      <c r="AV16" s="451"/>
      <c r="AW16" s="451"/>
      <c r="AX16" s="451"/>
      <c r="AY16" s="452" t="s">
        <v>150</v>
      </c>
      <c r="AZ16" s="453"/>
      <c r="BA16" s="453"/>
      <c r="BB16" s="453"/>
      <c r="BC16" s="453"/>
      <c r="BD16" s="453"/>
      <c r="BE16" s="453"/>
      <c r="BF16" s="453"/>
      <c r="BG16" s="453"/>
      <c r="BH16" s="453"/>
      <c r="BI16" s="453"/>
      <c r="BJ16" s="453"/>
      <c r="BK16" s="453"/>
      <c r="BL16" s="453"/>
      <c r="BM16" s="454"/>
      <c r="BN16" s="418">
        <v>1471986</v>
      </c>
      <c r="BO16" s="419"/>
      <c r="BP16" s="419"/>
      <c r="BQ16" s="419"/>
      <c r="BR16" s="419"/>
      <c r="BS16" s="419"/>
      <c r="BT16" s="419"/>
      <c r="BU16" s="420"/>
      <c r="BV16" s="418">
        <v>1346700</v>
      </c>
      <c r="BW16" s="419"/>
      <c r="BX16" s="419"/>
      <c r="BY16" s="419"/>
      <c r="BZ16" s="419"/>
      <c r="CA16" s="419"/>
      <c r="CB16" s="419"/>
      <c r="CC16" s="420"/>
      <c r="CD16" s="181"/>
      <c r="CE16" s="532"/>
      <c r="CF16" s="532"/>
      <c r="CG16" s="532"/>
      <c r="CH16" s="532"/>
      <c r="CI16" s="532"/>
      <c r="CJ16" s="532"/>
      <c r="CK16" s="532"/>
      <c r="CL16" s="532"/>
      <c r="CM16" s="532"/>
      <c r="CN16" s="532"/>
      <c r="CO16" s="532"/>
      <c r="CP16" s="532"/>
      <c r="CQ16" s="532"/>
      <c r="CR16" s="532"/>
      <c r="CS16" s="533"/>
      <c r="CT16" s="415"/>
      <c r="CU16" s="416"/>
      <c r="CV16" s="416"/>
      <c r="CW16" s="416"/>
      <c r="CX16" s="416"/>
      <c r="CY16" s="416"/>
      <c r="CZ16" s="416"/>
      <c r="DA16" s="417"/>
      <c r="DB16" s="415"/>
      <c r="DC16" s="416"/>
      <c r="DD16" s="416"/>
      <c r="DE16" s="416"/>
      <c r="DF16" s="416"/>
      <c r="DG16" s="416"/>
      <c r="DH16" s="416"/>
      <c r="DI16" s="417"/>
    </row>
    <row r="17" spans="1:113" ht="18.75" customHeight="1" thickBot="1" x14ac:dyDescent="0.25">
      <c r="A17" s="172"/>
      <c r="B17" s="484"/>
      <c r="C17" s="485"/>
      <c r="D17" s="485"/>
      <c r="E17" s="485"/>
      <c r="F17" s="485"/>
      <c r="G17" s="485"/>
      <c r="H17" s="485"/>
      <c r="I17" s="485"/>
      <c r="J17" s="485"/>
      <c r="K17" s="486"/>
      <c r="L17" s="191"/>
      <c r="M17" s="529" t="s">
        <v>151</v>
      </c>
      <c r="N17" s="530"/>
      <c r="O17" s="530"/>
      <c r="P17" s="530"/>
      <c r="Q17" s="531"/>
      <c r="R17" s="524" t="s">
        <v>152</v>
      </c>
      <c r="S17" s="525"/>
      <c r="T17" s="525"/>
      <c r="U17" s="525"/>
      <c r="V17" s="526"/>
      <c r="W17" s="434" t="s">
        <v>153</v>
      </c>
      <c r="X17" s="435"/>
      <c r="Y17" s="435"/>
      <c r="Z17" s="435"/>
      <c r="AA17" s="435"/>
      <c r="AB17" s="425"/>
      <c r="AC17" s="469">
        <v>287</v>
      </c>
      <c r="AD17" s="470"/>
      <c r="AE17" s="470"/>
      <c r="AF17" s="470"/>
      <c r="AG17" s="512"/>
      <c r="AH17" s="469">
        <v>294</v>
      </c>
      <c r="AI17" s="470"/>
      <c r="AJ17" s="470"/>
      <c r="AK17" s="470"/>
      <c r="AL17" s="471"/>
      <c r="AM17" s="447"/>
      <c r="AN17" s="448"/>
      <c r="AO17" s="448"/>
      <c r="AP17" s="448"/>
      <c r="AQ17" s="448"/>
      <c r="AR17" s="448"/>
      <c r="AS17" s="448"/>
      <c r="AT17" s="449"/>
      <c r="AU17" s="450"/>
      <c r="AV17" s="451"/>
      <c r="AW17" s="451"/>
      <c r="AX17" s="451"/>
      <c r="AY17" s="452" t="s">
        <v>154</v>
      </c>
      <c r="AZ17" s="453"/>
      <c r="BA17" s="453"/>
      <c r="BB17" s="453"/>
      <c r="BC17" s="453"/>
      <c r="BD17" s="453"/>
      <c r="BE17" s="453"/>
      <c r="BF17" s="453"/>
      <c r="BG17" s="453"/>
      <c r="BH17" s="453"/>
      <c r="BI17" s="453"/>
      <c r="BJ17" s="453"/>
      <c r="BK17" s="453"/>
      <c r="BL17" s="453"/>
      <c r="BM17" s="454"/>
      <c r="BN17" s="418">
        <v>154543</v>
      </c>
      <c r="BO17" s="419"/>
      <c r="BP17" s="419"/>
      <c r="BQ17" s="419"/>
      <c r="BR17" s="419"/>
      <c r="BS17" s="419"/>
      <c r="BT17" s="419"/>
      <c r="BU17" s="420"/>
      <c r="BV17" s="418">
        <v>159619</v>
      </c>
      <c r="BW17" s="419"/>
      <c r="BX17" s="419"/>
      <c r="BY17" s="419"/>
      <c r="BZ17" s="419"/>
      <c r="CA17" s="419"/>
      <c r="CB17" s="419"/>
      <c r="CC17" s="420"/>
      <c r="CD17" s="181"/>
      <c r="CE17" s="532"/>
      <c r="CF17" s="532"/>
      <c r="CG17" s="532"/>
      <c r="CH17" s="532"/>
      <c r="CI17" s="532"/>
      <c r="CJ17" s="532"/>
      <c r="CK17" s="532"/>
      <c r="CL17" s="532"/>
      <c r="CM17" s="532"/>
      <c r="CN17" s="532"/>
      <c r="CO17" s="532"/>
      <c r="CP17" s="532"/>
      <c r="CQ17" s="532"/>
      <c r="CR17" s="532"/>
      <c r="CS17" s="533"/>
      <c r="CT17" s="415"/>
      <c r="CU17" s="416"/>
      <c r="CV17" s="416"/>
      <c r="CW17" s="416"/>
      <c r="CX17" s="416"/>
      <c r="CY17" s="416"/>
      <c r="CZ17" s="416"/>
      <c r="DA17" s="417"/>
      <c r="DB17" s="415"/>
      <c r="DC17" s="416"/>
      <c r="DD17" s="416"/>
      <c r="DE17" s="416"/>
      <c r="DF17" s="416"/>
      <c r="DG17" s="416"/>
      <c r="DH17" s="416"/>
      <c r="DI17" s="417"/>
    </row>
    <row r="18" spans="1:113" ht="18.75" customHeight="1" thickBot="1" x14ac:dyDescent="0.25">
      <c r="A18" s="172"/>
      <c r="B18" s="540" t="s">
        <v>155</v>
      </c>
      <c r="C18" s="461"/>
      <c r="D18" s="461"/>
      <c r="E18" s="541"/>
      <c r="F18" s="541"/>
      <c r="G18" s="541"/>
      <c r="H18" s="541"/>
      <c r="I18" s="541"/>
      <c r="J18" s="541"/>
      <c r="K18" s="541"/>
      <c r="L18" s="542">
        <v>209.46</v>
      </c>
      <c r="M18" s="542"/>
      <c r="N18" s="542"/>
      <c r="O18" s="542"/>
      <c r="P18" s="542"/>
      <c r="Q18" s="542"/>
      <c r="R18" s="543"/>
      <c r="S18" s="543"/>
      <c r="T18" s="543"/>
      <c r="U18" s="543"/>
      <c r="V18" s="544"/>
      <c r="W18" s="436"/>
      <c r="X18" s="437"/>
      <c r="Y18" s="437"/>
      <c r="Z18" s="437"/>
      <c r="AA18" s="437"/>
      <c r="AB18" s="428"/>
      <c r="AC18" s="545">
        <v>50.1</v>
      </c>
      <c r="AD18" s="546"/>
      <c r="AE18" s="546"/>
      <c r="AF18" s="546"/>
      <c r="AG18" s="547"/>
      <c r="AH18" s="545">
        <v>46.2</v>
      </c>
      <c r="AI18" s="546"/>
      <c r="AJ18" s="546"/>
      <c r="AK18" s="546"/>
      <c r="AL18" s="548"/>
      <c r="AM18" s="447"/>
      <c r="AN18" s="448"/>
      <c r="AO18" s="448"/>
      <c r="AP18" s="448"/>
      <c r="AQ18" s="448"/>
      <c r="AR18" s="448"/>
      <c r="AS18" s="448"/>
      <c r="AT18" s="449"/>
      <c r="AU18" s="450"/>
      <c r="AV18" s="451"/>
      <c r="AW18" s="451"/>
      <c r="AX18" s="451"/>
      <c r="AY18" s="452" t="s">
        <v>156</v>
      </c>
      <c r="AZ18" s="453"/>
      <c r="BA18" s="453"/>
      <c r="BB18" s="453"/>
      <c r="BC18" s="453"/>
      <c r="BD18" s="453"/>
      <c r="BE18" s="453"/>
      <c r="BF18" s="453"/>
      <c r="BG18" s="453"/>
      <c r="BH18" s="453"/>
      <c r="BI18" s="453"/>
      <c r="BJ18" s="453"/>
      <c r="BK18" s="453"/>
      <c r="BL18" s="453"/>
      <c r="BM18" s="454"/>
      <c r="BN18" s="418">
        <v>1373227</v>
      </c>
      <c r="BO18" s="419"/>
      <c r="BP18" s="419"/>
      <c r="BQ18" s="419"/>
      <c r="BR18" s="419"/>
      <c r="BS18" s="419"/>
      <c r="BT18" s="419"/>
      <c r="BU18" s="420"/>
      <c r="BV18" s="418">
        <v>1348632</v>
      </c>
      <c r="BW18" s="419"/>
      <c r="BX18" s="419"/>
      <c r="BY18" s="419"/>
      <c r="BZ18" s="419"/>
      <c r="CA18" s="419"/>
      <c r="CB18" s="419"/>
      <c r="CC18" s="420"/>
      <c r="CD18" s="181"/>
      <c r="CE18" s="532"/>
      <c r="CF18" s="532"/>
      <c r="CG18" s="532"/>
      <c r="CH18" s="532"/>
      <c r="CI18" s="532"/>
      <c r="CJ18" s="532"/>
      <c r="CK18" s="532"/>
      <c r="CL18" s="532"/>
      <c r="CM18" s="532"/>
      <c r="CN18" s="532"/>
      <c r="CO18" s="532"/>
      <c r="CP18" s="532"/>
      <c r="CQ18" s="532"/>
      <c r="CR18" s="532"/>
      <c r="CS18" s="533"/>
      <c r="CT18" s="415"/>
      <c r="CU18" s="416"/>
      <c r="CV18" s="416"/>
      <c r="CW18" s="416"/>
      <c r="CX18" s="416"/>
      <c r="CY18" s="416"/>
      <c r="CZ18" s="416"/>
      <c r="DA18" s="417"/>
      <c r="DB18" s="415"/>
      <c r="DC18" s="416"/>
      <c r="DD18" s="416"/>
      <c r="DE18" s="416"/>
      <c r="DF18" s="416"/>
      <c r="DG18" s="416"/>
      <c r="DH18" s="416"/>
      <c r="DI18" s="417"/>
    </row>
    <row r="19" spans="1:113" ht="18.75" customHeight="1" thickBot="1" x14ac:dyDescent="0.25">
      <c r="A19" s="172"/>
      <c r="B19" s="540" t="s">
        <v>157</v>
      </c>
      <c r="C19" s="461"/>
      <c r="D19" s="461"/>
      <c r="E19" s="541"/>
      <c r="F19" s="541"/>
      <c r="G19" s="541"/>
      <c r="H19" s="541"/>
      <c r="I19" s="541"/>
      <c r="J19" s="541"/>
      <c r="K19" s="541"/>
      <c r="L19" s="549">
        <v>6</v>
      </c>
      <c r="M19" s="549"/>
      <c r="N19" s="549"/>
      <c r="O19" s="549"/>
      <c r="P19" s="549"/>
      <c r="Q19" s="549"/>
      <c r="R19" s="550"/>
      <c r="S19" s="550"/>
      <c r="T19" s="550"/>
      <c r="U19" s="550"/>
      <c r="V19" s="551"/>
      <c r="W19" s="375"/>
      <c r="X19" s="376"/>
      <c r="Y19" s="376"/>
      <c r="Z19" s="376"/>
      <c r="AA19" s="376"/>
      <c r="AB19" s="376"/>
      <c r="AC19" s="527"/>
      <c r="AD19" s="527"/>
      <c r="AE19" s="527"/>
      <c r="AF19" s="527"/>
      <c r="AG19" s="527"/>
      <c r="AH19" s="527"/>
      <c r="AI19" s="527"/>
      <c r="AJ19" s="527"/>
      <c r="AK19" s="527"/>
      <c r="AL19" s="528"/>
      <c r="AM19" s="447"/>
      <c r="AN19" s="448"/>
      <c r="AO19" s="448"/>
      <c r="AP19" s="448"/>
      <c r="AQ19" s="448"/>
      <c r="AR19" s="448"/>
      <c r="AS19" s="448"/>
      <c r="AT19" s="449"/>
      <c r="AU19" s="450"/>
      <c r="AV19" s="451"/>
      <c r="AW19" s="451"/>
      <c r="AX19" s="451"/>
      <c r="AY19" s="452" t="s">
        <v>158</v>
      </c>
      <c r="AZ19" s="453"/>
      <c r="BA19" s="453"/>
      <c r="BB19" s="453"/>
      <c r="BC19" s="453"/>
      <c r="BD19" s="453"/>
      <c r="BE19" s="453"/>
      <c r="BF19" s="453"/>
      <c r="BG19" s="453"/>
      <c r="BH19" s="453"/>
      <c r="BI19" s="453"/>
      <c r="BJ19" s="453"/>
      <c r="BK19" s="453"/>
      <c r="BL19" s="453"/>
      <c r="BM19" s="454"/>
      <c r="BN19" s="418">
        <v>1805306</v>
      </c>
      <c r="BO19" s="419"/>
      <c r="BP19" s="419"/>
      <c r="BQ19" s="419"/>
      <c r="BR19" s="419"/>
      <c r="BS19" s="419"/>
      <c r="BT19" s="419"/>
      <c r="BU19" s="420"/>
      <c r="BV19" s="418">
        <v>1764360</v>
      </c>
      <c r="BW19" s="419"/>
      <c r="BX19" s="419"/>
      <c r="BY19" s="419"/>
      <c r="BZ19" s="419"/>
      <c r="CA19" s="419"/>
      <c r="CB19" s="419"/>
      <c r="CC19" s="420"/>
      <c r="CD19" s="181"/>
      <c r="CE19" s="532"/>
      <c r="CF19" s="532"/>
      <c r="CG19" s="532"/>
      <c r="CH19" s="532"/>
      <c r="CI19" s="532"/>
      <c r="CJ19" s="532"/>
      <c r="CK19" s="532"/>
      <c r="CL19" s="532"/>
      <c r="CM19" s="532"/>
      <c r="CN19" s="532"/>
      <c r="CO19" s="532"/>
      <c r="CP19" s="532"/>
      <c r="CQ19" s="532"/>
      <c r="CR19" s="532"/>
      <c r="CS19" s="533"/>
      <c r="CT19" s="415"/>
      <c r="CU19" s="416"/>
      <c r="CV19" s="416"/>
      <c r="CW19" s="416"/>
      <c r="CX19" s="416"/>
      <c r="CY19" s="416"/>
      <c r="CZ19" s="416"/>
      <c r="DA19" s="417"/>
      <c r="DB19" s="415"/>
      <c r="DC19" s="416"/>
      <c r="DD19" s="416"/>
      <c r="DE19" s="416"/>
      <c r="DF19" s="416"/>
      <c r="DG19" s="416"/>
      <c r="DH19" s="416"/>
      <c r="DI19" s="417"/>
    </row>
    <row r="20" spans="1:113" ht="18.75" customHeight="1" thickBot="1" x14ac:dyDescent="0.25">
      <c r="A20" s="172"/>
      <c r="B20" s="540" t="s">
        <v>159</v>
      </c>
      <c r="C20" s="461"/>
      <c r="D20" s="461"/>
      <c r="E20" s="541"/>
      <c r="F20" s="541"/>
      <c r="G20" s="541"/>
      <c r="H20" s="541"/>
      <c r="I20" s="541"/>
      <c r="J20" s="541"/>
      <c r="K20" s="541"/>
      <c r="L20" s="549">
        <v>626</v>
      </c>
      <c r="M20" s="549"/>
      <c r="N20" s="549"/>
      <c r="O20" s="549"/>
      <c r="P20" s="549"/>
      <c r="Q20" s="549"/>
      <c r="R20" s="550"/>
      <c r="S20" s="550"/>
      <c r="T20" s="550"/>
      <c r="U20" s="550"/>
      <c r="V20" s="551"/>
      <c r="W20" s="436"/>
      <c r="X20" s="437"/>
      <c r="Y20" s="437"/>
      <c r="Z20" s="437"/>
      <c r="AA20" s="437"/>
      <c r="AB20" s="437"/>
      <c r="AC20" s="552"/>
      <c r="AD20" s="552"/>
      <c r="AE20" s="552"/>
      <c r="AF20" s="552"/>
      <c r="AG20" s="552"/>
      <c r="AH20" s="552"/>
      <c r="AI20" s="552"/>
      <c r="AJ20" s="552"/>
      <c r="AK20" s="552"/>
      <c r="AL20" s="553"/>
      <c r="AM20" s="554"/>
      <c r="AN20" s="473"/>
      <c r="AO20" s="473"/>
      <c r="AP20" s="473"/>
      <c r="AQ20" s="473"/>
      <c r="AR20" s="473"/>
      <c r="AS20" s="473"/>
      <c r="AT20" s="474"/>
      <c r="AU20" s="555"/>
      <c r="AV20" s="556"/>
      <c r="AW20" s="556"/>
      <c r="AX20" s="557"/>
      <c r="AY20" s="452"/>
      <c r="AZ20" s="453"/>
      <c r="BA20" s="453"/>
      <c r="BB20" s="453"/>
      <c r="BC20" s="453"/>
      <c r="BD20" s="453"/>
      <c r="BE20" s="453"/>
      <c r="BF20" s="453"/>
      <c r="BG20" s="453"/>
      <c r="BH20" s="453"/>
      <c r="BI20" s="453"/>
      <c r="BJ20" s="453"/>
      <c r="BK20" s="453"/>
      <c r="BL20" s="453"/>
      <c r="BM20" s="454"/>
      <c r="BN20" s="418"/>
      <c r="BO20" s="419"/>
      <c r="BP20" s="419"/>
      <c r="BQ20" s="419"/>
      <c r="BR20" s="419"/>
      <c r="BS20" s="419"/>
      <c r="BT20" s="419"/>
      <c r="BU20" s="420"/>
      <c r="BV20" s="418"/>
      <c r="BW20" s="419"/>
      <c r="BX20" s="419"/>
      <c r="BY20" s="419"/>
      <c r="BZ20" s="419"/>
      <c r="CA20" s="419"/>
      <c r="CB20" s="419"/>
      <c r="CC20" s="420"/>
      <c r="CD20" s="181"/>
      <c r="CE20" s="532"/>
      <c r="CF20" s="532"/>
      <c r="CG20" s="532"/>
      <c r="CH20" s="532"/>
      <c r="CI20" s="532"/>
      <c r="CJ20" s="532"/>
      <c r="CK20" s="532"/>
      <c r="CL20" s="532"/>
      <c r="CM20" s="532"/>
      <c r="CN20" s="532"/>
      <c r="CO20" s="532"/>
      <c r="CP20" s="532"/>
      <c r="CQ20" s="532"/>
      <c r="CR20" s="532"/>
      <c r="CS20" s="533"/>
      <c r="CT20" s="415"/>
      <c r="CU20" s="416"/>
      <c r="CV20" s="416"/>
      <c r="CW20" s="416"/>
      <c r="CX20" s="416"/>
      <c r="CY20" s="416"/>
      <c r="CZ20" s="416"/>
      <c r="DA20" s="417"/>
      <c r="DB20" s="415"/>
      <c r="DC20" s="416"/>
      <c r="DD20" s="416"/>
      <c r="DE20" s="416"/>
      <c r="DF20" s="416"/>
      <c r="DG20" s="416"/>
      <c r="DH20" s="416"/>
      <c r="DI20" s="417"/>
    </row>
    <row r="21" spans="1:113" ht="18.75" customHeight="1" thickBot="1" x14ac:dyDescent="0.25">
      <c r="A21" s="172"/>
      <c r="B21" s="558" t="s">
        <v>160</v>
      </c>
      <c r="C21" s="559"/>
      <c r="D21" s="559"/>
      <c r="E21" s="559"/>
      <c r="F21" s="559"/>
      <c r="G21" s="559"/>
      <c r="H21" s="559"/>
      <c r="I21" s="559"/>
      <c r="J21" s="559"/>
      <c r="K21" s="559"/>
      <c r="L21" s="559"/>
      <c r="M21" s="559"/>
      <c r="N21" s="559"/>
      <c r="O21" s="559"/>
      <c r="P21" s="559"/>
      <c r="Q21" s="559"/>
      <c r="R21" s="559"/>
      <c r="S21" s="559"/>
      <c r="T21" s="559"/>
      <c r="U21" s="559"/>
      <c r="V21" s="559"/>
      <c r="W21" s="559"/>
      <c r="X21" s="559"/>
      <c r="Y21" s="559"/>
      <c r="Z21" s="559"/>
      <c r="AA21" s="559"/>
      <c r="AB21" s="559"/>
      <c r="AC21" s="559"/>
      <c r="AD21" s="559"/>
      <c r="AE21" s="559"/>
      <c r="AF21" s="559"/>
      <c r="AG21" s="559"/>
      <c r="AH21" s="559"/>
      <c r="AI21" s="559"/>
      <c r="AJ21" s="559"/>
      <c r="AK21" s="559"/>
      <c r="AL21" s="559"/>
      <c r="AM21" s="559"/>
      <c r="AN21" s="559"/>
      <c r="AO21" s="559"/>
      <c r="AP21" s="559"/>
      <c r="AQ21" s="559"/>
      <c r="AR21" s="559"/>
      <c r="AS21" s="559"/>
      <c r="AT21" s="559"/>
      <c r="AU21" s="559"/>
      <c r="AV21" s="559"/>
      <c r="AW21" s="559"/>
      <c r="AX21" s="560"/>
      <c r="AY21" s="534"/>
      <c r="AZ21" s="535"/>
      <c r="BA21" s="535"/>
      <c r="BB21" s="535"/>
      <c r="BC21" s="535"/>
      <c r="BD21" s="535"/>
      <c r="BE21" s="535"/>
      <c r="BF21" s="535"/>
      <c r="BG21" s="535"/>
      <c r="BH21" s="535"/>
      <c r="BI21" s="535"/>
      <c r="BJ21" s="535"/>
      <c r="BK21" s="535"/>
      <c r="BL21" s="535"/>
      <c r="BM21" s="536"/>
      <c r="BN21" s="537"/>
      <c r="BO21" s="538"/>
      <c r="BP21" s="538"/>
      <c r="BQ21" s="538"/>
      <c r="BR21" s="538"/>
      <c r="BS21" s="538"/>
      <c r="BT21" s="538"/>
      <c r="BU21" s="539"/>
      <c r="BV21" s="537"/>
      <c r="BW21" s="538"/>
      <c r="BX21" s="538"/>
      <c r="BY21" s="538"/>
      <c r="BZ21" s="538"/>
      <c r="CA21" s="538"/>
      <c r="CB21" s="538"/>
      <c r="CC21" s="539"/>
      <c r="CD21" s="181"/>
      <c r="CE21" s="532"/>
      <c r="CF21" s="532"/>
      <c r="CG21" s="532"/>
      <c r="CH21" s="532"/>
      <c r="CI21" s="532"/>
      <c r="CJ21" s="532"/>
      <c r="CK21" s="532"/>
      <c r="CL21" s="532"/>
      <c r="CM21" s="532"/>
      <c r="CN21" s="532"/>
      <c r="CO21" s="532"/>
      <c r="CP21" s="532"/>
      <c r="CQ21" s="532"/>
      <c r="CR21" s="532"/>
      <c r="CS21" s="533"/>
      <c r="CT21" s="415"/>
      <c r="CU21" s="416"/>
      <c r="CV21" s="416"/>
      <c r="CW21" s="416"/>
      <c r="CX21" s="416"/>
      <c r="CY21" s="416"/>
      <c r="CZ21" s="416"/>
      <c r="DA21" s="417"/>
      <c r="DB21" s="415"/>
      <c r="DC21" s="416"/>
      <c r="DD21" s="416"/>
      <c r="DE21" s="416"/>
      <c r="DF21" s="416"/>
      <c r="DG21" s="416"/>
      <c r="DH21" s="416"/>
      <c r="DI21" s="417"/>
    </row>
    <row r="22" spans="1:113" ht="18.75" customHeight="1" x14ac:dyDescent="0.2">
      <c r="A22" s="172"/>
      <c r="B22" s="588" t="s">
        <v>161</v>
      </c>
      <c r="C22" s="562"/>
      <c r="D22" s="563"/>
      <c r="E22" s="430" t="s">
        <v>1</v>
      </c>
      <c r="F22" s="435"/>
      <c r="G22" s="435"/>
      <c r="H22" s="435"/>
      <c r="I22" s="435"/>
      <c r="J22" s="435"/>
      <c r="K22" s="425"/>
      <c r="L22" s="430" t="s">
        <v>162</v>
      </c>
      <c r="M22" s="435"/>
      <c r="N22" s="435"/>
      <c r="O22" s="435"/>
      <c r="P22" s="425"/>
      <c r="Q22" s="593" t="s">
        <v>163</v>
      </c>
      <c r="R22" s="594"/>
      <c r="S22" s="594"/>
      <c r="T22" s="594"/>
      <c r="U22" s="594"/>
      <c r="V22" s="595"/>
      <c r="W22" s="561" t="s">
        <v>164</v>
      </c>
      <c r="X22" s="562"/>
      <c r="Y22" s="563"/>
      <c r="Z22" s="430" t="s">
        <v>1</v>
      </c>
      <c r="AA22" s="435"/>
      <c r="AB22" s="435"/>
      <c r="AC22" s="435"/>
      <c r="AD22" s="435"/>
      <c r="AE22" s="435"/>
      <c r="AF22" s="435"/>
      <c r="AG22" s="425"/>
      <c r="AH22" s="599" t="s">
        <v>165</v>
      </c>
      <c r="AI22" s="435"/>
      <c r="AJ22" s="435"/>
      <c r="AK22" s="435"/>
      <c r="AL22" s="425"/>
      <c r="AM22" s="599" t="s">
        <v>166</v>
      </c>
      <c r="AN22" s="600"/>
      <c r="AO22" s="600"/>
      <c r="AP22" s="600"/>
      <c r="AQ22" s="600"/>
      <c r="AR22" s="601"/>
      <c r="AS22" s="593" t="s">
        <v>163</v>
      </c>
      <c r="AT22" s="594"/>
      <c r="AU22" s="594"/>
      <c r="AV22" s="594"/>
      <c r="AW22" s="594"/>
      <c r="AX22" s="605"/>
      <c r="AY22" s="378" t="s">
        <v>167</v>
      </c>
      <c r="AZ22" s="379"/>
      <c r="BA22" s="379"/>
      <c r="BB22" s="379"/>
      <c r="BC22" s="379"/>
      <c r="BD22" s="379"/>
      <c r="BE22" s="379"/>
      <c r="BF22" s="379"/>
      <c r="BG22" s="379"/>
      <c r="BH22" s="379"/>
      <c r="BI22" s="379"/>
      <c r="BJ22" s="379"/>
      <c r="BK22" s="379"/>
      <c r="BL22" s="379"/>
      <c r="BM22" s="380"/>
      <c r="BN22" s="381">
        <v>1996946</v>
      </c>
      <c r="BO22" s="382"/>
      <c r="BP22" s="382"/>
      <c r="BQ22" s="382"/>
      <c r="BR22" s="382"/>
      <c r="BS22" s="382"/>
      <c r="BT22" s="382"/>
      <c r="BU22" s="383"/>
      <c r="BV22" s="381">
        <v>2103018</v>
      </c>
      <c r="BW22" s="382"/>
      <c r="BX22" s="382"/>
      <c r="BY22" s="382"/>
      <c r="BZ22" s="382"/>
      <c r="CA22" s="382"/>
      <c r="CB22" s="382"/>
      <c r="CC22" s="383"/>
      <c r="CD22" s="181"/>
      <c r="CE22" s="532"/>
      <c r="CF22" s="532"/>
      <c r="CG22" s="532"/>
      <c r="CH22" s="532"/>
      <c r="CI22" s="532"/>
      <c r="CJ22" s="532"/>
      <c r="CK22" s="532"/>
      <c r="CL22" s="532"/>
      <c r="CM22" s="532"/>
      <c r="CN22" s="532"/>
      <c r="CO22" s="532"/>
      <c r="CP22" s="532"/>
      <c r="CQ22" s="532"/>
      <c r="CR22" s="532"/>
      <c r="CS22" s="533"/>
      <c r="CT22" s="415"/>
      <c r="CU22" s="416"/>
      <c r="CV22" s="416"/>
      <c r="CW22" s="416"/>
      <c r="CX22" s="416"/>
      <c r="CY22" s="416"/>
      <c r="CZ22" s="416"/>
      <c r="DA22" s="417"/>
      <c r="DB22" s="415"/>
      <c r="DC22" s="416"/>
      <c r="DD22" s="416"/>
      <c r="DE22" s="416"/>
      <c r="DF22" s="416"/>
      <c r="DG22" s="416"/>
      <c r="DH22" s="416"/>
      <c r="DI22" s="417"/>
    </row>
    <row r="23" spans="1:113" ht="18.75" customHeight="1" x14ac:dyDescent="0.2">
      <c r="A23" s="172"/>
      <c r="B23" s="589"/>
      <c r="C23" s="565"/>
      <c r="D23" s="566"/>
      <c r="E23" s="404"/>
      <c r="F23" s="409"/>
      <c r="G23" s="409"/>
      <c r="H23" s="409"/>
      <c r="I23" s="409"/>
      <c r="J23" s="409"/>
      <c r="K23" s="398"/>
      <c r="L23" s="404"/>
      <c r="M23" s="409"/>
      <c r="N23" s="409"/>
      <c r="O23" s="409"/>
      <c r="P23" s="398"/>
      <c r="Q23" s="596"/>
      <c r="R23" s="597"/>
      <c r="S23" s="597"/>
      <c r="T23" s="597"/>
      <c r="U23" s="597"/>
      <c r="V23" s="598"/>
      <c r="W23" s="564"/>
      <c r="X23" s="565"/>
      <c r="Y23" s="566"/>
      <c r="Z23" s="404"/>
      <c r="AA23" s="409"/>
      <c r="AB23" s="409"/>
      <c r="AC23" s="409"/>
      <c r="AD23" s="409"/>
      <c r="AE23" s="409"/>
      <c r="AF23" s="409"/>
      <c r="AG23" s="398"/>
      <c r="AH23" s="404"/>
      <c r="AI23" s="409"/>
      <c r="AJ23" s="409"/>
      <c r="AK23" s="409"/>
      <c r="AL23" s="398"/>
      <c r="AM23" s="602"/>
      <c r="AN23" s="603"/>
      <c r="AO23" s="603"/>
      <c r="AP23" s="603"/>
      <c r="AQ23" s="603"/>
      <c r="AR23" s="604"/>
      <c r="AS23" s="596"/>
      <c r="AT23" s="597"/>
      <c r="AU23" s="597"/>
      <c r="AV23" s="597"/>
      <c r="AW23" s="597"/>
      <c r="AX23" s="606"/>
      <c r="AY23" s="452" t="s">
        <v>168</v>
      </c>
      <c r="AZ23" s="453"/>
      <c r="BA23" s="453"/>
      <c r="BB23" s="453"/>
      <c r="BC23" s="453"/>
      <c r="BD23" s="453"/>
      <c r="BE23" s="453"/>
      <c r="BF23" s="453"/>
      <c r="BG23" s="453"/>
      <c r="BH23" s="453"/>
      <c r="BI23" s="453"/>
      <c r="BJ23" s="453"/>
      <c r="BK23" s="453"/>
      <c r="BL23" s="453"/>
      <c r="BM23" s="454"/>
      <c r="BN23" s="418">
        <v>1550696</v>
      </c>
      <c r="BO23" s="419"/>
      <c r="BP23" s="419"/>
      <c r="BQ23" s="419"/>
      <c r="BR23" s="419"/>
      <c r="BS23" s="419"/>
      <c r="BT23" s="419"/>
      <c r="BU23" s="420"/>
      <c r="BV23" s="418">
        <v>1613735</v>
      </c>
      <c r="BW23" s="419"/>
      <c r="BX23" s="419"/>
      <c r="BY23" s="419"/>
      <c r="BZ23" s="419"/>
      <c r="CA23" s="419"/>
      <c r="CB23" s="419"/>
      <c r="CC23" s="420"/>
      <c r="CD23" s="181"/>
      <c r="CE23" s="532"/>
      <c r="CF23" s="532"/>
      <c r="CG23" s="532"/>
      <c r="CH23" s="532"/>
      <c r="CI23" s="532"/>
      <c r="CJ23" s="532"/>
      <c r="CK23" s="532"/>
      <c r="CL23" s="532"/>
      <c r="CM23" s="532"/>
      <c r="CN23" s="532"/>
      <c r="CO23" s="532"/>
      <c r="CP23" s="532"/>
      <c r="CQ23" s="532"/>
      <c r="CR23" s="532"/>
      <c r="CS23" s="533"/>
      <c r="CT23" s="415"/>
      <c r="CU23" s="416"/>
      <c r="CV23" s="416"/>
      <c r="CW23" s="416"/>
      <c r="CX23" s="416"/>
      <c r="CY23" s="416"/>
      <c r="CZ23" s="416"/>
      <c r="DA23" s="417"/>
      <c r="DB23" s="415"/>
      <c r="DC23" s="416"/>
      <c r="DD23" s="416"/>
      <c r="DE23" s="416"/>
      <c r="DF23" s="416"/>
      <c r="DG23" s="416"/>
      <c r="DH23" s="416"/>
      <c r="DI23" s="417"/>
    </row>
    <row r="24" spans="1:113" ht="18.75" customHeight="1" thickBot="1" x14ac:dyDescent="0.25">
      <c r="A24" s="172"/>
      <c r="B24" s="589"/>
      <c r="C24" s="565"/>
      <c r="D24" s="566"/>
      <c r="E24" s="468" t="s">
        <v>169</v>
      </c>
      <c r="F24" s="448"/>
      <c r="G24" s="448"/>
      <c r="H24" s="448"/>
      <c r="I24" s="448"/>
      <c r="J24" s="448"/>
      <c r="K24" s="449"/>
      <c r="L24" s="469">
        <v>1</v>
      </c>
      <c r="M24" s="470"/>
      <c r="N24" s="470"/>
      <c r="O24" s="470"/>
      <c r="P24" s="512"/>
      <c r="Q24" s="469">
        <v>6940</v>
      </c>
      <c r="R24" s="470"/>
      <c r="S24" s="470"/>
      <c r="T24" s="470"/>
      <c r="U24" s="470"/>
      <c r="V24" s="512"/>
      <c r="W24" s="564"/>
      <c r="X24" s="565"/>
      <c r="Y24" s="566"/>
      <c r="Z24" s="468" t="s">
        <v>170</v>
      </c>
      <c r="AA24" s="448"/>
      <c r="AB24" s="448"/>
      <c r="AC24" s="448"/>
      <c r="AD24" s="448"/>
      <c r="AE24" s="448"/>
      <c r="AF24" s="448"/>
      <c r="AG24" s="449"/>
      <c r="AH24" s="469">
        <v>40</v>
      </c>
      <c r="AI24" s="470"/>
      <c r="AJ24" s="470"/>
      <c r="AK24" s="470"/>
      <c r="AL24" s="512"/>
      <c r="AM24" s="469">
        <v>114120</v>
      </c>
      <c r="AN24" s="470"/>
      <c r="AO24" s="470"/>
      <c r="AP24" s="470"/>
      <c r="AQ24" s="470"/>
      <c r="AR24" s="512"/>
      <c r="AS24" s="469">
        <v>2853</v>
      </c>
      <c r="AT24" s="470"/>
      <c r="AU24" s="470"/>
      <c r="AV24" s="470"/>
      <c r="AW24" s="470"/>
      <c r="AX24" s="471"/>
      <c r="AY24" s="534" t="s">
        <v>171</v>
      </c>
      <c r="AZ24" s="535"/>
      <c r="BA24" s="535"/>
      <c r="BB24" s="535"/>
      <c r="BC24" s="535"/>
      <c r="BD24" s="535"/>
      <c r="BE24" s="535"/>
      <c r="BF24" s="535"/>
      <c r="BG24" s="535"/>
      <c r="BH24" s="535"/>
      <c r="BI24" s="535"/>
      <c r="BJ24" s="535"/>
      <c r="BK24" s="535"/>
      <c r="BL24" s="535"/>
      <c r="BM24" s="536"/>
      <c r="BN24" s="418">
        <v>1350551</v>
      </c>
      <c r="BO24" s="419"/>
      <c r="BP24" s="419"/>
      <c r="BQ24" s="419"/>
      <c r="BR24" s="419"/>
      <c r="BS24" s="419"/>
      <c r="BT24" s="419"/>
      <c r="BU24" s="420"/>
      <c r="BV24" s="418">
        <v>1422722</v>
      </c>
      <c r="BW24" s="419"/>
      <c r="BX24" s="419"/>
      <c r="BY24" s="419"/>
      <c r="BZ24" s="419"/>
      <c r="CA24" s="419"/>
      <c r="CB24" s="419"/>
      <c r="CC24" s="420"/>
      <c r="CD24" s="181"/>
      <c r="CE24" s="532"/>
      <c r="CF24" s="532"/>
      <c r="CG24" s="532"/>
      <c r="CH24" s="532"/>
      <c r="CI24" s="532"/>
      <c r="CJ24" s="532"/>
      <c r="CK24" s="532"/>
      <c r="CL24" s="532"/>
      <c r="CM24" s="532"/>
      <c r="CN24" s="532"/>
      <c r="CO24" s="532"/>
      <c r="CP24" s="532"/>
      <c r="CQ24" s="532"/>
      <c r="CR24" s="532"/>
      <c r="CS24" s="533"/>
      <c r="CT24" s="415"/>
      <c r="CU24" s="416"/>
      <c r="CV24" s="416"/>
      <c r="CW24" s="416"/>
      <c r="CX24" s="416"/>
      <c r="CY24" s="416"/>
      <c r="CZ24" s="416"/>
      <c r="DA24" s="417"/>
      <c r="DB24" s="415"/>
      <c r="DC24" s="416"/>
      <c r="DD24" s="416"/>
      <c r="DE24" s="416"/>
      <c r="DF24" s="416"/>
      <c r="DG24" s="416"/>
      <c r="DH24" s="416"/>
      <c r="DI24" s="417"/>
    </row>
    <row r="25" spans="1:113" ht="18.75" customHeight="1" x14ac:dyDescent="0.2">
      <c r="A25" s="172"/>
      <c r="B25" s="589"/>
      <c r="C25" s="565"/>
      <c r="D25" s="566"/>
      <c r="E25" s="468" t="s">
        <v>172</v>
      </c>
      <c r="F25" s="448"/>
      <c r="G25" s="448"/>
      <c r="H25" s="448"/>
      <c r="I25" s="448"/>
      <c r="J25" s="448"/>
      <c r="K25" s="449"/>
      <c r="L25" s="469">
        <v>1</v>
      </c>
      <c r="M25" s="470"/>
      <c r="N25" s="470"/>
      <c r="O25" s="470"/>
      <c r="P25" s="512"/>
      <c r="Q25" s="469">
        <v>5590</v>
      </c>
      <c r="R25" s="470"/>
      <c r="S25" s="470"/>
      <c r="T25" s="470"/>
      <c r="U25" s="470"/>
      <c r="V25" s="512"/>
      <c r="W25" s="564"/>
      <c r="X25" s="565"/>
      <c r="Y25" s="566"/>
      <c r="Z25" s="468" t="s">
        <v>173</v>
      </c>
      <c r="AA25" s="448"/>
      <c r="AB25" s="448"/>
      <c r="AC25" s="448"/>
      <c r="AD25" s="448"/>
      <c r="AE25" s="448"/>
      <c r="AF25" s="448"/>
      <c r="AG25" s="449"/>
      <c r="AH25" s="469" t="s">
        <v>174</v>
      </c>
      <c r="AI25" s="470"/>
      <c r="AJ25" s="470"/>
      <c r="AK25" s="470"/>
      <c r="AL25" s="512"/>
      <c r="AM25" s="469" t="s">
        <v>175</v>
      </c>
      <c r="AN25" s="470"/>
      <c r="AO25" s="470"/>
      <c r="AP25" s="470"/>
      <c r="AQ25" s="470"/>
      <c r="AR25" s="512"/>
      <c r="AS25" s="469" t="s">
        <v>174</v>
      </c>
      <c r="AT25" s="470"/>
      <c r="AU25" s="470"/>
      <c r="AV25" s="470"/>
      <c r="AW25" s="470"/>
      <c r="AX25" s="471"/>
      <c r="AY25" s="378" t="s">
        <v>176</v>
      </c>
      <c r="AZ25" s="379"/>
      <c r="BA25" s="379"/>
      <c r="BB25" s="379"/>
      <c r="BC25" s="379"/>
      <c r="BD25" s="379"/>
      <c r="BE25" s="379"/>
      <c r="BF25" s="379"/>
      <c r="BG25" s="379"/>
      <c r="BH25" s="379"/>
      <c r="BI25" s="379"/>
      <c r="BJ25" s="379"/>
      <c r="BK25" s="379"/>
      <c r="BL25" s="379"/>
      <c r="BM25" s="380"/>
      <c r="BN25" s="381" t="s">
        <v>136</v>
      </c>
      <c r="BO25" s="382"/>
      <c r="BP25" s="382"/>
      <c r="BQ25" s="382"/>
      <c r="BR25" s="382"/>
      <c r="BS25" s="382"/>
      <c r="BT25" s="382"/>
      <c r="BU25" s="383"/>
      <c r="BV25" s="381" t="s">
        <v>136</v>
      </c>
      <c r="BW25" s="382"/>
      <c r="BX25" s="382"/>
      <c r="BY25" s="382"/>
      <c r="BZ25" s="382"/>
      <c r="CA25" s="382"/>
      <c r="CB25" s="382"/>
      <c r="CC25" s="383"/>
      <c r="CD25" s="181"/>
      <c r="CE25" s="532"/>
      <c r="CF25" s="532"/>
      <c r="CG25" s="532"/>
      <c r="CH25" s="532"/>
      <c r="CI25" s="532"/>
      <c r="CJ25" s="532"/>
      <c r="CK25" s="532"/>
      <c r="CL25" s="532"/>
      <c r="CM25" s="532"/>
      <c r="CN25" s="532"/>
      <c r="CO25" s="532"/>
      <c r="CP25" s="532"/>
      <c r="CQ25" s="532"/>
      <c r="CR25" s="532"/>
      <c r="CS25" s="533"/>
      <c r="CT25" s="415"/>
      <c r="CU25" s="416"/>
      <c r="CV25" s="416"/>
      <c r="CW25" s="416"/>
      <c r="CX25" s="416"/>
      <c r="CY25" s="416"/>
      <c r="CZ25" s="416"/>
      <c r="DA25" s="417"/>
      <c r="DB25" s="415"/>
      <c r="DC25" s="416"/>
      <c r="DD25" s="416"/>
      <c r="DE25" s="416"/>
      <c r="DF25" s="416"/>
      <c r="DG25" s="416"/>
      <c r="DH25" s="416"/>
      <c r="DI25" s="417"/>
    </row>
    <row r="26" spans="1:113" ht="18.75" customHeight="1" x14ac:dyDescent="0.2">
      <c r="A26" s="172"/>
      <c r="B26" s="589"/>
      <c r="C26" s="565"/>
      <c r="D26" s="566"/>
      <c r="E26" s="468" t="s">
        <v>177</v>
      </c>
      <c r="F26" s="448"/>
      <c r="G26" s="448"/>
      <c r="H26" s="448"/>
      <c r="I26" s="448"/>
      <c r="J26" s="448"/>
      <c r="K26" s="449"/>
      <c r="L26" s="469">
        <v>1</v>
      </c>
      <c r="M26" s="470"/>
      <c r="N26" s="470"/>
      <c r="O26" s="470"/>
      <c r="P26" s="512"/>
      <c r="Q26" s="469">
        <v>5270</v>
      </c>
      <c r="R26" s="470"/>
      <c r="S26" s="470"/>
      <c r="T26" s="470"/>
      <c r="U26" s="470"/>
      <c r="V26" s="512"/>
      <c r="W26" s="564"/>
      <c r="X26" s="565"/>
      <c r="Y26" s="566"/>
      <c r="Z26" s="468" t="s">
        <v>178</v>
      </c>
      <c r="AA26" s="570"/>
      <c r="AB26" s="570"/>
      <c r="AC26" s="570"/>
      <c r="AD26" s="570"/>
      <c r="AE26" s="570"/>
      <c r="AF26" s="570"/>
      <c r="AG26" s="571"/>
      <c r="AH26" s="469" t="s">
        <v>136</v>
      </c>
      <c r="AI26" s="470"/>
      <c r="AJ26" s="470"/>
      <c r="AK26" s="470"/>
      <c r="AL26" s="512"/>
      <c r="AM26" s="469" t="s">
        <v>174</v>
      </c>
      <c r="AN26" s="470"/>
      <c r="AO26" s="470"/>
      <c r="AP26" s="470"/>
      <c r="AQ26" s="470"/>
      <c r="AR26" s="512"/>
      <c r="AS26" s="469" t="s">
        <v>174</v>
      </c>
      <c r="AT26" s="470"/>
      <c r="AU26" s="470"/>
      <c r="AV26" s="470"/>
      <c r="AW26" s="470"/>
      <c r="AX26" s="471"/>
      <c r="AY26" s="421" t="s">
        <v>179</v>
      </c>
      <c r="AZ26" s="422"/>
      <c r="BA26" s="422"/>
      <c r="BB26" s="422"/>
      <c r="BC26" s="422"/>
      <c r="BD26" s="422"/>
      <c r="BE26" s="422"/>
      <c r="BF26" s="422"/>
      <c r="BG26" s="422"/>
      <c r="BH26" s="422"/>
      <c r="BI26" s="422"/>
      <c r="BJ26" s="422"/>
      <c r="BK26" s="422"/>
      <c r="BL26" s="422"/>
      <c r="BM26" s="423"/>
      <c r="BN26" s="418" t="s">
        <v>174</v>
      </c>
      <c r="BO26" s="419"/>
      <c r="BP26" s="419"/>
      <c r="BQ26" s="419"/>
      <c r="BR26" s="419"/>
      <c r="BS26" s="419"/>
      <c r="BT26" s="419"/>
      <c r="BU26" s="420"/>
      <c r="BV26" s="418" t="s">
        <v>136</v>
      </c>
      <c r="BW26" s="419"/>
      <c r="BX26" s="419"/>
      <c r="BY26" s="419"/>
      <c r="BZ26" s="419"/>
      <c r="CA26" s="419"/>
      <c r="CB26" s="419"/>
      <c r="CC26" s="420"/>
      <c r="CD26" s="181"/>
      <c r="CE26" s="532"/>
      <c r="CF26" s="532"/>
      <c r="CG26" s="532"/>
      <c r="CH26" s="532"/>
      <c r="CI26" s="532"/>
      <c r="CJ26" s="532"/>
      <c r="CK26" s="532"/>
      <c r="CL26" s="532"/>
      <c r="CM26" s="532"/>
      <c r="CN26" s="532"/>
      <c r="CO26" s="532"/>
      <c r="CP26" s="532"/>
      <c r="CQ26" s="532"/>
      <c r="CR26" s="532"/>
      <c r="CS26" s="533"/>
      <c r="CT26" s="415"/>
      <c r="CU26" s="416"/>
      <c r="CV26" s="416"/>
      <c r="CW26" s="416"/>
      <c r="CX26" s="416"/>
      <c r="CY26" s="416"/>
      <c r="CZ26" s="416"/>
      <c r="DA26" s="417"/>
      <c r="DB26" s="415"/>
      <c r="DC26" s="416"/>
      <c r="DD26" s="416"/>
      <c r="DE26" s="416"/>
      <c r="DF26" s="416"/>
      <c r="DG26" s="416"/>
      <c r="DH26" s="416"/>
      <c r="DI26" s="417"/>
    </row>
    <row r="27" spans="1:113" ht="18.75" customHeight="1" thickBot="1" x14ac:dyDescent="0.25">
      <c r="A27" s="172"/>
      <c r="B27" s="589"/>
      <c r="C27" s="565"/>
      <c r="D27" s="566"/>
      <c r="E27" s="468" t="s">
        <v>180</v>
      </c>
      <c r="F27" s="448"/>
      <c r="G27" s="448"/>
      <c r="H27" s="448"/>
      <c r="I27" s="448"/>
      <c r="J27" s="448"/>
      <c r="K27" s="449"/>
      <c r="L27" s="469">
        <v>1</v>
      </c>
      <c r="M27" s="470"/>
      <c r="N27" s="470"/>
      <c r="O27" s="470"/>
      <c r="P27" s="512"/>
      <c r="Q27" s="469">
        <v>2240</v>
      </c>
      <c r="R27" s="470"/>
      <c r="S27" s="470"/>
      <c r="T27" s="470"/>
      <c r="U27" s="470"/>
      <c r="V27" s="512"/>
      <c r="W27" s="564"/>
      <c r="X27" s="565"/>
      <c r="Y27" s="566"/>
      <c r="Z27" s="468" t="s">
        <v>181</v>
      </c>
      <c r="AA27" s="448"/>
      <c r="AB27" s="448"/>
      <c r="AC27" s="448"/>
      <c r="AD27" s="448"/>
      <c r="AE27" s="448"/>
      <c r="AF27" s="448"/>
      <c r="AG27" s="449"/>
      <c r="AH27" s="469" t="s">
        <v>136</v>
      </c>
      <c r="AI27" s="470"/>
      <c r="AJ27" s="470"/>
      <c r="AK27" s="470"/>
      <c r="AL27" s="512"/>
      <c r="AM27" s="469" t="s">
        <v>175</v>
      </c>
      <c r="AN27" s="470"/>
      <c r="AO27" s="470"/>
      <c r="AP27" s="470"/>
      <c r="AQ27" s="470"/>
      <c r="AR27" s="512"/>
      <c r="AS27" s="469" t="s">
        <v>174</v>
      </c>
      <c r="AT27" s="470"/>
      <c r="AU27" s="470"/>
      <c r="AV27" s="470"/>
      <c r="AW27" s="470"/>
      <c r="AX27" s="471"/>
      <c r="AY27" s="513" t="s">
        <v>182</v>
      </c>
      <c r="AZ27" s="514"/>
      <c r="BA27" s="514"/>
      <c r="BB27" s="514"/>
      <c r="BC27" s="514"/>
      <c r="BD27" s="514"/>
      <c r="BE27" s="514"/>
      <c r="BF27" s="514"/>
      <c r="BG27" s="514"/>
      <c r="BH27" s="514"/>
      <c r="BI27" s="514"/>
      <c r="BJ27" s="514"/>
      <c r="BK27" s="514"/>
      <c r="BL27" s="514"/>
      <c r="BM27" s="515"/>
      <c r="BN27" s="537" t="s">
        <v>174</v>
      </c>
      <c r="BO27" s="538"/>
      <c r="BP27" s="538"/>
      <c r="BQ27" s="538"/>
      <c r="BR27" s="538"/>
      <c r="BS27" s="538"/>
      <c r="BT27" s="538"/>
      <c r="BU27" s="539"/>
      <c r="BV27" s="537" t="s">
        <v>174</v>
      </c>
      <c r="BW27" s="538"/>
      <c r="BX27" s="538"/>
      <c r="BY27" s="538"/>
      <c r="BZ27" s="538"/>
      <c r="CA27" s="538"/>
      <c r="CB27" s="538"/>
      <c r="CC27" s="539"/>
      <c r="CD27" s="175"/>
      <c r="CE27" s="532"/>
      <c r="CF27" s="532"/>
      <c r="CG27" s="532"/>
      <c r="CH27" s="532"/>
      <c r="CI27" s="532"/>
      <c r="CJ27" s="532"/>
      <c r="CK27" s="532"/>
      <c r="CL27" s="532"/>
      <c r="CM27" s="532"/>
      <c r="CN27" s="532"/>
      <c r="CO27" s="532"/>
      <c r="CP27" s="532"/>
      <c r="CQ27" s="532"/>
      <c r="CR27" s="532"/>
      <c r="CS27" s="533"/>
      <c r="CT27" s="415"/>
      <c r="CU27" s="416"/>
      <c r="CV27" s="416"/>
      <c r="CW27" s="416"/>
      <c r="CX27" s="416"/>
      <c r="CY27" s="416"/>
      <c r="CZ27" s="416"/>
      <c r="DA27" s="417"/>
      <c r="DB27" s="415"/>
      <c r="DC27" s="416"/>
      <c r="DD27" s="416"/>
      <c r="DE27" s="416"/>
      <c r="DF27" s="416"/>
      <c r="DG27" s="416"/>
      <c r="DH27" s="416"/>
      <c r="DI27" s="417"/>
    </row>
    <row r="28" spans="1:113" ht="18.75" customHeight="1" x14ac:dyDescent="0.2">
      <c r="A28" s="172"/>
      <c r="B28" s="589"/>
      <c r="C28" s="565"/>
      <c r="D28" s="566"/>
      <c r="E28" s="468" t="s">
        <v>183</v>
      </c>
      <c r="F28" s="448"/>
      <c r="G28" s="448"/>
      <c r="H28" s="448"/>
      <c r="I28" s="448"/>
      <c r="J28" s="448"/>
      <c r="K28" s="449"/>
      <c r="L28" s="469">
        <v>1</v>
      </c>
      <c r="M28" s="470"/>
      <c r="N28" s="470"/>
      <c r="O28" s="470"/>
      <c r="P28" s="512"/>
      <c r="Q28" s="469">
        <v>1830</v>
      </c>
      <c r="R28" s="470"/>
      <c r="S28" s="470"/>
      <c r="T28" s="470"/>
      <c r="U28" s="470"/>
      <c r="V28" s="512"/>
      <c r="W28" s="564"/>
      <c r="X28" s="565"/>
      <c r="Y28" s="566"/>
      <c r="Z28" s="468" t="s">
        <v>184</v>
      </c>
      <c r="AA28" s="448"/>
      <c r="AB28" s="448"/>
      <c r="AC28" s="448"/>
      <c r="AD28" s="448"/>
      <c r="AE28" s="448"/>
      <c r="AF28" s="448"/>
      <c r="AG28" s="449"/>
      <c r="AH28" s="469" t="s">
        <v>175</v>
      </c>
      <c r="AI28" s="470"/>
      <c r="AJ28" s="470"/>
      <c r="AK28" s="470"/>
      <c r="AL28" s="512"/>
      <c r="AM28" s="469" t="s">
        <v>175</v>
      </c>
      <c r="AN28" s="470"/>
      <c r="AO28" s="470"/>
      <c r="AP28" s="470"/>
      <c r="AQ28" s="470"/>
      <c r="AR28" s="512"/>
      <c r="AS28" s="469" t="s">
        <v>174</v>
      </c>
      <c r="AT28" s="470"/>
      <c r="AU28" s="470"/>
      <c r="AV28" s="470"/>
      <c r="AW28" s="470"/>
      <c r="AX28" s="471"/>
      <c r="AY28" s="572" t="s">
        <v>185</v>
      </c>
      <c r="AZ28" s="573"/>
      <c r="BA28" s="573"/>
      <c r="BB28" s="574"/>
      <c r="BC28" s="378" t="s">
        <v>47</v>
      </c>
      <c r="BD28" s="379"/>
      <c r="BE28" s="379"/>
      <c r="BF28" s="379"/>
      <c r="BG28" s="379"/>
      <c r="BH28" s="379"/>
      <c r="BI28" s="379"/>
      <c r="BJ28" s="379"/>
      <c r="BK28" s="379"/>
      <c r="BL28" s="379"/>
      <c r="BM28" s="380"/>
      <c r="BN28" s="381">
        <v>396719</v>
      </c>
      <c r="BO28" s="382"/>
      <c r="BP28" s="382"/>
      <c r="BQ28" s="382"/>
      <c r="BR28" s="382"/>
      <c r="BS28" s="382"/>
      <c r="BT28" s="382"/>
      <c r="BU28" s="383"/>
      <c r="BV28" s="381">
        <v>378290</v>
      </c>
      <c r="BW28" s="382"/>
      <c r="BX28" s="382"/>
      <c r="BY28" s="382"/>
      <c r="BZ28" s="382"/>
      <c r="CA28" s="382"/>
      <c r="CB28" s="382"/>
      <c r="CC28" s="383"/>
      <c r="CD28" s="181"/>
      <c r="CE28" s="532"/>
      <c r="CF28" s="532"/>
      <c r="CG28" s="532"/>
      <c r="CH28" s="532"/>
      <c r="CI28" s="532"/>
      <c r="CJ28" s="532"/>
      <c r="CK28" s="532"/>
      <c r="CL28" s="532"/>
      <c r="CM28" s="532"/>
      <c r="CN28" s="532"/>
      <c r="CO28" s="532"/>
      <c r="CP28" s="532"/>
      <c r="CQ28" s="532"/>
      <c r="CR28" s="532"/>
      <c r="CS28" s="533"/>
      <c r="CT28" s="415"/>
      <c r="CU28" s="416"/>
      <c r="CV28" s="416"/>
      <c r="CW28" s="416"/>
      <c r="CX28" s="416"/>
      <c r="CY28" s="416"/>
      <c r="CZ28" s="416"/>
      <c r="DA28" s="417"/>
      <c r="DB28" s="415"/>
      <c r="DC28" s="416"/>
      <c r="DD28" s="416"/>
      <c r="DE28" s="416"/>
      <c r="DF28" s="416"/>
      <c r="DG28" s="416"/>
      <c r="DH28" s="416"/>
      <c r="DI28" s="417"/>
    </row>
    <row r="29" spans="1:113" ht="18.75" customHeight="1" x14ac:dyDescent="0.2">
      <c r="A29" s="172"/>
      <c r="B29" s="589"/>
      <c r="C29" s="565"/>
      <c r="D29" s="566"/>
      <c r="E29" s="468" t="s">
        <v>186</v>
      </c>
      <c r="F29" s="448"/>
      <c r="G29" s="448"/>
      <c r="H29" s="448"/>
      <c r="I29" s="448"/>
      <c r="J29" s="448"/>
      <c r="K29" s="449"/>
      <c r="L29" s="469">
        <v>6</v>
      </c>
      <c r="M29" s="470"/>
      <c r="N29" s="470"/>
      <c r="O29" s="470"/>
      <c r="P29" s="512"/>
      <c r="Q29" s="469">
        <v>1650</v>
      </c>
      <c r="R29" s="470"/>
      <c r="S29" s="470"/>
      <c r="T29" s="470"/>
      <c r="U29" s="470"/>
      <c r="V29" s="512"/>
      <c r="W29" s="567"/>
      <c r="X29" s="568"/>
      <c r="Y29" s="569"/>
      <c r="Z29" s="468" t="s">
        <v>187</v>
      </c>
      <c r="AA29" s="448"/>
      <c r="AB29" s="448"/>
      <c r="AC29" s="448"/>
      <c r="AD29" s="448"/>
      <c r="AE29" s="448"/>
      <c r="AF29" s="448"/>
      <c r="AG29" s="449"/>
      <c r="AH29" s="469">
        <v>40</v>
      </c>
      <c r="AI29" s="470"/>
      <c r="AJ29" s="470"/>
      <c r="AK29" s="470"/>
      <c r="AL29" s="512"/>
      <c r="AM29" s="469">
        <v>114120</v>
      </c>
      <c r="AN29" s="470"/>
      <c r="AO29" s="470"/>
      <c r="AP29" s="470"/>
      <c r="AQ29" s="470"/>
      <c r="AR29" s="512"/>
      <c r="AS29" s="469">
        <v>2853</v>
      </c>
      <c r="AT29" s="470"/>
      <c r="AU29" s="470"/>
      <c r="AV29" s="470"/>
      <c r="AW29" s="470"/>
      <c r="AX29" s="471"/>
      <c r="AY29" s="575"/>
      <c r="AZ29" s="576"/>
      <c r="BA29" s="576"/>
      <c r="BB29" s="577"/>
      <c r="BC29" s="452" t="s">
        <v>188</v>
      </c>
      <c r="BD29" s="453"/>
      <c r="BE29" s="453"/>
      <c r="BF29" s="453"/>
      <c r="BG29" s="453"/>
      <c r="BH29" s="453"/>
      <c r="BI29" s="453"/>
      <c r="BJ29" s="453"/>
      <c r="BK29" s="453"/>
      <c r="BL29" s="453"/>
      <c r="BM29" s="454"/>
      <c r="BN29" s="418">
        <v>189976</v>
      </c>
      <c r="BO29" s="419"/>
      <c r="BP29" s="419"/>
      <c r="BQ29" s="419"/>
      <c r="BR29" s="419"/>
      <c r="BS29" s="419"/>
      <c r="BT29" s="419"/>
      <c r="BU29" s="420"/>
      <c r="BV29" s="418">
        <v>189845</v>
      </c>
      <c r="BW29" s="419"/>
      <c r="BX29" s="419"/>
      <c r="BY29" s="419"/>
      <c r="BZ29" s="419"/>
      <c r="CA29" s="419"/>
      <c r="CB29" s="419"/>
      <c r="CC29" s="420"/>
      <c r="CD29" s="175"/>
      <c r="CE29" s="532"/>
      <c r="CF29" s="532"/>
      <c r="CG29" s="532"/>
      <c r="CH29" s="532"/>
      <c r="CI29" s="532"/>
      <c r="CJ29" s="532"/>
      <c r="CK29" s="532"/>
      <c r="CL29" s="532"/>
      <c r="CM29" s="532"/>
      <c r="CN29" s="532"/>
      <c r="CO29" s="532"/>
      <c r="CP29" s="532"/>
      <c r="CQ29" s="532"/>
      <c r="CR29" s="532"/>
      <c r="CS29" s="533"/>
      <c r="CT29" s="415"/>
      <c r="CU29" s="416"/>
      <c r="CV29" s="416"/>
      <c r="CW29" s="416"/>
      <c r="CX29" s="416"/>
      <c r="CY29" s="416"/>
      <c r="CZ29" s="416"/>
      <c r="DA29" s="417"/>
      <c r="DB29" s="415"/>
      <c r="DC29" s="416"/>
      <c r="DD29" s="416"/>
      <c r="DE29" s="416"/>
      <c r="DF29" s="416"/>
      <c r="DG29" s="416"/>
      <c r="DH29" s="416"/>
      <c r="DI29" s="417"/>
    </row>
    <row r="30" spans="1:113" ht="18.75" customHeight="1" thickBot="1" x14ac:dyDescent="0.25">
      <c r="A30" s="172"/>
      <c r="B30" s="590"/>
      <c r="C30" s="591"/>
      <c r="D30" s="592"/>
      <c r="E30" s="472"/>
      <c r="F30" s="473"/>
      <c r="G30" s="473"/>
      <c r="H30" s="473"/>
      <c r="I30" s="473"/>
      <c r="J30" s="473"/>
      <c r="K30" s="474"/>
      <c r="L30" s="582"/>
      <c r="M30" s="583"/>
      <c r="N30" s="583"/>
      <c r="O30" s="583"/>
      <c r="P30" s="584"/>
      <c r="Q30" s="582"/>
      <c r="R30" s="583"/>
      <c r="S30" s="583"/>
      <c r="T30" s="583"/>
      <c r="U30" s="583"/>
      <c r="V30" s="584"/>
      <c r="W30" s="585" t="s">
        <v>189</v>
      </c>
      <c r="X30" s="586"/>
      <c r="Y30" s="586"/>
      <c r="Z30" s="586"/>
      <c r="AA30" s="586"/>
      <c r="AB30" s="586"/>
      <c r="AC30" s="586"/>
      <c r="AD30" s="586"/>
      <c r="AE30" s="586"/>
      <c r="AF30" s="586"/>
      <c r="AG30" s="587"/>
      <c r="AH30" s="545">
        <v>93</v>
      </c>
      <c r="AI30" s="546"/>
      <c r="AJ30" s="546"/>
      <c r="AK30" s="546"/>
      <c r="AL30" s="546"/>
      <c r="AM30" s="546"/>
      <c r="AN30" s="546"/>
      <c r="AO30" s="546"/>
      <c r="AP30" s="546"/>
      <c r="AQ30" s="546"/>
      <c r="AR30" s="546"/>
      <c r="AS30" s="546"/>
      <c r="AT30" s="546"/>
      <c r="AU30" s="546"/>
      <c r="AV30" s="546"/>
      <c r="AW30" s="546"/>
      <c r="AX30" s="548"/>
      <c r="AY30" s="578"/>
      <c r="AZ30" s="579"/>
      <c r="BA30" s="579"/>
      <c r="BB30" s="580"/>
      <c r="BC30" s="534" t="s">
        <v>49</v>
      </c>
      <c r="BD30" s="535"/>
      <c r="BE30" s="535"/>
      <c r="BF30" s="535"/>
      <c r="BG30" s="535"/>
      <c r="BH30" s="535"/>
      <c r="BI30" s="535"/>
      <c r="BJ30" s="535"/>
      <c r="BK30" s="535"/>
      <c r="BL30" s="535"/>
      <c r="BM30" s="536"/>
      <c r="BN30" s="537">
        <v>1939226</v>
      </c>
      <c r="BO30" s="538"/>
      <c r="BP30" s="538"/>
      <c r="BQ30" s="538"/>
      <c r="BR30" s="538"/>
      <c r="BS30" s="538"/>
      <c r="BT30" s="538"/>
      <c r="BU30" s="539"/>
      <c r="BV30" s="537">
        <v>1927991</v>
      </c>
      <c r="BW30" s="538"/>
      <c r="BX30" s="538"/>
      <c r="BY30" s="538"/>
      <c r="BZ30" s="538"/>
      <c r="CA30" s="538"/>
      <c r="CB30" s="538"/>
      <c r="CC30" s="539"/>
      <c r="CD30" s="183"/>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2">
      <c r="A31" s="172"/>
      <c r="B31" s="197"/>
      <c r="DI31" s="198"/>
    </row>
    <row r="32" spans="1:113" ht="13.5" customHeight="1" x14ac:dyDescent="0.2">
      <c r="A32" s="172"/>
      <c r="B32" s="199"/>
      <c r="C32" s="581" t="s">
        <v>190</v>
      </c>
      <c r="D32" s="581"/>
      <c r="E32" s="581"/>
      <c r="F32" s="581"/>
      <c r="G32" s="581"/>
      <c r="H32" s="581"/>
      <c r="I32" s="581"/>
      <c r="J32" s="581"/>
      <c r="K32" s="581"/>
      <c r="L32" s="581"/>
      <c r="M32" s="581"/>
      <c r="N32" s="581"/>
      <c r="O32" s="581"/>
      <c r="P32" s="581"/>
      <c r="Q32" s="581"/>
      <c r="R32" s="581"/>
      <c r="S32" s="581"/>
      <c r="U32" s="422" t="s">
        <v>191</v>
      </c>
      <c r="V32" s="422"/>
      <c r="W32" s="422"/>
      <c r="X32" s="422"/>
      <c r="Y32" s="422"/>
      <c r="Z32" s="422"/>
      <c r="AA32" s="422"/>
      <c r="AB32" s="422"/>
      <c r="AC32" s="422"/>
      <c r="AD32" s="422"/>
      <c r="AE32" s="422"/>
      <c r="AF32" s="422"/>
      <c r="AG32" s="422"/>
      <c r="AH32" s="422"/>
      <c r="AI32" s="422"/>
      <c r="AJ32" s="422"/>
      <c r="AK32" s="422"/>
      <c r="AM32" s="422" t="s">
        <v>192</v>
      </c>
      <c r="AN32" s="422"/>
      <c r="AO32" s="422"/>
      <c r="AP32" s="422"/>
      <c r="AQ32" s="422"/>
      <c r="AR32" s="422"/>
      <c r="AS32" s="422"/>
      <c r="AT32" s="422"/>
      <c r="AU32" s="422"/>
      <c r="AV32" s="422"/>
      <c r="AW32" s="422"/>
      <c r="AX32" s="422"/>
      <c r="AY32" s="422"/>
      <c r="AZ32" s="422"/>
      <c r="BA32" s="422"/>
      <c r="BB32" s="422"/>
      <c r="BC32" s="422"/>
      <c r="BE32" s="422" t="s">
        <v>193</v>
      </c>
      <c r="BF32" s="422"/>
      <c r="BG32" s="422"/>
      <c r="BH32" s="422"/>
      <c r="BI32" s="422"/>
      <c r="BJ32" s="422"/>
      <c r="BK32" s="422"/>
      <c r="BL32" s="422"/>
      <c r="BM32" s="422"/>
      <c r="BN32" s="422"/>
      <c r="BO32" s="422"/>
      <c r="BP32" s="422"/>
      <c r="BQ32" s="422"/>
      <c r="BR32" s="422"/>
      <c r="BS32" s="422"/>
      <c r="BT32" s="422"/>
      <c r="BU32" s="422"/>
      <c r="BW32" s="422" t="s">
        <v>194</v>
      </c>
      <c r="BX32" s="422"/>
      <c r="BY32" s="422"/>
      <c r="BZ32" s="422"/>
      <c r="CA32" s="422"/>
      <c r="CB32" s="422"/>
      <c r="CC32" s="422"/>
      <c r="CD32" s="422"/>
      <c r="CE32" s="422"/>
      <c r="CF32" s="422"/>
      <c r="CG32" s="422"/>
      <c r="CH32" s="422"/>
      <c r="CI32" s="422"/>
      <c r="CJ32" s="422"/>
      <c r="CK32" s="422"/>
      <c r="CL32" s="422"/>
      <c r="CM32" s="422"/>
      <c r="CO32" s="422" t="s">
        <v>195</v>
      </c>
      <c r="CP32" s="422"/>
      <c r="CQ32" s="422"/>
      <c r="CR32" s="422"/>
      <c r="CS32" s="422"/>
      <c r="CT32" s="422"/>
      <c r="CU32" s="422"/>
      <c r="CV32" s="422"/>
      <c r="CW32" s="422"/>
      <c r="CX32" s="422"/>
      <c r="CY32" s="422"/>
      <c r="CZ32" s="422"/>
      <c r="DA32" s="422"/>
      <c r="DB32" s="422"/>
      <c r="DC32" s="422"/>
      <c r="DD32" s="422"/>
      <c r="DE32" s="422"/>
      <c r="DI32" s="198"/>
    </row>
    <row r="33" spans="1:113" ht="13.5" customHeight="1" x14ac:dyDescent="0.2">
      <c r="A33" s="172"/>
      <c r="B33" s="199"/>
      <c r="C33" s="442" t="s">
        <v>196</v>
      </c>
      <c r="D33" s="442"/>
      <c r="E33" s="407" t="s">
        <v>197</v>
      </c>
      <c r="F33" s="407"/>
      <c r="G33" s="407"/>
      <c r="H33" s="407"/>
      <c r="I33" s="407"/>
      <c r="J33" s="407"/>
      <c r="K33" s="407"/>
      <c r="L33" s="407"/>
      <c r="M33" s="407"/>
      <c r="N33" s="407"/>
      <c r="O33" s="407"/>
      <c r="P33" s="407"/>
      <c r="Q33" s="407"/>
      <c r="R33" s="407"/>
      <c r="S33" s="407"/>
      <c r="T33" s="176"/>
      <c r="U33" s="442" t="s">
        <v>198</v>
      </c>
      <c r="V33" s="442"/>
      <c r="W33" s="407" t="s">
        <v>197</v>
      </c>
      <c r="X33" s="407"/>
      <c r="Y33" s="407"/>
      <c r="Z33" s="407"/>
      <c r="AA33" s="407"/>
      <c r="AB33" s="407"/>
      <c r="AC33" s="407"/>
      <c r="AD33" s="407"/>
      <c r="AE33" s="407"/>
      <c r="AF33" s="407"/>
      <c r="AG33" s="407"/>
      <c r="AH33" s="407"/>
      <c r="AI33" s="407"/>
      <c r="AJ33" s="407"/>
      <c r="AK33" s="407"/>
      <c r="AL33" s="176"/>
      <c r="AM33" s="442" t="s">
        <v>196</v>
      </c>
      <c r="AN33" s="442"/>
      <c r="AO33" s="407" t="s">
        <v>197</v>
      </c>
      <c r="AP33" s="407"/>
      <c r="AQ33" s="407"/>
      <c r="AR33" s="407"/>
      <c r="AS33" s="407"/>
      <c r="AT33" s="407"/>
      <c r="AU33" s="407"/>
      <c r="AV33" s="407"/>
      <c r="AW33" s="407"/>
      <c r="AX33" s="407"/>
      <c r="AY33" s="407"/>
      <c r="AZ33" s="407"/>
      <c r="BA33" s="407"/>
      <c r="BB33" s="407"/>
      <c r="BC33" s="407"/>
      <c r="BD33" s="182"/>
      <c r="BE33" s="407" t="s">
        <v>199</v>
      </c>
      <c r="BF33" s="407"/>
      <c r="BG33" s="407" t="s">
        <v>200</v>
      </c>
      <c r="BH33" s="407"/>
      <c r="BI33" s="407"/>
      <c r="BJ33" s="407"/>
      <c r="BK33" s="407"/>
      <c r="BL33" s="407"/>
      <c r="BM33" s="407"/>
      <c r="BN33" s="407"/>
      <c r="BO33" s="407"/>
      <c r="BP33" s="407"/>
      <c r="BQ33" s="407"/>
      <c r="BR33" s="407"/>
      <c r="BS33" s="407"/>
      <c r="BT33" s="407"/>
      <c r="BU33" s="407"/>
      <c r="BV33" s="182"/>
      <c r="BW33" s="442" t="s">
        <v>199</v>
      </c>
      <c r="BX33" s="442"/>
      <c r="BY33" s="407" t="s">
        <v>201</v>
      </c>
      <c r="BZ33" s="407"/>
      <c r="CA33" s="407"/>
      <c r="CB33" s="407"/>
      <c r="CC33" s="407"/>
      <c r="CD33" s="407"/>
      <c r="CE33" s="407"/>
      <c r="CF33" s="407"/>
      <c r="CG33" s="407"/>
      <c r="CH33" s="407"/>
      <c r="CI33" s="407"/>
      <c r="CJ33" s="407"/>
      <c r="CK33" s="407"/>
      <c r="CL33" s="407"/>
      <c r="CM33" s="407"/>
      <c r="CN33" s="176"/>
      <c r="CO33" s="442" t="s">
        <v>198</v>
      </c>
      <c r="CP33" s="442"/>
      <c r="CQ33" s="407" t="s">
        <v>202</v>
      </c>
      <c r="CR33" s="407"/>
      <c r="CS33" s="407"/>
      <c r="CT33" s="407"/>
      <c r="CU33" s="407"/>
      <c r="CV33" s="407"/>
      <c r="CW33" s="407"/>
      <c r="CX33" s="407"/>
      <c r="CY33" s="407"/>
      <c r="CZ33" s="407"/>
      <c r="DA33" s="407"/>
      <c r="DB33" s="407"/>
      <c r="DC33" s="407"/>
      <c r="DD33" s="407"/>
      <c r="DE33" s="407"/>
      <c r="DF33" s="176"/>
      <c r="DG33" s="607" t="s">
        <v>203</v>
      </c>
      <c r="DH33" s="607"/>
      <c r="DI33" s="177"/>
    </row>
    <row r="34" spans="1:113" ht="32.25" customHeight="1" x14ac:dyDescent="0.2">
      <c r="A34" s="172"/>
      <c r="B34" s="199"/>
      <c r="C34" s="608">
        <f>IF(E34="","",1)</f>
        <v>1</v>
      </c>
      <c r="D34" s="608"/>
      <c r="E34" s="609" t="str">
        <f>IF('各会計、関係団体の財政状況及び健全化判断比率'!B7="","",'各会計、関係団体の財政状況及び健全化判断比率'!B7)</f>
        <v>一般会計</v>
      </c>
      <c r="F34" s="609"/>
      <c r="G34" s="609"/>
      <c r="H34" s="609"/>
      <c r="I34" s="609"/>
      <c r="J34" s="609"/>
      <c r="K34" s="609"/>
      <c r="L34" s="609"/>
      <c r="M34" s="609"/>
      <c r="N34" s="609"/>
      <c r="O34" s="609"/>
      <c r="P34" s="609"/>
      <c r="Q34" s="609"/>
      <c r="R34" s="609"/>
      <c r="S34" s="609"/>
      <c r="T34" s="172"/>
      <c r="U34" s="608">
        <f>IF(W34="","",MAX(C34:D43)+1)</f>
        <v>2</v>
      </c>
      <c r="V34" s="608"/>
      <c r="W34" s="609" t="str">
        <f>IF('各会計、関係団体の財政状況及び健全化判断比率'!B28="","",'各会計、関係団体の財政状況及び健全化判断比率'!B28)</f>
        <v>国民健康保険事業（事業勘定）</v>
      </c>
      <c r="X34" s="609"/>
      <c r="Y34" s="609"/>
      <c r="Z34" s="609"/>
      <c r="AA34" s="609"/>
      <c r="AB34" s="609"/>
      <c r="AC34" s="609"/>
      <c r="AD34" s="609"/>
      <c r="AE34" s="609"/>
      <c r="AF34" s="609"/>
      <c r="AG34" s="609"/>
      <c r="AH34" s="609"/>
      <c r="AI34" s="609"/>
      <c r="AJ34" s="609"/>
      <c r="AK34" s="609"/>
      <c r="AL34" s="172"/>
      <c r="AM34" s="608" t="str">
        <f>IF(AO34="","",MAX(C34:D43,U34:V43)+1)</f>
        <v/>
      </c>
      <c r="AN34" s="608"/>
      <c r="AO34" s="609"/>
      <c r="AP34" s="609"/>
      <c r="AQ34" s="609"/>
      <c r="AR34" s="609"/>
      <c r="AS34" s="609"/>
      <c r="AT34" s="609"/>
      <c r="AU34" s="609"/>
      <c r="AV34" s="609"/>
      <c r="AW34" s="609"/>
      <c r="AX34" s="609"/>
      <c r="AY34" s="609"/>
      <c r="AZ34" s="609"/>
      <c r="BA34" s="609"/>
      <c r="BB34" s="609"/>
      <c r="BC34" s="609"/>
      <c r="BD34" s="172"/>
      <c r="BE34" s="608">
        <f>IF(BG34="","",MAX(C34:D43,U34:V43,AM34:AN43)+1)</f>
        <v>6</v>
      </c>
      <c r="BF34" s="608"/>
      <c r="BG34" s="609" t="str">
        <f>IF('各会計、関係団体の財政状況及び健全化判断比率'!B32="","",'各会計、関係団体の財政状況及び健全化判断比率'!B32)</f>
        <v>簡易水道事業</v>
      </c>
      <c r="BH34" s="609"/>
      <c r="BI34" s="609"/>
      <c r="BJ34" s="609"/>
      <c r="BK34" s="609"/>
      <c r="BL34" s="609"/>
      <c r="BM34" s="609"/>
      <c r="BN34" s="609"/>
      <c r="BO34" s="609"/>
      <c r="BP34" s="609"/>
      <c r="BQ34" s="609"/>
      <c r="BR34" s="609"/>
      <c r="BS34" s="609"/>
      <c r="BT34" s="609"/>
      <c r="BU34" s="609"/>
      <c r="BV34" s="172"/>
      <c r="BW34" s="608">
        <f>IF(BY34="","",MAX(C34:D43,U34:V43,AM34:AN43,BE34:BF43)+1)</f>
        <v>10</v>
      </c>
      <c r="BX34" s="608"/>
      <c r="BY34" s="609" t="str">
        <f>IF('各会計、関係団体の財政状況及び健全化判断比率'!B68="","",'各会計、関係団体の財政状況及び健全化判断比率'!B68)</f>
        <v>会津若松地方広域市町村圏整備組合一般会計</v>
      </c>
      <c r="BZ34" s="609"/>
      <c r="CA34" s="609"/>
      <c r="CB34" s="609"/>
      <c r="CC34" s="609"/>
      <c r="CD34" s="609"/>
      <c r="CE34" s="609"/>
      <c r="CF34" s="609"/>
      <c r="CG34" s="609"/>
      <c r="CH34" s="609"/>
      <c r="CI34" s="609"/>
      <c r="CJ34" s="609"/>
      <c r="CK34" s="609"/>
      <c r="CL34" s="609"/>
      <c r="CM34" s="609"/>
      <c r="CN34" s="172"/>
      <c r="CO34" s="608">
        <f>IF(CQ34="","",MAX(C34:D43,U34:V43,AM34:AN43,BE34:BF43,BW34:BX43)+1)</f>
        <v>19</v>
      </c>
      <c r="CP34" s="608"/>
      <c r="CQ34" s="609" t="str">
        <f>IF('各会計、関係団体の財政状況及び健全化判断比率'!BS7="","",'各会計、関係団体の財政状況及び健全化判断比率'!BS7)</f>
        <v>（株）奥会津昭和村振興公社</v>
      </c>
      <c r="CR34" s="609"/>
      <c r="CS34" s="609"/>
      <c r="CT34" s="609"/>
      <c r="CU34" s="609"/>
      <c r="CV34" s="609"/>
      <c r="CW34" s="609"/>
      <c r="CX34" s="609"/>
      <c r="CY34" s="609"/>
      <c r="CZ34" s="609"/>
      <c r="DA34" s="609"/>
      <c r="DB34" s="609"/>
      <c r="DC34" s="609"/>
      <c r="DD34" s="609"/>
      <c r="DE34" s="609"/>
      <c r="DG34" s="610" t="str">
        <f>IF('各会計、関係団体の財政状況及び健全化判断比率'!BR7="","",'各会計、関係団体の財政状況及び健全化判断比率'!BR7)</f>
        <v/>
      </c>
      <c r="DH34" s="610"/>
      <c r="DI34" s="177"/>
    </row>
    <row r="35" spans="1:113" ht="32.25" customHeight="1" x14ac:dyDescent="0.2">
      <c r="A35" s="172"/>
      <c r="B35" s="199"/>
      <c r="C35" s="608" t="str">
        <f>IF(E35="","",C34+1)</f>
        <v/>
      </c>
      <c r="D35" s="608"/>
      <c r="E35" s="609" t="str">
        <f>IF('各会計、関係団体の財政状況及び健全化判断比率'!B8="","",'各会計、関係団体の財政状況及び健全化判断比率'!B8)</f>
        <v/>
      </c>
      <c r="F35" s="609"/>
      <c r="G35" s="609"/>
      <c r="H35" s="609"/>
      <c r="I35" s="609"/>
      <c r="J35" s="609"/>
      <c r="K35" s="609"/>
      <c r="L35" s="609"/>
      <c r="M35" s="609"/>
      <c r="N35" s="609"/>
      <c r="O35" s="609"/>
      <c r="P35" s="609"/>
      <c r="Q35" s="609"/>
      <c r="R35" s="609"/>
      <c r="S35" s="609"/>
      <c r="T35" s="172"/>
      <c r="U35" s="608">
        <f>IF(W35="","",U34+1)</f>
        <v>3</v>
      </c>
      <c r="V35" s="608"/>
      <c r="W35" s="609" t="str">
        <f>IF('各会計、関係団体の財政状況及び健全化判断比率'!B29="","",'各会計、関係団体の財政状況及び健全化判断比率'!B29)</f>
        <v>国民健康保険事業（施設勘定）</v>
      </c>
      <c r="X35" s="609"/>
      <c r="Y35" s="609"/>
      <c r="Z35" s="609"/>
      <c r="AA35" s="609"/>
      <c r="AB35" s="609"/>
      <c r="AC35" s="609"/>
      <c r="AD35" s="609"/>
      <c r="AE35" s="609"/>
      <c r="AF35" s="609"/>
      <c r="AG35" s="609"/>
      <c r="AH35" s="609"/>
      <c r="AI35" s="609"/>
      <c r="AJ35" s="609"/>
      <c r="AK35" s="609"/>
      <c r="AL35" s="172"/>
      <c r="AM35" s="608" t="str">
        <f t="shared" ref="AM35:AM43" si="0">IF(AO35="","",AM34+1)</f>
        <v/>
      </c>
      <c r="AN35" s="608"/>
      <c r="AO35" s="609"/>
      <c r="AP35" s="609"/>
      <c r="AQ35" s="609"/>
      <c r="AR35" s="609"/>
      <c r="AS35" s="609"/>
      <c r="AT35" s="609"/>
      <c r="AU35" s="609"/>
      <c r="AV35" s="609"/>
      <c r="AW35" s="609"/>
      <c r="AX35" s="609"/>
      <c r="AY35" s="609"/>
      <c r="AZ35" s="609"/>
      <c r="BA35" s="609"/>
      <c r="BB35" s="609"/>
      <c r="BC35" s="609"/>
      <c r="BD35" s="172"/>
      <c r="BE35" s="608">
        <f t="shared" ref="BE35:BE43" si="1">IF(BG35="","",BE34+1)</f>
        <v>7</v>
      </c>
      <c r="BF35" s="608"/>
      <c r="BG35" s="609" t="str">
        <f>IF('各会計、関係団体の財政状況及び健全化判断比率'!B33="","",'各会計、関係団体の財政状況及び健全化判断比率'!B33)</f>
        <v>下水道事業（特定環境保全）</v>
      </c>
      <c r="BH35" s="609"/>
      <c r="BI35" s="609"/>
      <c r="BJ35" s="609"/>
      <c r="BK35" s="609"/>
      <c r="BL35" s="609"/>
      <c r="BM35" s="609"/>
      <c r="BN35" s="609"/>
      <c r="BO35" s="609"/>
      <c r="BP35" s="609"/>
      <c r="BQ35" s="609"/>
      <c r="BR35" s="609"/>
      <c r="BS35" s="609"/>
      <c r="BT35" s="609"/>
      <c r="BU35" s="609"/>
      <c r="BV35" s="172"/>
      <c r="BW35" s="608">
        <f t="shared" ref="BW35:BW43" si="2">IF(BY35="","",BW34+1)</f>
        <v>11</v>
      </c>
      <c r="BX35" s="608"/>
      <c r="BY35" s="609" t="str">
        <f>IF('各会計、関係団体の財政状況及び健全化判断比率'!B69="","",'各会計、関係団体の財政状況及び健全化判断比率'!B69)</f>
        <v>会津若松地方広域市町村圏整備組合水適用水供給事業会計</v>
      </c>
      <c r="BZ35" s="609"/>
      <c r="CA35" s="609"/>
      <c r="CB35" s="609"/>
      <c r="CC35" s="609"/>
      <c r="CD35" s="609"/>
      <c r="CE35" s="609"/>
      <c r="CF35" s="609"/>
      <c r="CG35" s="609"/>
      <c r="CH35" s="609"/>
      <c r="CI35" s="609"/>
      <c r="CJ35" s="609"/>
      <c r="CK35" s="609"/>
      <c r="CL35" s="609"/>
      <c r="CM35" s="609"/>
      <c r="CN35" s="172"/>
      <c r="CO35" s="608">
        <f t="shared" ref="CO35:CO43" si="3">IF(CQ35="","",CO34+1)</f>
        <v>20</v>
      </c>
      <c r="CP35" s="608"/>
      <c r="CQ35" s="609" t="str">
        <f>IF('各会計、関係団体の財政状況及び健全化判断比率'!BS8="","",'各会計、関係団体の財政状況及び健全化判断比率'!BS8)</f>
        <v>（有）グリーンファーム</v>
      </c>
      <c r="CR35" s="609"/>
      <c r="CS35" s="609"/>
      <c r="CT35" s="609"/>
      <c r="CU35" s="609"/>
      <c r="CV35" s="609"/>
      <c r="CW35" s="609"/>
      <c r="CX35" s="609"/>
      <c r="CY35" s="609"/>
      <c r="CZ35" s="609"/>
      <c r="DA35" s="609"/>
      <c r="DB35" s="609"/>
      <c r="DC35" s="609"/>
      <c r="DD35" s="609"/>
      <c r="DE35" s="609"/>
      <c r="DG35" s="610" t="str">
        <f>IF('各会計、関係団体の財政状況及び健全化判断比率'!BR8="","",'各会計、関係団体の財政状況及び健全化判断比率'!BR8)</f>
        <v/>
      </c>
      <c r="DH35" s="610"/>
      <c r="DI35" s="177"/>
    </row>
    <row r="36" spans="1:113" ht="32.25" customHeight="1" x14ac:dyDescent="0.2">
      <c r="A36" s="172"/>
      <c r="B36" s="199"/>
      <c r="C36" s="608" t="str">
        <f>IF(E36="","",C35+1)</f>
        <v/>
      </c>
      <c r="D36" s="608"/>
      <c r="E36" s="609" t="str">
        <f>IF('各会計、関係団体の財政状況及び健全化判断比率'!B9="","",'各会計、関係団体の財政状況及び健全化判断比率'!B9)</f>
        <v/>
      </c>
      <c r="F36" s="609"/>
      <c r="G36" s="609"/>
      <c r="H36" s="609"/>
      <c r="I36" s="609"/>
      <c r="J36" s="609"/>
      <c r="K36" s="609"/>
      <c r="L36" s="609"/>
      <c r="M36" s="609"/>
      <c r="N36" s="609"/>
      <c r="O36" s="609"/>
      <c r="P36" s="609"/>
      <c r="Q36" s="609"/>
      <c r="R36" s="609"/>
      <c r="S36" s="609"/>
      <c r="T36" s="172"/>
      <c r="U36" s="608">
        <f t="shared" ref="U36:U43" si="4">IF(W36="","",U35+1)</f>
        <v>4</v>
      </c>
      <c r="V36" s="608"/>
      <c r="W36" s="609" t="str">
        <f>IF('各会計、関係団体の財政状況及び健全化判断比率'!B30="","",'各会計、関係団体の財政状況及び健全化判断比率'!B30)</f>
        <v>介護保険事業</v>
      </c>
      <c r="X36" s="609"/>
      <c r="Y36" s="609"/>
      <c r="Z36" s="609"/>
      <c r="AA36" s="609"/>
      <c r="AB36" s="609"/>
      <c r="AC36" s="609"/>
      <c r="AD36" s="609"/>
      <c r="AE36" s="609"/>
      <c r="AF36" s="609"/>
      <c r="AG36" s="609"/>
      <c r="AH36" s="609"/>
      <c r="AI36" s="609"/>
      <c r="AJ36" s="609"/>
      <c r="AK36" s="609"/>
      <c r="AL36" s="172"/>
      <c r="AM36" s="608" t="str">
        <f t="shared" si="0"/>
        <v/>
      </c>
      <c r="AN36" s="608"/>
      <c r="AO36" s="609"/>
      <c r="AP36" s="609"/>
      <c r="AQ36" s="609"/>
      <c r="AR36" s="609"/>
      <c r="AS36" s="609"/>
      <c r="AT36" s="609"/>
      <c r="AU36" s="609"/>
      <c r="AV36" s="609"/>
      <c r="AW36" s="609"/>
      <c r="AX36" s="609"/>
      <c r="AY36" s="609"/>
      <c r="AZ36" s="609"/>
      <c r="BA36" s="609"/>
      <c r="BB36" s="609"/>
      <c r="BC36" s="609"/>
      <c r="BD36" s="172"/>
      <c r="BE36" s="608">
        <f t="shared" si="1"/>
        <v>8</v>
      </c>
      <c r="BF36" s="608"/>
      <c r="BG36" s="609" t="str">
        <f>IF('各会計、関係団体の財政状況及び健全化判断比率'!B34="","",'各会計、関係団体の財政状況及び健全化判断比率'!B34)</f>
        <v>下水道事業（農業集落排水）</v>
      </c>
      <c r="BH36" s="609"/>
      <c r="BI36" s="609"/>
      <c r="BJ36" s="609"/>
      <c r="BK36" s="609"/>
      <c r="BL36" s="609"/>
      <c r="BM36" s="609"/>
      <c r="BN36" s="609"/>
      <c r="BO36" s="609"/>
      <c r="BP36" s="609"/>
      <c r="BQ36" s="609"/>
      <c r="BR36" s="609"/>
      <c r="BS36" s="609"/>
      <c r="BT36" s="609"/>
      <c r="BU36" s="609"/>
      <c r="BV36" s="172"/>
      <c r="BW36" s="608">
        <f t="shared" si="2"/>
        <v>12</v>
      </c>
      <c r="BX36" s="608"/>
      <c r="BY36" s="609" t="str">
        <f>IF('各会計、関係団体の財政状況及び健全化判断比率'!B70="","",'各会計、関係団体の財政状況及び健全化判断比率'!B70)</f>
        <v>福島県市町村総合事務組合一般会計</v>
      </c>
      <c r="BZ36" s="609"/>
      <c r="CA36" s="609"/>
      <c r="CB36" s="609"/>
      <c r="CC36" s="609"/>
      <c r="CD36" s="609"/>
      <c r="CE36" s="609"/>
      <c r="CF36" s="609"/>
      <c r="CG36" s="609"/>
      <c r="CH36" s="609"/>
      <c r="CI36" s="609"/>
      <c r="CJ36" s="609"/>
      <c r="CK36" s="609"/>
      <c r="CL36" s="609"/>
      <c r="CM36" s="609"/>
      <c r="CN36" s="172"/>
      <c r="CO36" s="608" t="str">
        <f t="shared" si="3"/>
        <v/>
      </c>
      <c r="CP36" s="608"/>
      <c r="CQ36" s="609" t="str">
        <f>IF('各会計、関係団体の財政状況及び健全化判断比率'!BS9="","",'各会計、関係団体の財政状況及び健全化判断比率'!BS9)</f>
        <v/>
      </c>
      <c r="CR36" s="609"/>
      <c r="CS36" s="609"/>
      <c r="CT36" s="609"/>
      <c r="CU36" s="609"/>
      <c r="CV36" s="609"/>
      <c r="CW36" s="609"/>
      <c r="CX36" s="609"/>
      <c r="CY36" s="609"/>
      <c r="CZ36" s="609"/>
      <c r="DA36" s="609"/>
      <c r="DB36" s="609"/>
      <c r="DC36" s="609"/>
      <c r="DD36" s="609"/>
      <c r="DE36" s="609"/>
      <c r="DG36" s="610" t="str">
        <f>IF('各会計、関係団体の財政状況及び健全化判断比率'!BR9="","",'各会計、関係団体の財政状況及び健全化判断比率'!BR9)</f>
        <v/>
      </c>
      <c r="DH36" s="610"/>
      <c r="DI36" s="177"/>
    </row>
    <row r="37" spans="1:113" ht="32.25" customHeight="1" x14ac:dyDescent="0.2">
      <c r="A37" s="172"/>
      <c r="B37" s="199"/>
      <c r="C37" s="608" t="str">
        <f>IF(E37="","",C36+1)</f>
        <v/>
      </c>
      <c r="D37" s="608"/>
      <c r="E37" s="609" t="str">
        <f>IF('各会計、関係団体の財政状況及び健全化判断比率'!B10="","",'各会計、関係団体の財政状況及び健全化判断比率'!B10)</f>
        <v/>
      </c>
      <c r="F37" s="609"/>
      <c r="G37" s="609"/>
      <c r="H37" s="609"/>
      <c r="I37" s="609"/>
      <c r="J37" s="609"/>
      <c r="K37" s="609"/>
      <c r="L37" s="609"/>
      <c r="M37" s="609"/>
      <c r="N37" s="609"/>
      <c r="O37" s="609"/>
      <c r="P37" s="609"/>
      <c r="Q37" s="609"/>
      <c r="R37" s="609"/>
      <c r="S37" s="609"/>
      <c r="T37" s="172"/>
      <c r="U37" s="608">
        <f t="shared" si="4"/>
        <v>5</v>
      </c>
      <c r="V37" s="608"/>
      <c r="W37" s="609" t="str">
        <f>IF('各会計、関係団体の財政状況及び健全化判断比率'!B31="","",'各会計、関係団体の財政状況及び健全化判断比率'!B31)</f>
        <v>後期高齢者医療事業</v>
      </c>
      <c r="X37" s="609"/>
      <c r="Y37" s="609"/>
      <c r="Z37" s="609"/>
      <c r="AA37" s="609"/>
      <c r="AB37" s="609"/>
      <c r="AC37" s="609"/>
      <c r="AD37" s="609"/>
      <c r="AE37" s="609"/>
      <c r="AF37" s="609"/>
      <c r="AG37" s="609"/>
      <c r="AH37" s="609"/>
      <c r="AI37" s="609"/>
      <c r="AJ37" s="609"/>
      <c r="AK37" s="609"/>
      <c r="AL37" s="172"/>
      <c r="AM37" s="608" t="str">
        <f t="shared" si="0"/>
        <v/>
      </c>
      <c r="AN37" s="608"/>
      <c r="AO37" s="609"/>
      <c r="AP37" s="609"/>
      <c r="AQ37" s="609"/>
      <c r="AR37" s="609"/>
      <c r="AS37" s="609"/>
      <c r="AT37" s="609"/>
      <c r="AU37" s="609"/>
      <c r="AV37" s="609"/>
      <c r="AW37" s="609"/>
      <c r="AX37" s="609"/>
      <c r="AY37" s="609"/>
      <c r="AZ37" s="609"/>
      <c r="BA37" s="609"/>
      <c r="BB37" s="609"/>
      <c r="BC37" s="609"/>
      <c r="BD37" s="172"/>
      <c r="BE37" s="608">
        <f t="shared" si="1"/>
        <v>9</v>
      </c>
      <c r="BF37" s="608"/>
      <c r="BG37" s="609" t="str">
        <f>IF('各会計、関係団体の財政状況及び健全化判断比率'!B35="","",'各会計、関係団体の財政状況及び健全化判断比率'!B35)</f>
        <v>下水道事業（特定地域生活排水）</v>
      </c>
      <c r="BH37" s="609"/>
      <c r="BI37" s="609"/>
      <c r="BJ37" s="609"/>
      <c r="BK37" s="609"/>
      <c r="BL37" s="609"/>
      <c r="BM37" s="609"/>
      <c r="BN37" s="609"/>
      <c r="BO37" s="609"/>
      <c r="BP37" s="609"/>
      <c r="BQ37" s="609"/>
      <c r="BR37" s="609"/>
      <c r="BS37" s="609"/>
      <c r="BT37" s="609"/>
      <c r="BU37" s="609"/>
      <c r="BV37" s="172"/>
      <c r="BW37" s="608">
        <f t="shared" si="2"/>
        <v>13</v>
      </c>
      <c r="BX37" s="608"/>
      <c r="BY37" s="609" t="str">
        <f>IF('各会計、関係団体の財政状況及び健全化判断比率'!B71="","",'各会計、関係団体の財政状況及び健全化判断比率'!B71)</f>
        <v>福島県市町村総合事務組合消防補償等特別会計</v>
      </c>
      <c r="BZ37" s="609"/>
      <c r="CA37" s="609"/>
      <c r="CB37" s="609"/>
      <c r="CC37" s="609"/>
      <c r="CD37" s="609"/>
      <c r="CE37" s="609"/>
      <c r="CF37" s="609"/>
      <c r="CG37" s="609"/>
      <c r="CH37" s="609"/>
      <c r="CI37" s="609"/>
      <c r="CJ37" s="609"/>
      <c r="CK37" s="609"/>
      <c r="CL37" s="609"/>
      <c r="CM37" s="609"/>
      <c r="CN37" s="172"/>
      <c r="CO37" s="608" t="str">
        <f t="shared" si="3"/>
        <v/>
      </c>
      <c r="CP37" s="608"/>
      <c r="CQ37" s="609" t="str">
        <f>IF('各会計、関係団体の財政状況及び健全化判断比率'!BS10="","",'各会計、関係団体の財政状況及び健全化判断比率'!BS10)</f>
        <v/>
      </c>
      <c r="CR37" s="609"/>
      <c r="CS37" s="609"/>
      <c r="CT37" s="609"/>
      <c r="CU37" s="609"/>
      <c r="CV37" s="609"/>
      <c r="CW37" s="609"/>
      <c r="CX37" s="609"/>
      <c r="CY37" s="609"/>
      <c r="CZ37" s="609"/>
      <c r="DA37" s="609"/>
      <c r="DB37" s="609"/>
      <c r="DC37" s="609"/>
      <c r="DD37" s="609"/>
      <c r="DE37" s="609"/>
      <c r="DG37" s="610" t="str">
        <f>IF('各会計、関係団体の財政状況及び健全化判断比率'!BR10="","",'各会計、関係団体の財政状況及び健全化判断比率'!BR10)</f>
        <v/>
      </c>
      <c r="DH37" s="610"/>
      <c r="DI37" s="177"/>
    </row>
    <row r="38" spans="1:113" ht="32.25" customHeight="1" x14ac:dyDescent="0.2">
      <c r="A38" s="172"/>
      <c r="B38" s="199"/>
      <c r="C38" s="608" t="str">
        <f t="shared" ref="C38:C43" si="5">IF(E38="","",C37+1)</f>
        <v/>
      </c>
      <c r="D38" s="608"/>
      <c r="E38" s="609" t="str">
        <f>IF('各会計、関係団体の財政状況及び健全化判断比率'!B11="","",'各会計、関係団体の財政状況及び健全化判断比率'!B11)</f>
        <v/>
      </c>
      <c r="F38" s="609"/>
      <c r="G38" s="609"/>
      <c r="H38" s="609"/>
      <c r="I38" s="609"/>
      <c r="J38" s="609"/>
      <c r="K38" s="609"/>
      <c r="L38" s="609"/>
      <c r="M38" s="609"/>
      <c r="N38" s="609"/>
      <c r="O38" s="609"/>
      <c r="P38" s="609"/>
      <c r="Q38" s="609"/>
      <c r="R38" s="609"/>
      <c r="S38" s="609"/>
      <c r="T38" s="172"/>
      <c r="U38" s="608" t="str">
        <f t="shared" si="4"/>
        <v/>
      </c>
      <c r="V38" s="608"/>
      <c r="W38" s="609"/>
      <c r="X38" s="609"/>
      <c r="Y38" s="609"/>
      <c r="Z38" s="609"/>
      <c r="AA38" s="609"/>
      <c r="AB38" s="609"/>
      <c r="AC38" s="609"/>
      <c r="AD38" s="609"/>
      <c r="AE38" s="609"/>
      <c r="AF38" s="609"/>
      <c r="AG38" s="609"/>
      <c r="AH38" s="609"/>
      <c r="AI38" s="609"/>
      <c r="AJ38" s="609"/>
      <c r="AK38" s="609"/>
      <c r="AL38" s="172"/>
      <c r="AM38" s="608" t="str">
        <f t="shared" si="0"/>
        <v/>
      </c>
      <c r="AN38" s="608"/>
      <c r="AO38" s="609"/>
      <c r="AP38" s="609"/>
      <c r="AQ38" s="609"/>
      <c r="AR38" s="609"/>
      <c r="AS38" s="609"/>
      <c r="AT38" s="609"/>
      <c r="AU38" s="609"/>
      <c r="AV38" s="609"/>
      <c r="AW38" s="609"/>
      <c r="AX38" s="609"/>
      <c r="AY38" s="609"/>
      <c r="AZ38" s="609"/>
      <c r="BA38" s="609"/>
      <c r="BB38" s="609"/>
      <c r="BC38" s="609"/>
      <c r="BD38" s="172"/>
      <c r="BE38" s="608" t="str">
        <f t="shared" si="1"/>
        <v/>
      </c>
      <c r="BF38" s="608"/>
      <c r="BG38" s="609"/>
      <c r="BH38" s="609"/>
      <c r="BI38" s="609"/>
      <c r="BJ38" s="609"/>
      <c r="BK38" s="609"/>
      <c r="BL38" s="609"/>
      <c r="BM38" s="609"/>
      <c r="BN38" s="609"/>
      <c r="BO38" s="609"/>
      <c r="BP38" s="609"/>
      <c r="BQ38" s="609"/>
      <c r="BR38" s="609"/>
      <c r="BS38" s="609"/>
      <c r="BT38" s="609"/>
      <c r="BU38" s="609"/>
      <c r="BV38" s="172"/>
      <c r="BW38" s="608">
        <f t="shared" si="2"/>
        <v>14</v>
      </c>
      <c r="BX38" s="608"/>
      <c r="BY38" s="609" t="str">
        <f>IF('各会計、関係団体の財政状況及び健全化判断比率'!B72="","",'各会計、関係団体の財政状況及び健全化判断比率'!B72)</f>
        <v>福島県市町村総合事務組合消防賞じゅつ金特別会計</v>
      </c>
      <c r="BZ38" s="609"/>
      <c r="CA38" s="609"/>
      <c r="CB38" s="609"/>
      <c r="CC38" s="609"/>
      <c r="CD38" s="609"/>
      <c r="CE38" s="609"/>
      <c r="CF38" s="609"/>
      <c r="CG38" s="609"/>
      <c r="CH38" s="609"/>
      <c r="CI38" s="609"/>
      <c r="CJ38" s="609"/>
      <c r="CK38" s="609"/>
      <c r="CL38" s="609"/>
      <c r="CM38" s="609"/>
      <c r="CN38" s="172"/>
      <c r="CO38" s="608" t="str">
        <f t="shared" si="3"/>
        <v/>
      </c>
      <c r="CP38" s="608"/>
      <c r="CQ38" s="609" t="str">
        <f>IF('各会計、関係団体の財政状況及び健全化判断比率'!BS11="","",'各会計、関係団体の財政状況及び健全化判断比率'!BS11)</f>
        <v/>
      </c>
      <c r="CR38" s="609"/>
      <c r="CS38" s="609"/>
      <c r="CT38" s="609"/>
      <c r="CU38" s="609"/>
      <c r="CV38" s="609"/>
      <c r="CW38" s="609"/>
      <c r="CX38" s="609"/>
      <c r="CY38" s="609"/>
      <c r="CZ38" s="609"/>
      <c r="DA38" s="609"/>
      <c r="DB38" s="609"/>
      <c r="DC38" s="609"/>
      <c r="DD38" s="609"/>
      <c r="DE38" s="609"/>
      <c r="DG38" s="610" t="str">
        <f>IF('各会計、関係団体の財政状況及び健全化判断比率'!BR11="","",'各会計、関係団体の財政状況及び健全化判断比率'!BR11)</f>
        <v/>
      </c>
      <c r="DH38" s="610"/>
      <c r="DI38" s="177"/>
    </row>
    <row r="39" spans="1:113" ht="32.25" customHeight="1" x14ac:dyDescent="0.2">
      <c r="A39" s="172"/>
      <c r="B39" s="199"/>
      <c r="C39" s="608" t="str">
        <f t="shared" si="5"/>
        <v/>
      </c>
      <c r="D39" s="608"/>
      <c r="E39" s="609" t="str">
        <f>IF('各会計、関係団体の財政状況及び健全化判断比率'!B12="","",'各会計、関係団体の財政状況及び健全化判断比率'!B12)</f>
        <v/>
      </c>
      <c r="F39" s="609"/>
      <c r="G39" s="609"/>
      <c r="H39" s="609"/>
      <c r="I39" s="609"/>
      <c r="J39" s="609"/>
      <c r="K39" s="609"/>
      <c r="L39" s="609"/>
      <c r="M39" s="609"/>
      <c r="N39" s="609"/>
      <c r="O39" s="609"/>
      <c r="P39" s="609"/>
      <c r="Q39" s="609"/>
      <c r="R39" s="609"/>
      <c r="S39" s="609"/>
      <c r="T39" s="172"/>
      <c r="U39" s="608" t="str">
        <f t="shared" si="4"/>
        <v/>
      </c>
      <c r="V39" s="608"/>
      <c r="W39" s="609"/>
      <c r="X39" s="609"/>
      <c r="Y39" s="609"/>
      <c r="Z39" s="609"/>
      <c r="AA39" s="609"/>
      <c r="AB39" s="609"/>
      <c r="AC39" s="609"/>
      <c r="AD39" s="609"/>
      <c r="AE39" s="609"/>
      <c r="AF39" s="609"/>
      <c r="AG39" s="609"/>
      <c r="AH39" s="609"/>
      <c r="AI39" s="609"/>
      <c r="AJ39" s="609"/>
      <c r="AK39" s="609"/>
      <c r="AL39" s="172"/>
      <c r="AM39" s="608" t="str">
        <f t="shared" si="0"/>
        <v/>
      </c>
      <c r="AN39" s="608"/>
      <c r="AO39" s="609"/>
      <c r="AP39" s="609"/>
      <c r="AQ39" s="609"/>
      <c r="AR39" s="609"/>
      <c r="AS39" s="609"/>
      <c r="AT39" s="609"/>
      <c r="AU39" s="609"/>
      <c r="AV39" s="609"/>
      <c r="AW39" s="609"/>
      <c r="AX39" s="609"/>
      <c r="AY39" s="609"/>
      <c r="AZ39" s="609"/>
      <c r="BA39" s="609"/>
      <c r="BB39" s="609"/>
      <c r="BC39" s="609"/>
      <c r="BD39" s="172"/>
      <c r="BE39" s="608" t="str">
        <f t="shared" si="1"/>
        <v/>
      </c>
      <c r="BF39" s="608"/>
      <c r="BG39" s="609"/>
      <c r="BH39" s="609"/>
      <c r="BI39" s="609"/>
      <c r="BJ39" s="609"/>
      <c r="BK39" s="609"/>
      <c r="BL39" s="609"/>
      <c r="BM39" s="609"/>
      <c r="BN39" s="609"/>
      <c r="BO39" s="609"/>
      <c r="BP39" s="609"/>
      <c r="BQ39" s="609"/>
      <c r="BR39" s="609"/>
      <c r="BS39" s="609"/>
      <c r="BT39" s="609"/>
      <c r="BU39" s="609"/>
      <c r="BV39" s="172"/>
      <c r="BW39" s="608">
        <f t="shared" si="2"/>
        <v>15</v>
      </c>
      <c r="BX39" s="608"/>
      <c r="BY39" s="609" t="str">
        <f>IF('各会計、関係団体の財政状況及び健全化判断比率'!B73="","",'各会計、関係団体の財政状況及び健全化判断比率'!B73)</f>
        <v>福島県市町村総合事務組合非常勤職員公務災害補償特別会計</v>
      </c>
      <c r="BZ39" s="609"/>
      <c r="CA39" s="609"/>
      <c r="CB39" s="609"/>
      <c r="CC39" s="609"/>
      <c r="CD39" s="609"/>
      <c r="CE39" s="609"/>
      <c r="CF39" s="609"/>
      <c r="CG39" s="609"/>
      <c r="CH39" s="609"/>
      <c r="CI39" s="609"/>
      <c r="CJ39" s="609"/>
      <c r="CK39" s="609"/>
      <c r="CL39" s="609"/>
      <c r="CM39" s="609"/>
      <c r="CN39" s="172"/>
      <c r="CO39" s="608" t="str">
        <f t="shared" si="3"/>
        <v/>
      </c>
      <c r="CP39" s="608"/>
      <c r="CQ39" s="609" t="str">
        <f>IF('各会計、関係団体の財政状況及び健全化判断比率'!BS12="","",'各会計、関係団体の財政状況及び健全化判断比率'!BS12)</f>
        <v/>
      </c>
      <c r="CR39" s="609"/>
      <c r="CS39" s="609"/>
      <c r="CT39" s="609"/>
      <c r="CU39" s="609"/>
      <c r="CV39" s="609"/>
      <c r="CW39" s="609"/>
      <c r="CX39" s="609"/>
      <c r="CY39" s="609"/>
      <c r="CZ39" s="609"/>
      <c r="DA39" s="609"/>
      <c r="DB39" s="609"/>
      <c r="DC39" s="609"/>
      <c r="DD39" s="609"/>
      <c r="DE39" s="609"/>
      <c r="DG39" s="610" t="str">
        <f>IF('各会計、関係団体の財政状況及び健全化判断比率'!BR12="","",'各会計、関係団体の財政状況及び健全化判断比率'!BR12)</f>
        <v/>
      </c>
      <c r="DH39" s="610"/>
      <c r="DI39" s="177"/>
    </row>
    <row r="40" spans="1:113" ht="32.25" customHeight="1" x14ac:dyDescent="0.2">
      <c r="A40" s="172"/>
      <c r="B40" s="199"/>
      <c r="C40" s="608" t="str">
        <f t="shared" si="5"/>
        <v/>
      </c>
      <c r="D40" s="608"/>
      <c r="E40" s="609" t="str">
        <f>IF('各会計、関係団体の財政状況及び健全化判断比率'!B13="","",'各会計、関係団体の財政状況及び健全化判断比率'!B13)</f>
        <v/>
      </c>
      <c r="F40" s="609"/>
      <c r="G40" s="609"/>
      <c r="H40" s="609"/>
      <c r="I40" s="609"/>
      <c r="J40" s="609"/>
      <c r="K40" s="609"/>
      <c r="L40" s="609"/>
      <c r="M40" s="609"/>
      <c r="N40" s="609"/>
      <c r="O40" s="609"/>
      <c r="P40" s="609"/>
      <c r="Q40" s="609"/>
      <c r="R40" s="609"/>
      <c r="S40" s="609"/>
      <c r="T40" s="172"/>
      <c r="U40" s="608" t="str">
        <f t="shared" si="4"/>
        <v/>
      </c>
      <c r="V40" s="608"/>
      <c r="W40" s="609"/>
      <c r="X40" s="609"/>
      <c r="Y40" s="609"/>
      <c r="Z40" s="609"/>
      <c r="AA40" s="609"/>
      <c r="AB40" s="609"/>
      <c r="AC40" s="609"/>
      <c r="AD40" s="609"/>
      <c r="AE40" s="609"/>
      <c r="AF40" s="609"/>
      <c r="AG40" s="609"/>
      <c r="AH40" s="609"/>
      <c r="AI40" s="609"/>
      <c r="AJ40" s="609"/>
      <c r="AK40" s="609"/>
      <c r="AL40" s="172"/>
      <c r="AM40" s="608" t="str">
        <f t="shared" si="0"/>
        <v/>
      </c>
      <c r="AN40" s="608"/>
      <c r="AO40" s="609"/>
      <c r="AP40" s="609"/>
      <c r="AQ40" s="609"/>
      <c r="AR40" s="609"/>
      <c r="AS40" s="609"/>
      <c r="AT40" s="609"/>
      <c r="AU40" s="609"/>
      <c r="AV40" s="609"/>
      <c r="AW40" s="609"/>
      <c r="AX40" s="609"/>
      <c r="AY40" s="609"/>
      <c r="AZ40" s="609"/>
      <c r="BA40" s="609"/>
      <c r="BB40" s="609"/>
      <c r="BC40" s="609"/>
      <c r="BD40" s="172"/>
      <c r="BE40" s="608" t="str">
        <f t="shared" si="1"/>
        <v/>
      </c>
      <c r="BF40" s="608"/>
      <c r="BG40" s="609"/>
      <c r="BH40" s="609"/>
      <c r="BI40" s="609"/>
      <c r="BJ40" s="609"/>
      <c r="BK40" s="609"/>
      <c r="BL40" s="609"/>
      <c r="BM40" s="609"/>
      <c r="BN40" s="609"/>
      <c r="BO40" s="609"/>
      <c r="BP40" s="609"/>
      <c r="BQ40" s="609"/>
      <c r="BR40" s="609"/>
      <c r="BS40" s="609"/>
      <c r="BT40" s="609"/>
      <c r="BU40" s="609"/>
      <c r="BV40" s="172"/>
      <c r="BW40" s="608">
        <f t="shared" si="2"/>
        <v>16</v>
      </c>
      <c r="BX40" s="608"/>
      <c r="BY40" s="609" t="str">
        <f>IF('各会計、関係団体の財政状況及び健全化判断比率'!B74="","",'各会計、関係団体の財政状況及び健全化判断比率'!B74)</f>
        <v>福島県市町村総合事務組合自治会館管理特別会計</v>
      </c>
      <c r="BZ40" s="609"/>
      <c r="CA40" s="609"/>
      <c r="CB40" s="609"/>
      <c r="CC40" s="609"/>
      <c r="CD40" s="609"/>
      <c r="CE40" s="609"/>
      <c r="CF40" s="609"/>
      <c r="CG40" s="609"/>
      <c r="CH40" s="609"/>
      <c r="CI40" s="609"/>
      <c r="CJ40" s="609"/>
      <c r="CK40" s="609"/>
      <c r="CL40" s="609"/>
      <c r="CM40" s="609"/>
      <c r="CN40" s="172"/>
      <c r="CO40" s="608" t="str">
        <f t="shared" si="3"/>
        <v/>
      </c>
      <c r="CP40" s="608"/>
      <c r="CQ40" s="609" t="str">
        <f>IF('各会計、関係団体の財政状況及び健全化判断比率'!BS13="","",'各会計、関係団体の財政状況及び健全化判断比率'!BS13)</f>
        <v/>
      </c>
      <c r="CR40" s="609"/>
      <c r="CS40" s="609"/>
      <c r="CT40" s="609"/>
      <c r="CU40" s="609"/>
      <c r="CV40" s="609"/>
      <c r="CW40" s="609"/>
      <c r="CX40" s="609"/>
      <c r="CY40" s="609"/>
      <c r="CZ40" s="609"/>
      <c r="DA40" s="609"/>
      <c r="DB40" s="609"/>
      <c r="DC40" s="609"/>
      <c r="DD40" s="609"/>
      <c r="DE40" s="609"/>
      <c r="DG40" s="610" t="str">
        <f>IF('各会計、関係団体の財政状況及び健全化判断比率'!BR13="","",'各会計、関係団体の財政状況及び健全化判断比率'!BR13)</f>
        <v/>
      </c>
      <c r="DH40" s="610"/>
      <c r="DI40" s="177"/>
    </row>
    <row r="41" spans="1:113" ht="32.25" customHeight="1" x14ac:dyDescent="0.2">
      <c r="A41" s="172"/>
      <c r="B41" s="199"/>
      <c r="C41" s="608" t="str">
        <f t="shared" si="5"/>
        <v/>
      </c>
      <c r="D41" s="608"/>
      <c r="E41" s="609" t="str">
        <f>IF('各会計、関係団体の財政状況及び健全化判断比率'!B14="","",'各会計、関係団体の財政状況及び健全化判断比率'!B14)</f>
        <v/>
      </c>
      <c r="F41" s="609"/>
      <c r="G41" s="609"/>
      <c r="H41" s="609"/>
      <c r="I41" s="609"/>
      <c r="J41" s="609"/>
      <c r="K41" s="609"/>
      <c r="L41" s="609"/>
      <c r="M41" s="609"/>
      <c r="N41" s="609"/>
      <c r="O41" s="609"/>
      <c r="P41" s="609"/>
      <c r="Q41" s="609"/>
      <c r="R41" s="609"/>
      <c r="S41" s="609"/>
      <c r="T41" s="172"/>
      <c r="U41" s="608" t="str">
        <f t="shared" si="4"/>
        <v/>
      </c>
      <c r="V41" s="608"/>
      <c r="W41" s="609"/>
      <c r="X41" s="609"/>
      <c r="Y41" s="609"/>
      <c r="Z41" s="609"/>
      <c r="AA41" s="609"/>
      <c r="AB41" s="609"/>
      <c r="AC41" s="609"/>
      <c r="AD41" s="609"/>
      <c r="AE41" s="609"/>
      <c r="AF41" s="609"/>
      <c r="AG41" s="609"/>
      <c r="AH41" s="609"/>
      <c r="AI41" s="609"/>
      <c r="AJ41" s="609"/>
      <c r="AK41" s="609"/>
      <c r="AL41" s="172"/>
      <c r="AM41" s="608" t="str">
        <f t="shared" si="0"/>
        <v/>
      </c>
      <c r="AN41" s="608"/>
      <c r="AO41" s="609"/>
      <c r="AP41" s="609"/>
      <c r="AQ41" s="609"/>
      <c r="AR41" s="609"/>
      <c r="AS41" s="609"/>
      <c r="AT41" s="609"/>
      <c r="AU41" s="609"/>
      <c r="AV41" s="609"/>
      <c r="AW41" s="609"/>
      <c r="AX41" s="609"/>
      <c r="AY41" s="609"/>
      <c r="AZ41" s="609"/>
      <c r="BA41" s="609"/>
      <c r="BB41" s="609"/>
      <c r="BC41" s="609"/>
      <c r="BD41" s="172"/>
      <c r="BE41" s="608" t="str">
        <f t="shared" si="1"/>
        <v/>
      </c>
      <c r="BF41" s="608"/>
      <c r="BG41" s="609"/>
      <c r="BH41" s="609"/>
      <c r="BI41" s="609"/>
      <c r="BJ41" s="609"/>
      <c r="BK41" s="609"/>
      <c r="BL41" s="609"/>
      <c r="BM41" s="609"/>
      <c r="BN41" s="609"/>
      <c r="BO41" s="609"/>
      <c r="BP41" s="609"/>
      <c r="BQ41" s="609"/>
      <c r="BR41" s="609"/>
      <c r="BS41" s="609"/>
      <c r="BT41" s="609"/>
      <c r="BU41" s="609"/>
      <c r="BV41" s="172"/>
      <c r="BW41" s="608">
        <f t="shared" si="2"/>
        <v>17</v>
      </c>
      <c r="BX41" s="608"/>
      <c r="BY41" s="609" t="str">
        <f>IF('各会計、関係団体の財政状況及び健全化判断比率'!B75="","",'各会計、関係団体の財政状況及び健全化判断比率'!B75)</f>
        <v>福島県後期高齢者医療広域連合一般会計</v>
      </c>
      <c r="BZ41" s="609"/>
      <c r="CA41" s="609"/>
      <c r="CB41" s="609"/>
      <c r="CC41" s="609"/>
      <c r="CD41" s="609"/>
      <c r="CE41" s="609"/>
      <c r="CF41" s="609"/>
      <c r="CG41" s="609"/>
      <c r="CH41" s="609"/>
      <c r="CI41" s="609"/>
      <c r="CJ41" s="609"/>
      <c r="CK41" s="609"/>
      <c r="CL41" s="609"/>
      <c r="CM41" s="609"/>
      <c r="CN41" s="172"/>
      <c r="CO41" s="608" t="str">
        <f t="shared" si="3"/>
        <v/>
      </c>
      <c r="CP41" s="608"/>
      <c r="CQ41" s="609" t="str">
        <f>IF('各会計、関係団体の財政状況及び健全化判断比率'!BS14="","",'各会計、関係団体の財政状況及び健全化判断比率'!BS14)</f>
        <v/>
      </c>
      <c r="CR41" s="609"/>
      <c r="CS41" s="609"/>
      <c r="CT41" s="609"/>
      <c r="CU41" s="609"/>
      <c r="CV41" s="609"/>
      <c r="CW41" s="609"/>
      <c r="CX41" s="609"/>
      <c r="CY41" s="609"/>
      <c r="CZ41" s="609"/>
      <c r="DA41" s="609"/>
      <c r="DB41" s="609"/>
      <c r="DC41" s="609"/>
      <c r="DD41" s="609"/>
      <c r="DE41" s="609"/>
      <c r="DG41" s="610" t="str">
        <f>IF('各会計、関係団体の財政状況及び健全化判断比率'!BR14="","",'各会計、関係団体の財政状況及び健全化判断比率'!BR14)</f>
        <v/>
      </c>
      <c r="DH41" s="610"/>
      <c r="DI41" s="177"/>
    </row>
    <row r="42" spans="1:113" ht="32.25" customHeight="1" x14ac:dyDescent="0.2">
      <c r="B42" s="199"/>
      <c r="C42" s="608" t="str">
        <f t="shared" si="5"/>
        <v/>
      </c>
      <c r="D42" s="608"/>
      <c r="E42" s="609" t="str">
        <f>IF('各会計、関係団体の財政状況及び健全化判断比率'!B15="","",'各会計、関係団体の財政状況及び健全化判断比率'!B15)</f>
        <v/>
      </c>
      <c r="F42" s="609"/>
      <c r="G42" s="609"/>
      <c r="H42" s="609"/>
      <c r="I42" s="609"/>
      <c r="J42" s="609"/>
      <c r="K42" s="609"/>
      <c r="L42" s="609"/>
      <c r="M42" s="609"/>
      <c r="N42" s="609"/>
      <c r="O42" s="609"/>
      <c r="P42" s="609"/>
      <c r="Q42" s="609"/>
      <c r="R42" s="609"/>
      <c r="S42" s="609"/>
      <c r="T42" s="172"/>
      <c r="U42" s="608" t="str">
        <f t="shared" si="4"/>
        <v/>
      </c>
      <c r="V42" s="608"/>
      <c r="W42" s="609"/>
      <c r="X42" s="609"/>
      <c r="Y42" s="609"/>
      <c r="Z42" s="609"/>
      <c r="AA42" s="609"/>
      <c r="AB42" s="609"/>
      <c r="AC42" s="609"/>
      <c r="AD42" s="609"/>
      <c r="AE42" s="609"/>
      <c r="AF42" s="609"/>
      <c r="AG42" s="609"/>
      <c r="AH42" s="609"/>
      <c r="AI42" s="609"/>
      <c r="AJ42" s="609"/>
      <c r="AK42" s="609"/>
      <c r="AL42" s="172"/>
      <c r="AM42" s="608" t="str">
        <f t="shared" si="0"/>
        <v/>
      </c>
      <c r="AN42" s="608"/>
      <c r="AO42" s="609"/>
      <c r="AP42" s="609"/>
      <c r="AQ42" s="609"/>
      <c r="AR42" s="609"/>
      <c r="AS42" s="609"/>
      <c r="AT42" s="609"/>
      <c r="AU42" s="609"/>
      <c r="AV42" s="609"/>
      <c r="AW42" s="609"/>
      <c r="AX42" s="609"/>
      <c r="AY42" s="609"/>
      <c r="AZ42" s="609"/>
      <c r="BA42" s="609"/>
      <c r="BB42" s="609"/>
      <c r="BC42" s="609"/>
      <c r="BD42" s="172"/>
      <c r="BE42" s="608" t="str">
        <f t="shared" si="1"/>
        <v/>
      </c>
      <c r="BF42" s="608"/>
      <c r="BG42" s="609"/>
      <c r="BH42" s="609"/>
      <c r="BI42" s="609"/>
      <c r="BJ42" s="609"/>
      <c r="BK42" s="609"/>
      <c r="BL42" s="609"/>
      <c r="BM42" s="609"/>
      <c r="BN42" s="609"/>
      <c r="BO42" s="609"/>
      <c r="BP42" s="609"/>
      <c r="BQ42" s="609"/>
      <c r="BR42" s="609"/>
      <c r="BS42" s="609"/>
      <c r="BT42" s="609"/>
      <c r="BU42" s="609"/>
      <c r="BV42" s="172"/>
      <c r="BW42" s="608">
        <f t="shared" si="2"/>
        <v>18</v>
      </c>
      <c r="BX42" s="608"/>
      <c r="BY42" s="609" t="str">
        <f>IF('各会計、関係団体の財政状況及び健全化判断比率'!B76="","",'各会計、関係団体の財政状況及び健全化判断比率'!B76)</f>
        <v>福島県後期高齢者医療広域連合後期高齢者医療特別会計</v>
      </c>
      <c r="BZ42" s="609"/>
      <c r="CA42" s="609"/>
      <c r="CB42" s="609"/>
      <c r="CC42" s="609"/>
      <c r="CD42" s="609"/>
      <c r="CE42" s="609"/>
      <c r="CF42" s="609"/>
      <c r="CG42" s="609"/>
      <c r="CH42" s="609"/>
      <c r="CI42" s="609"/>
      <c r="CJ42" s="609"/>
      <c r="CK42" s="609"/>
      <c r="CL42" s="609"/>
      <c r="CM42" s="609"/>
      <c r="CN42" s="172"/>
      <c r="CO42" s="608" t="str">
        <f t="shared" si="3"/>
        <v/>
      </c>
      <c r="CP42" s="608"/>
      <c r="CQ42" s="609" t="str">
        <f>IF('各会計、関係団体の財政状況及び健全化判断比率'!BS15="","",'各会計、関係団体の財政状況及び健全化判断比率'!BS15)</f>
        <v/>
      </c>
      <c r="CR42" s="609"/>
      <c r="CS42" s="609"/>
      <c r="CT42" s="609"/>
      <c r="CU42" s="609"/>
      <c r="CV42" s="609"/>
      <c r="CW42" s="609"/>
      <c r="CX42" s="609"/>
      <c r="CY42" s="609"/>
      <c r="CZ42" s="609"/>
      <c r="DA42" s="609"/>
      <c r="DB42" s="609"/>
      <c r="DC42" s="609"/>
      <c r="DD42" s="609"/>
      <c r="DE42" s="609"/>
      <c r="DG42" s="610" t="str">
        <f>IF('各会計、関係団体の財政状況及び健全化判断比率'!BR15="","",'各会計、関係団体の財政状況及び健全化判断比率'!BR15)</f>
        <v/>
      </c>
      <c r="DH42" s="610"/>
      <c r="DI42" s="177"/>
    </row>
    <row r="43" spans="1:113" ht="32.25" customHeight="1" x14ac:dyDescent="0.2">
      <c r="B43" s="199"/>
      <c r="C43" s="608" t="str">
        <f t="shared" si="5"/>
        <v/>
      </c>
      <c r="D43" s="608"/>
      <c r="E43" s="609" t="str">
        <f>IF('各会計、関係団体の財政状況及び健全化判断比率'!B16="","",'各会計、関係団体の財政状況及び健全化判断比率'!B16)</f>
        <v/>
      </c>
      <c r="F43" s="609"/>
      <c r="G43" s="609"/>
      <c r="H43" s="609"/>
      <c r="I43" s="609"/>
      <c r="J43" s="609"/>
      <c r="K43" s="609"/>
      <c r="L43" s="609"/>
      <c r="M43" s="609"/>
      <c r="N43" s="609"/>
      <c r="O43" s="609"/>
      <c r="P43" s="609"/>
      <c r="Q43" s="609"/>
      <c r="R43" s="609"/>
      <c r="S43" s="609"/>
      <c r="T43" s="172"/>
      <c r="U43" s="608" t="str">
        <f t="shared" si="4"/>
        <v/>
      </c>
      <c r="V43" s="608"/>
      <c r="W43" s="609"/>
      <c r="X43" s="609"/>
      <c r="Y43" s="609"/>
      <c r="Z43" s="609"/>
      <c r="AA43" s="609"/>
      <c r="AB43" s="609"/>
      <c r="AC43" s="609"/>
      <c r="AD43" s="609"/>
      <c r="AE43" s="609"/>
      <c r="AF43" s="609"/>
      <c r="AG43" s="609"/>
      <c r="AH43" s="609"/>
      <c r="AI43" s="609"/>
      <c r="AJ43" s="609"/>
      <c r="AK43" s="609"/>
      <c r="AL43" s="172"/>
      <c r="AM43" s="608" t="str">
        <f t="shared" si="0"/>
        <v/>
      </c>
      <c r="AN43" s="608"/>
      <c r="AO43" s="609"/>
      <c r="AP43" s="609"/>
      <c r="AQ43" s="609"/>
      <c r="AR43" s="609"/>
      <c r="AS43" s="609"/>
      <c r="AT43" s="609"/>
      <c r="AU43" s="609"/>
      <c r="AV43" s="609"/>
      <c r="AW43" s="609"/>
      <c r="AX43" s="609"/>
      <c r="AY43" s="609"/>
      <c r="AZ43" s="609"/>
      <c r="BA43" s="609"/>
      <c r="BB43" s="609"/>
      <c r="BC43" s="609"/>
      <c r="BD43" s="172"/>
      <c r="BE43" s="608" t="str">
        <f t="shared" si="1"/>
        <v/>
      </c>
      <c r="BF43" s="608"/>
      <c r="BG43" s="609"/>
      <c r="BH43" s="609"/>
      <c r="BI43" s="609"/>
      <c r="BJ43" s="609"/>
      <c r="BK43" s="609"/>
      <c r="BL43" s="609"/>
      <c r="BM43" s="609"/>
      <c r="BN43" s="609"/>
      <c r="BO43" s="609"/>
      <c r="BP43" s="609"/>
      <c r="BQ43" s="609"/>
      <c r="BR43" s="609"/>
      <c r="BS43" s="609"/>
      <c r="BT43" s="609"/>
      <c r="BU43" s="609"/>
      <c r="BV43" s="172"/>
      <c r="BW43" s="608" t="str">
        <f t="shared" si="2"/>
        <v/>
      </c>
      <c r="BX43" s="608"/>
      <c r="BY43" s="609" t="str">
        <f>IF('各会計、関係団体の財政状況及び健全化判断比率'!B77="","",'各会計、関係団体の財政状況及び健全化判断比率'!B77)</f>
        <v/>
      </c>
      <c r="BZ43" s="609"/>
      <c r="CA43" s="609"/>
      <c r="CB43" s="609"/>
      <c r="CC43" s="609"/>
      <c r="CD43" s="609"/>
      <c r="CE43" s="609"/>
      <c r="CF43" s="609"/>
      <c r="CG43" s="609"/>
      <c r="CH43" s="609"/>
      <c r="CI43" s="609"/>
      <c r="CJ43" s="609"/>
      <c r="CK43" s="609"/>
      <c r="CL43" s="609"/>
      <c r="CM43" s="609"/>
      <c r="CN43" s="172"/>
      <c r="CO43" s="608" t="str">
        <f t="shared" si="3"/>
        <v/>
      </c>
      <c r="CP43" s="608"/>
      <c r="CQ43" s="609" t="str">
        <f>IF('各会計、関係団体の財政状況及び健全化判断比率'!BS16="","",'各会計、関係団体の財政状況及び健全化判断比率'!BS16)</f>
        <v/>
      </c>
      <c r="CR43" s="609"/>
      <c r="CS43" s="609"/>
      <c r="CT43" s="609"/>
      <c r="CU43" s="609"/>
      <c r="CV43" s="609"/>
      <c r="CW43" s="609"/>
      <c r="CX43" s="609"/>
      <c r="CY43" s="609"/>
      <c r="CZ43" s="609"/>
      <c r="DA43" s="609"/>
      <c r="DB43" s="609"/>
      <c r="DC43" s="609"/>
      <c r="DD43" s="609"/>
      <c r="DE43" s="609"/>
      <c r="DG43" s="610" t="str">
        <f>IF('各会計、関係団体の財政状況及び健全化判断比率'!BR16="","",'各会計、関係団体の財政状況及び健全化判断比率'!BR16)</f>
        <v/>
      </c>
      <c r="DH43" s="610"/>
      <c r="DI43" s="177"/>
    </row>
    <row r="44" spans="1:113" ht="13.5" customHeight="1" thickBot="1" x14ac:dyDescent="0.25">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2"/>
    <row r="46" spans="1:113" x14ac:dyDescent="0.2">
      <c r="B46" s="171" t="s">
        <v>204</v>
      </c>
      <c r="E46" s="611" t="s">
        <v>205</v>
      </c>
      <c r="F46" s="611"/>
      <c r="G46" s="611"/>
      <c r="H46" s="611"/>
      <c r="I46" s="611"/>
      <c r="J46" s="611"/>
      <c r="K46" s="611"/>
      <c r="L46" s="611"/>
      <c r="M46" s="611"/>
      <c r="N46" s="611"/>
      <c r="O46" s="611"/>
      <c r="P46" s="611"/>
      <c r="Q46" s="611"/>
      <c r="R46" s="611"/>
      <c r="S46" s="611"/>
      <c r="T46" s="611"/>
      <c r="U46" s="611"/>
      <c r="V46" s="611"/>
      <c r="W46" s="611"/>
      <c r="X46" s="611"/>
      <c r="Y46" s="611"/>
      <c r="Z46" s="611"/>
      <c r="AA46" s="611"/>
      <c r="AB46" s="611"/>
      <c r="AC46" s="611"/>
      <c r="AD46" s="611"/>
      <c r="AE46" s="611"/>
      <c r="AF46" s="611"/>
      <c r="AG46" s="611"/>
      <c r="AH46" s="611"/>
      <c r="AI46" s="611"/>
      <c r="AJ46" s="611"/>
      <c r="AK46" s="611"/>
      <c r="AL46" s="611"/>
      <c r="AM46" s="611"/>
      <c r="AN46" s="611"/>
      <c r="AO46" s="611"/>
      <c r="AP46" s="611"/>
      <c r="AQ46" s="611"/>
      <c r="AR46" s="611"/>
      <c r="AS46" s="611"/>
      <c r="AT46" s="611"/>
      <c r="AU46" s="611"/>
      <c r="AV46" s="611"/>
      <c r="AW46" s="611"/>
      <c r="AX46" s="611"/>
      <c r="AY46" s="611"/>
      <c r="AZ46" s="611"/>
      <c r="BA46" s="611"/>
      <c r="BB46" s="611"/>
      <c r="BC46" s="611"/>
      <c r="BD46" s="611"/>
      <c r="BE46" s="611"/>
      <c r="BF46" s="611"/>
      <c r="BG46" s="611"/>
      <c r="BH46" s="611"/>
      <c r="BI46" s="611"/>
      <c r="BJ46" s="611"/>
      <c r="BK46" s="611"/>
      <c r="BL46" s="611"/>
      <c r="BM46" s="611"/>
      <c r="BN46" s="611"/>
      <c r="BO46" s="611"/>
      <c r="BP46" s="611"/>
      <c r="BQ46" s="611"/>
      <c r="BR46" s="611"/>
      <c r="BS46" s="611"/>
      <c r="BT46" s="611"/>
      <c r="BU46" s="611"/>
      <c r="BV46" s="611"/>
      <c r="BW46" s="611"/>
      <c r="BX46" s="611"/>
      <c r="BY46" s="611"/>
      <c r="BZ46" s="611"/>
      <c r="CA46" s="611"/>
      <c r="CB46" s="611"/>
      <c r="CC46" s="611"/>
      <c r="CD46" s="611"/>
      <c r="CE46" s="611"/>
      <c r="CF46" s="611"/>
      <c r="CG46" s="611"/>
      <c r="CH46" s="611"/>
      <c r="CI46" s="611"/>
      <c r="CJ46" s="611"/>
      <c r="CK46" s="611"/>
      <c r="CL46" s="611"/>
      <c r="CM46" s="611"/>
      <c r="CN46" s="611"/>
      <c r="CO46" s="611"/>
      <c r="CP46" s="611"/>
      <c r="CQ46" s="611"/>
      <c r="CR46" s="611"/>
      <c r="CS46" s="611"/>
      <c r="CT46" s="611"/>
      <c r="CU46" s="611"/>
      <c r="CV46" s="611"/>
      <c r="CW46" s="611"/>
      <c r="CX46" s="611"/>
      <c r="CY46" s="611"/>
      <c r="CZ46" s="611"/>
      <c r="DA46" s="611"/>
      <c r="DB46" s="611"/>
      <c r="DC46" s="611"/>
      <c r="DD46" s="611"/>
      <c r="DE46" s="611"/>
      <c r="DF46" s="611"/>
      <c r="DG46" s="611"/>
      <c r="DH46" s="611"/>
      <c r="DI46" s="611"/>
    </row>
    <row r="47" spans="1:113" x14ac:dyDescent="0.2">
      <c r="E47" s="611" t="s">
        <v>206</v>
      </c>
      <c r="F47" s="611"/>
      <c r="G47" s="611"/>
      <c r="H47" s="611"/>
      <c r="I47" s="611"/>
      <c r="J47" s="611"/>
      <c r="K47" s="611"/>
      <c r="L47" s="611"/>
      <c r="M47" s="611"/>
      <c r="N47" s="611"/>
      <c r="O47" s="611"/>
      <c r="P47" s="611"/>
      <c r="Q47" s="611"/>
      <c r="R47" s="611"/>
      <c r="S47" s="611"/>
      <c r="T47" s="611"/>
      <c r="U47" s="611"/>
      <c r="V47" s="611"/>
      <c r="W47" s="611"/>
      <c r="X47" s="611"/>
      <c r="Y47" s="611"/>
      <c r="Z47" s="611"/>
      <c r="AA47" s="611"/>
      <c r="AB47" s="611"/>
      <c r="AC47" s="611"/>
      <c r="AD47" s="611"/>
      <c r="AE47" s="611"/>
      <c r="AF47" s="611"/>
      <c r="AG47" s="611"/>
      <c r="AH47" s="611"/>
      <c r="AI47" s="611"/>
      <c r="AJ47" s="611"/>
      <c r="AK47" s="611"/>
      <c r="AL47" s="611"/>
      <c r="AM47" s="611"/>
      <c r="AN47" s="611"/>
      <c r="AO47" s="611"/>
      <c r="AP47" s="611"/>
      <c r="AQ47" s="611"/>
      <c r="AR47" s="611"/>
      <c r="AS47" s="611"/>
      <c r="AT47" s="611"/>
      <c r="AU47" s="611"/>
      <c r="AV47" s="611"/>
      <c r="AW47" s="611"/>
      <c r="AX47" s="611"/>
      <c r="AY47" s="611"/>
      <c r="AZ47" s="611"/>
      <c r="BA47" s="611"/>
      <c r="BB47" s="611"/>
      <c r="BC47" s="611"/>
      <c r="BD47" s="611"/>
      <c r="BE47" s="611"/>
      <c r="BF47" s="611"/>
      <c r="BG47" s="611"/>
      <c r="BH47" s="611"/>
      <c r="BI47" s="611"/>
      <c r="BJ47" s="611"/>
      <c r="BK47" s="611"/>
      <c r="BL47" s="611"/>
      <c r="BM47" s="611"/>
      <c r="BN47" s="611"/>
      <c r="BO47" s="611"/>
      <c r="BP47" s="611"/>
      <c r="BQ47" s="611"/>
      <c r="BR47" s="611"/>
      <c r="BS47" s="611"/>
      <c r="BT47" s="611"/>
      <c r="BU47" s="611"/>
      <c r="BV47" s="611"/>
      <c r="BW47" s="611"/>
      <c r="BX47" s="611"/>
      <c r="BY47" s="611"/>
      <c r="BZ47" s="611"/>
      <c r="CA47" s="611"/>
      <c r="CB47" s="611"/>
      <c r="CC47" s="611"/>
      <c r="CD47" s="611"/>
      <c r="CE47" s="611"/>
      <c r="CF47" s="611"/>
      <c r="CG47" s="611"/>
      <c r="CH47" s="611"/>
      <c r="CI47" s="611"/>
      <c r="CJ47" s="611"/>
      <c r="CK47" s="611"/>
      <c r="CL47" s="611"/>
      <c r="CM47" s="611"/>
      <c r="CN47" s="611"/>
      <c r="CO47" s="611"/>
      <c r="CP47" s="611"/>
      <c r="CQ47" s="611"/>
      <c r="CR47" s="611"/>
      <c r="CS47" s="611"/>
      <c r="CT47" s="611"/>
      <c r="CU47" s="611"/>
      <c r="CV47" s="611"/>
      <c r="CW47" s="611"/>
      <c r="CX47" s="611"/>
      <c r="CY47" s="611"/>
      <c r="CZ47" s="611"/>
      <c r="DA47" s="611"/>
      <c r="DB47" s="611"/>
      <c r="DC47" s="611"/>
      <c r="DD47" s="611"/>
      <c r="DE47" s="611"/>
      <c r="DF47" s="611"/>
      <c r="DG47" s="611"/>
      <c r="DH47" s="611"/>
      <c r="DI47" s="611"/>
    </row>
    <row r="48" spans="1:113" x14ac:dyDescent="0.2">
      <c r="E48" s="611" t="s">
        <v>207</v>
      </c>
      <c r="F48" s="611"/>
      <c r="G48" s="611"/>
      <c r="H48" s="611"/>
      <c r="I48" s="611"/>
      <c r="J48" s="611"/>
      <c r="K48" s="611"/>
      <c r="L48" s="611"/>
      <c r="M48" s="611"/>
      <c r="N48" s="611"/>
      <c r="O48" s="611"/>
      <c r="P48" s="611"/>
      <c r="Q48" s="611"/>
      <c r="R48" s="611"/>
      <c r="S48" s="611"/>
      <c r="T48" s="611"/>
      <c r="U48" s="611"/>
      <c r="V48" s="611"/>
      <c r="W48" s="611"/>
      <c r="X48" s="611"/>
      <c r="Y48" s="611"/>
      <c r="Z48" s="611"/>
      <c r="AA48" s="611"/>
      <c r="AB48" s="611"/>
      <c r="AC48" s="611"/>
      <c r="AD48" s="611"/>
      <c r="AE48" s="611"/>
      <c r="AF48" s="611"/>
      <c r="AG48" s="611"/>
      <c r="AH48" s="611"/>
      <c r="AI48" s="611"/>
      <c r="AJ48" s="611"/>
      <c r="AK48" s="611"/>
      <c r="AL48" s="611"/>
      <c r="AM48" s="611"/>
      <c r="AN48" s="611"/>
      <c r="AO48" s="611"/>
      <c r="AP48" s="611"/>
      <c r="AQ48" s="611"/>
      <c r="AR48" s="611"/>
      <c r="AS48" s="611"/>
      <c r="AT48" s="611"/>
      <c r="AU48" s="611"/>
      <c r="AV48" s="611"/>
      <c r="AW48" s="611"/>
      <c r="AX48" s="611"/>
      <c r="AY48" s="611"/>
      <c r="AZ48" s="611"/>
      <c r="BA48" s="611"/>
      <c r="BB48" s="611"/>
      <c r="BC48" s="611"/>
      <c r="BD48" s="611"/>
      <c r="BE48" s="611"/>
      <c r="BF48" s="611"/>
      <c r="BG48" s="611"/>
      <c r="BH48" s="611"/>
      <c r="BI48" s="611"/>
      <c r="BJ48" s="611"/>
      <c r="BK48" s="611"/>
      <c r="BL48" s="611"/>
      <c r="BM48" s="611"/>
      <c r="BN48" s="611"/>
      <c r="BO48" s="611"/>
      <c r="BP48" s="611"/>
      <c r="BQ48" s="611"/>
      <c r="BR48" s="611"/>
      <c r="BS48" s="611"/>
      <c r="BT48" s="611"/>
      <c r="BU48" s="611"/>
      <c r="BV48" s="611"/>
      <c r="BW48" s="611"/>
      <c r="BX48" s="611"/>
      <c r="BY48" s="611"/>
      <c r="BZ48" s="611"/>
      <c r="CA48" s="611"/>
      <c r="CB48" s="611"/>
      <c r="CC48" s="611"/>
      <c r="CD48" s="611"/>
      <c r="CE48" s="611"/>
      <c r="CF48" s="611"/>
      <c r="CG48" s="611"/>
      <c r="CH48" s="611"/>
      <c r="CI48" s="611"/>
      <c r="CJ48" s="611"/>
      <c r="CK48" s="611"/>
      <c r="CL48" s="611"/>
      <c r="CM48" s="611"/>
      <c r="CN48" s="611"/>
      <c r="CO48" s="611"/>
      <c r="CP48" s="611"/>
      <c r="CQ48" s="611"/>
      <c r="CR48" s="611"/>
      <c r="CS48" s="611"/>
      <c r="CT48" s="611"/>
      <c r="CU48" s="611"/>
      <c r="CV48" s="611"/>
      <c r="CW48" s="611"/>
      <c r="CX48" s="611"/>
      <c r="CY48" s="611"/>
      <c r="CZ48" s="611"/>
      <c r="DA48" s="611"/>
      <c r="DB48" s="611"/>
      <c r="DC48" s="611"/>
      <c r="DD48" s="611"/>
      <c r="DE48" s="611"/>
      <c r="DF48" s="611"/>
      <c r="DG48" s="611"/>
      <c r="DH48" s="611"/>
      <c r="DI48" s="611"/>
    </row>
    <row r="49" spans="5:113" x14ac:dyDescent="0.2">
      <c r="E49" s="612" t="s">
        <v>208</v>
      </c>
      <c r="F49" s="612"/>
      <c r="G49" s="612"/>
      <c r="H49" s="612"/>
      <c r="I49" s="612"/>
      <c r="J49" s="612"/>
      <c r="K49" s="612"/>
      <c r="L49" s="612"/>
      <c r="M49" s="612"/>
      <c r="N49" s="612"/>
      <c r="O49" s="612"/>
      <c r="P49" s="612"/>
      <c r="Q49" s="612"/>
      <c r="R49" s="612"/>
      <c r="S49" s="612"/>
      <c r="T49" s="612"/>
      <c r="U49" s="612"/>
      <c r="V49" s="612"/>
      <c r="W49" s="612"/>
      <c r="X49" s="612"/>
      <c r="Y49" s="612"/>
      <c r="Z49" s="612"/>
      <c r="AA49" s="612"/>
      <c r="AB49" s="612"/>
      <c r="AC49" s="612"/>
      <c r="AD49" s="612"/>
      <c r="AE49" s="612"/>
      <c r="AF49" s="612"/>
      <c r="AG49" s="612"/>
      <c r="AH49" s="612"/>
      <c r="AI49" s="612"/>
      <c r="AJ49" s="612"/>
      <c r="AK49" s="612"/>
      <c r="AL49" s="612"/>
      <c r="AM49" s="612"/>
      <c r="AN49" s="612"/>
      <c r="AO49" s="612"/>
      <c r="AP49" s="612"/>
      <c r="AQ49" s="612"/>
      <c r="AR49" s="612"/>
      <c r="AS49" s="612"/>
      <c r="AT49" s="612"/>
      <c r="AU49" s="612"/>
      <c r="AV49" s="612"/>
      <c r="AW49" s="612"/>
      <c r="AX49" s="612"/>
      <c r="AY49" s="612"/>
      <c r="AZ49" s="612"/>
      <c r="BA49" s="612"/>
      <c r="BB49" s="612"/>
      <c r="BC49" s="612"/>
      <c r="BD49" s="612"/>
      <c r="BE49" s="612"/>
      <c r="BF49" s="612"/>
      <c r="BG49" s="612"/>
      <c r="BH49" s="612"/>
      <c r="BI49" s="612"/>
      <c r="BJ49" s="612"/>
      <c r="BK49" s="612"/>
      <c r="BL49" s="612"/>
      <c r="BM49" s="612"/>
      <c r="BN49" s="612"/>
      <c r="BO49" s="612"/>
      <c r="BP49" s="612"/>
      <c r="BQ49" s="612"/>
      <c r="BR49" s="612"/>
      <c r="BS49" s="612"/>
      <c r="BT49" s="612"/>
      <c r="BU49" s="612"/>
      <c r="BV49" s="612"/>
      <c r="BW49" s="612"/>
      <c r="BX49" s="612"/>
      <c r="BY49" s="612"/>
      <c r="BZ49" s="612"/>
      <c r="CA49" s="612"/>
      <c r="CB49" s="612"/>
      <c r="CC49" s="612"/>
      <c r="CD49" s="612"/>
      <c r="CE49" s="612"/>
      <c r="CF49" s="612"/>
      <c r="CG49" s="612"/>
      <c r="CH49" s="612"/>
      <c r="CI49" s="612"/>
      <c r="CJ49" s="612"/>
      <c r="CK49" s="612"/>
      <c r="CL49" s="612"/>
      <c r="CM49" s="612"/>
      <c r="CN49" s="612"/>
      <c r="CO49" s="612"/>
      <c r="CP49" s="612"/>
      <c r="CQ49" s="612"/>
      <c r="CR49" s="612"/>
      <c r="CS49" s="612"/>
      <c r="CT49" s="612"/>
      <c r="CU49" s="612"/>
      <c r="CV49" s="612"/>
      <c r="CW49" s="612"/>
      <c r="CX49" s="612"/>
      <c r="CY49" s="612"/>
      <c r="CZ49" s="612"/>
      <c r="DA49" s="612"/>
      <c r="DB49" s="612"/>
      <c r="DC49" s="612"/>
      <c r="DD49" s="612"/>
      <c r="DE49" s="612"/>
      <c r="DF49" s="612"/>
      <c r="DG49" s="612"/>
      <c r="DH49" s="612"/>
      <c r="DI49" s="612"/>
    </row>
    <row r="50" spans="5:113" x14ac:dyDescent="0.2">
      <c r="E50" s="611" t="s">
        <v>209</v>
      </c>
      <c r="F50" s="611"/>
      <c r="G50" s="611"/>
      <c r="H50" s="611"/>
      <c r="I50" s="611"/>
      <c r="J50" s="611"/>
      <c r="K50" s="611"/>
      <c r="L50" s="611"/>
      <c r="M50" s="611"/>
      <c r="N50" s="611"/>
      <c r="O50" s="611"/>
      <c r="P50" s="611"/>
      <c r="Q50" s="611"/>
      <c r="R50" s="611"/>
      <c r="S50" s="611"/>
      <c r="T50" s="611"/>
      <c r="U50" s="611"/>
      <c r="V50" s="611"/>
      <c r="W50" s="611"/>
      <c r="X50" s="611"/>
      <c r="Y50" s="611"/>
      <c r="Z50" s="611"/>
      <c r="AA50" s="611"/>
      <c r="AB50" s="611"/>
      <c r="AC50" s="611"/>
      <c r="AD50" s="611"/>
      <c r="AE50" s="611"/>
      <c r="AF50" s="611"/>
      <c r="AG50" s="611"/>
      <c r="AH50" s="611"/>
      <c r="AI50" s="611"/>
      <c r="AJ50" s="611"/>
      <c r="AK50" s="611"/>
      <c r="AL50" s="611"/>
      <c r="AM50" s="611"/>
      <c r="AN50" s="611"/>
      <c r="AO50" s="611"/>
      <c r="AP50" s="611"/>
      <c r="AQ50" s="611"/>
      <c r="AR50" s="611"/>
      <c r="AS50" s="611"/>
      <c r="AT50" s="611"/>
      <c r="AU50" s="611"/>
      <c r="AV50" s="611"/>
      <c r="AW50" s="611"/>
      <c r="AX50" s="611"/>
      <c r="AY50" s="611"/>
      <c r="AZ50" s="611"/>
      <c r="BA50" s="611"/>
      <c r="BB50" s="611"/>
      <c r="BC50" s="611"/>
      <c r="BD50" s="611"/>
      <c r="BE50" s="611"/>
      <c r="BF50" s="611"/>
      <c r="BG50" s="611"/>
      <c r="BH50" s="611"/>
      <c r="BI50" s="611"/>
      <c r="BJ50" s="611"/>
      <c r="BK50" s="611"/>
      <c r="BL50" s="611"/>
      <c r="BM50" s="611"/>
      <c r="BN50" s="611"/>
      <c r="BO50" s="611"/>
      <c r="BP50" s="611"/>
      <c r="BQ50" s="611"/>
      <c r="BR50" s="611"/>
      <c r="BS50" s="611"/>
      <c r="BT50" s="611"/>
      <c r="BU50" s="611"/>
      <c r="BV50" s="611"/>
      <c r="BW50" s="611"/>
      <c r="BX50" s="611"/>
      <c r="BY50" s="611"/>
      <c r="BZ50" s="611"/>
      <c r="CA50" s="611"/>
      <c r="CB50" s="611"/>
      <c r="CC50" s="611"/>
      <c r="CD50" s="611"/>
      <c r="CE50" s="611"/>
      <c r="CF50" s="611"/>
      <c r="CG50" s="611"/>
      <c r="CH50" s="611"/>
      <c r="CI50" s="611"/>
      <c r="CJ50" s="611"/>
      <c r="CK50" s="611"/>
      <c r="CL50" s="611"/>
      <c r="CM50" s="611"/>
      <c r="CN50" s="611"/>
      <c r="CO50" s="611"/>
      <c r="CP50" s="611"/>
      <c r="CQ50" s="611"/>
      <c r="CR50" s="611"/>
      <c r="CS50" s="611"/>
      <c r="CT50" s="611"/>
      <c r="CU50" s="611"/>
      <c r="CV50" s="611"/>
      <c r="CW50" s="611"/>
      <c r="CX50" s="611"/>
      <c r="CY50" s="611"/>
      <c r="CZ50" s="611"/>
      <c r="DA50" s="611"/>
      <c r="DB50" s="611"/>
      <c r="DC50" s="611"/>
      <c r="DD50" s="611"/>
      <c r="DE50" s="611"/>
      <c r="DF50" s="611"/>
      <c r="DG50" s="611"/>
      <c r="DH50" s="611"/>
      <c r="DI50" s="611"/>
    </row>
    <row r="51" spans="5:113" x14ac:dyDescent="0.2">
      <c r="E51" s="611" t="s">
        <v>210</v>
      </c>
      <c r="F51" s="611"/>
      <c r="G51" s="611"/>
      <c r="H51" s="611"/>
      <c r="I51" s="611"/>
      <c r="J51" s="611"/>
      <c r="K51" s="611"/>
      <c r="L51" s="611"/>
      <c r="M51" s="611"/>
      <c r="N51" s="611"/>
      <c r="O51" s="611"/>
      <c r="P51" s="611"/>
      <c r="Q51" s="611"/>
      <c r="R51" s="611"/>
      <c r="S51" s="611"/>
      <c r="T51" s="611"/>
      <c r="U51" s="611"/>
      <c r="V51" s="611"/>
      <c r="W51" s="611"/>
      <c r="X51" s="611"/>
      <c r="Y51" s="611"/>
      <c r="Z51" s="611"/>
      <c r="AA51" s="611"/>
      <c r="AB51" s="611"/>
      <c r="AC51" s="611"/>
      <c r="AD51" s="611"/>
      <c r="AE51" s="611"/>
      <c r="AF51" s="611"/>
      <c r="AG51" s="611"/>
      <c r="AH51" s="611"/>
      <c r="AI51" s="611"/>
      <c r="AJ51" s="611"/>
      <c r="AK51" s="611"/>
      <c r="AL51" s="611"/>
      <c r="AM51" s="611"/>
      <c r="AN51" s="611"/>
      <c r="AO51" s="611"/>
      <c r="AP51" s="611"/>
      <c r="AQ51" s="611"/>
      <c r="AR51" s="611"/>
      <c r="AS51" s="611"/>
      <c r="AT51" s="611"/>
      <c r="AU51" s="611"/>
      <c r="AV51" s="611"/>
      <c r="AW51" s="611"/>
      <c r="AX51" s="611"/>
      <c r="AY51" s="611"/>
      <c r="AZ51" s="611"/>
      <c r="BA51" s="611"/>
      <c r="BB51" s="611"/>
      <c r="BC51" s="611"/>
      <c r="BD51" s="611"/>
      <c r="BE51" s="611"/>
      <c r="BF51" s="611"/>
      <c r="BG51" s="611"/>
      <c r="BH51" s="611"/>
      <c r="BI51" s="611"/>
      <c r="BJ51" s="611"/>
      <c r="BK51" s="611"/>
      <c r="BL51" s="611"/>
      <c r="BM51" s="611"/>
      <c r="BN51" s="611"/>
      <c r="BO51" s="611"/>
      <c r="BP51" s="611"/>
      <c r="BQ51" s="611"/>
      <c r="BR51" s="611"/>
      <c r="BS51" s="611"/>
      <c r="BT51" s="611"/>
      <c r="BU51" s="611"/>
      <c r="BV51" s="611"/>
      <c r="BW51" s="611"/>
      <c r="BX51" s="611"/>
      <c r="BY51" s="611"/>
      <c r="BZ51" s="611"/>
      <c r="CA51" s="611"/>
      <c r="CB51" s="611"/>
      <c r="CC51" s="611"/>
      <c r="CD51" s="611"/>
      <c r="CE51" s="611"/>
      <c r="CF51" s="611"/>
      <c r="CG51" s="611"/>
      <c r="CH51" s="611"/>
      <c r="CI51" s="611"/>
      <c r="CJ51" s="611"/>
      <c r="CK51" s="611"/>
      <c r="CL51" s="611"/>
      <c r="CM51" s="611"/>
      <c r="CN51" s="611"/>
      <c r="CO51" s="611"/>
      <c r="CP51" s="611"/>
      <c r="CQ51" s="611"/>
      <c r="CR51" s="611"/>
      <c r="CS51" s="611"/>
      <c r="CT51" s="611"/>
      <c r="CU51" s="611"/>
      <c r="CV51" s="611"/>
      <c r="CW51" s="611"/>
      <c r="CX51" s="611"/>
      <c r="CY51" s="611"/>
      <c r="CZ51" s="611"/>
      <c r="DA51" s="611"/>
      <c r="DB51" s="611"/>
      <c r="DC51" s="611"/>
      <c r="DD51" s="611"/>
      <c r="DE51" s="611"/>
      <c r="DF51" s="611"/>
      <c r="DG51" s="611"/>
      <c r="DH51" s="611"/>
      <c r="DI51" s="611"/>
    </row>
    <row r="52" spans="5:113" x14ac:dyDescent="0.2">
      <c r="E52" s="611" t="s">
        <v>211</v>
      </c>
      <c r="F52" s="611"/>
      <c r="G52" s="611"/>
      <c r="H52" s="611"/>
      <c r="I52" s="611"/>
      <c r="J52" s="611"/>
      <c r="K52" s="611"/>
      <c r="L52" s="611"/>
      <c r="M52" s="611"/>
      <c r="N52" s="611"/>
      <c r="O52" s="611"/>
      <c r="P52" s="611"/>
      <c r="Q52" s="611"/>
      <c r="R52" s="611"/>
      <c r="S52" s="611"/>
      <c r="T52" s="611"/>
      <c r="U52" s="611"/>
      <c r="V52" s="611"/>
      <c r="W52" s="611"/>
      <c r="X52" s="611"/>
      <c r="Y52" s="611"/>
      <c r="Z52" s="611"/>
      <c r="AA52" s="611"/>
      <c r="AB52" s="611"/>
      <c r="AC52" s="611"/>
      <c r="AD52" s="611"/>
      <c r="AE52" s="611"/>
      <c r="AF52" s="611"/>
      <c r="AG52" s="611"/>
      <c r="AH52" s="611"/>
      <c r="AI52" s="611"/>
      <c r="AJ52" s="611"/>
      <c r="AK52" s="611"/>
      <c r="AL52" s="611"/>
      <c r="AM52" s="611"/>
      <c r="AN52" s="611"/>
      <c r="AO52" s="611"/>
      <c r="AP52" s="611"/>
      <c r="AQ52" s="611"/>
      <c r="AR52" s="611"/>
      <c r="AS52" s="611"/>
      <c r="AT52" s="611"/>
      <c r="AU52" s="611"/>
      <c r="AV52" s="611"/>
      <c r="AW52" s="611"/>
      <c r="AX52" s="611"/>
      <c r="AY52" s="611"/>
      <c r="AZ52" s="611"/>
      <c r="BA52" s="611"/>
      <c r="BB52" s="611"/>
      <c r="BC52" s="611"/>
      <c r="BD52" s="611"/>
      <c r="BE52" s="611"/>
      <c r="BF52" s="611"/>
      <c r="BG52" s="611"/>
      <c r="BH52" s="611"/>
      <c r="BI52" s="611"/>
      <c r="BJ52" s="611"/>
      <c r="BK52" s="611"/>
      <c r="BL52" s="611"/>
      <c r="BM52" s="611"/>
      <c r="BN52" s="611"/>
      <c r="BO52" s="611"/>
      <c r="BP52" s="611"/>
      <c r="BQ52" s="611"/>
      <c r="BR52" s="611"/>
      <c r="BS52" s="611"/>
      <c r="BT52" s="611"/>
      <c r="BU52" s="611"/>
      <c r="BV52" s="611"/>
      <c r="BW52" s="611"/>
      <c r="BX52" s="611"/>
      <c r="BY52" s="611"/>
      <c r="BZ52" s="611"/>
      <c r="CA52" s="611"/>
      <c r="CB52" s="611"/>
      <c r="CC52" s="611"/>
      <c r="CD52" s="611"/>
      <c r="CE52" s="611"/>
      <c r="CF52" s="611"/>
      <c r="CG52" s="611"/>
      <c r="CH52" s="611"/>
      <c r="CI52" s="611"/>
      <c r="CJ52" s="611"/>
      <c r="CK52" s="611"/>
      <c r="CL52" s="611"/>
      <c r="CM52" s="611"/>
      <c r="CN52" s="611"/>
      <c r="CO52" s="611"/>
      <c r="CP52" s="611"/>
      <c r="CQ52" s="611"/>
      <c r="CR52" s="611"/>
      <c r="CS52" s="611"/>
      <c r="CT52" s="611"/>
      <c r="CU52" s="611"/>
      <c r="CV52" s="611"/>
      <c r="CW52" s="611"/>
      <c r="CX52" s="611"/>
      <c r="CY52" s="611"/>
      <c r="CZ52" s="611"/>
      <c r="DA52" s="611"/>
      <c r="DB52" s="611"/>
      <c r="DC52" s="611"/>
      <c r="DD52" s="611"/>
      <c r="DE52" s="611"/>
      <c r="DF52" s="611"/>
      <c r="DG52" s="611"/>
      <c r="DH52" s="611"/>
      <c r="DI52" s="611"/>
    </row>
    <row r="53" spans="5:113" x14ac:dyDescent="0.2">
      <c r="E53" s="348" t="s">
        <v>589</v>
      </c>
    </row>
    <row r="54" spans="5:113" x14ac:dyDescent="0.2"/>
    <row r="55" spans="5:113" x14ac:dyDescent="0.2"/>
    <row r="56" spans="5:113" x14ac:dyDescent="0.2"/>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election activeCell="H2" sqref="H2"/>
    </sheetView>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549</v>
      </c>
      <c r="G33" s="29" t="s">
        <v>550</v>
      </c>
      <c r="H33" s="29" t="s">
        <v>551</v>
      </c>
      <c r="I33" s="29" t="s">
        <v>552</v>
      </c>
      <c r="J33" s="30" t="s">
        <v>553</v>
      </c>
      <c r="K33" s="22"/>
      <c r="L33" s="22"/>
      <c r="M33" s="22"/>
      <c r="N33" s="22"/>
      <c r="O33" s="22"/>
      <c r="P33" s="22"/>
    </row>
    <row r="34" spans="1:16" ht="39" customHeight="1" x14ac:dyDescent="0.2">
      <c r="A34" s="22"/>
      <c r="B34" s="31"/>
      <c r="C34" s="1159" t="s">
        <v>557</v>
      </c>
      <c r="D34" s="1159"/>
      <c r="E34" s="1160"/>
      <c r="F34" s="32">
        <v>5.61</v>
      </c>
      <c r="G34" s="33">
        <v>6.72</v>
      </c>
      <c r="H34" s="33">
        <v>5.0599999999999996</v>
      </c>
      <c r="I34" s="33">
        <v>3.63</v>
      </c>
      <c r="J34" s="34">
        <v>6.58</v>
      </c>
      <c r="K34" s="22"/>
      <c r="L34" s="22"/>
      <c r="M34" s="22"/>
      <c r="N34" s="22"/>
      <c r="O34" s="22"/>
      <c r="P34" s="22"/>
    </row>
    <row r="35" spans="1:16" ht="39" customHeight="1" x14ac:dyDescent="0.2">
      <c r="A35" s="22"/>
      <c r="B35" s="35"/>
      <c r="C35" s="1155" t="s">
        <v>558</v>
      </c>
      <c r="D35" s="1155"/>
      <c r="E35" s="1156"/>
      <c r="F35" s="36">
        <v>0.43</v>
      </c>
      <c r="G35" s="37">
        <v>0.42</v>
      </c>
      <c r="H35" s="37">
        <v>0.41</v>
      </c>
      <c r="I35" s="37">
        <v>0.28999999999999998</v>
      </c>
      <c r="J35" s="38">
        <v>0.71</v>
      </c>
      <c r="K35" s="22"/>
      <c r="L35" s="22"/>
      <c r="M35" s="22"/>
      <c r="N35" s="22"/>
      <c r="O35" s="22"/>
      <c r="P35" s="22"/>
    </row>
    <row r="36" spans="1:16" ht="39" customHeight="1" x14ac:dyDescent="0.2">
      <c r="A36" s="22"/>
      <c r="B36" s="35"/>
      <c r="C36" s="1155" t="s">
        <v>559</v>
      </c>
      <c r="D36" s="1155"/>
      <c r="E36" s="1156"/>
      <c r="F36" s="36">
        <v>2.15</v>
      </c>
      <c r="G36" s="37">
        <v>1.1599999999999999</v>
      </c>
      <c r="H36" s="37">
        <v>1.41</v>
      </c>
      <c r="I36" s="37">
        <v>0.92</v>
      </c>
      <c r="J36" s="38">
        <v>0.2</v>
      </c>
      <c r="K36" s="22"/>
      <c r="L36" s="22"/>
      <c r="M36" s="22"/>
      <c r="N36" s="22"/>
      <c r="O36" s="22"/>
      <c r="P36" s="22"/>
    </row>
    <row r="37" spans="1:16" ht="39" customHeight="1" x14ac:dyDescent="0.2">
      <c r="A37" s="22"/>
      <c r="B37" s="35"/>
      <c r="C37" s="1155" t="s">
        <v>560</v>
      </c>
      <c r="D37" s="1155"/>
      <c r="E37" s="1156"/>
      <c r="F37" s="36">
        <v>0.11</v>
      </c>
      <c r="G37" s="37">
        <v>0.2</v>
      </c>
      <c r="H37" s="37">
        <v>0.15</v>
      </c>
      <c r="I37" s="37">
        <v>0.13</v>
      </c>
      <c r="J37" s="38">
        <v>0.14000000000000001</v>
      </c>
      <c r="K37" s="22"/>
      <c r="L37" s="22"/>
      <c r="M37" s="22"/>
      <c r="N37" s="22"/>
      <c r="O37" s="22"/>
      <c r="P37" s="22"/>
    </row>
    <row r="38" spans="1:16" ht="39" customHeight="1" x14ac:dyDescent="0.2">
      <c r="A38" s="22"/>
      <c r="B38" s="35"/>
      <c r="C38" s="1155" t="s">
        <v>561</v>
      </c>
      <c r="D38" s="1155"/>
      <c r="E38" s="1156"/>
      <c r="F38" s="36">
        <v>0.03</v>
      </c>
      <c r="G38" s="37">
        <v>7.0000000000000007E-2</v>
      </c>
      <c r="H38" s="37">
        <v>0.08</v>
      </c>
      <c r="I38" s="37">
        <v>0.12</v>
      </c>
      <c r="J38" s="38">
        <v>0.14000000000000001</v>
      </c>
      <c r="K38" s="22"/>
      <c r="L38" s="22"/>
      <c r="M38" s="22"/>
      <c r="N38" s="22"/>
      <c r="O38" s="22"/>
      <c r="P38" s="22"/>
    </row>
    <row r="39" spans="1:16" ht="39" customHeight="1" x14ac:dyDescent="0.2">
      <c r="A39" s="22"/>
      <c r="B39" s="35"/>
      <c r="C39" s="1155" t="s">
        <v>562</v>
      </c>
      <c r="D39" s="1155"/>
      <c r="E39" s="1156"/>
      <c r="F39" s="36">
        <v>0.14000000000000001</v>
      </c>
      <c r="G39" s="37">
        <v>0.13</v>
      </c>
      <c r="H39" s="37">
        <v>0.21</v>
      </c>
      <c r="I39" s="37">
        <v>0.12</v>
      </c>
      <c r="J39" s="38">
        <v>0.09</v>
      </c>
      <c r="K39" s="22"/>
      <c r="L39" s="22"/>
      <c r="M39" s="22"/>
      <c r="N39" s="22"/>
      <c r="O39" s="22"/>
      <c r="P39" s="22"/>
    </row>
    <row r="40" spans="1:16" ht="39" customHeight="1" x14ac:dyDescent="0.2">
      <c r="A40" s="22"/>
      <c r="B40" s="35"/>
      <c r="C40" s="1155" t="s">
        <v>563</v>
      </c>
      <c r="D40" s="1155"/>
      <c r="E40" s="1156"/>
      <c r="F40" s="36">
        <v>0.53</v>
      </c>
      <c r="G40" s="37">
        <v>0.36</v>
      </c>
      <c r="H40" s="37">
        <v>0.06</v>
      </c>
      <c r="I40" s="37">
        <v>7.0000000000000007E-2</v>
      </c>
      <c r="J40" s="38">
        <v>0.06</v>
      </c>
      <c r="K40" s="22"/>
      <c r="L40" s="22"/>
      <c r="M40" s="22"/>
      <c r="N40" s="22"/>
      <c r="O40" s="22"/>
      <c r="P40" s="22"/>
    </row>
    <row r="41" spans="1:16" ht="39" customHeight="1" x14ac:dyDescent="0.2">
      <c r="A41" s="22"/>
      <c r="B41" s="35"/>
      <c r="C41" s="1155" t="s">
        <v>564</v>
      </c>
      <c r="D41" s="1155"/>
      <c r="E41" s="1156"/>
      <c r="F41" s="36">
        <v>0.01</v>
      </c>
      <c r="G41" s="37">
        <v>0.4</v>
      </c>
      <c r="H41" s="37">
        <v>0.35</v>
      </c>
      <c r="I41" s="37">
        <v>0.39</v>
      </c>
      <c r="J41" s="38">
        <v>0.03</v>
      </c>
      <c r="K41" s="22"/>
      <c r="L41" s="22"/>
      <c r="M41" s="22"/>
      <c r="N41" s="22"/>
      <c r="O41" s="22"/>
      <c r="P41" s="22"/>
    </row>
    <row r="42" spans="1:16" ht="39" customHeight="1" x14ac:dyDescent="0.2">
      <c r="A42" s="22"/>
      <c r="B42" s="39"/>
      <c r="C42" s="1155" t="s">
        <v>565</v>
      </c>
      <c r="D42" s="1155"/>
      <c r="E42" s="1156"/>
      <c r="F42" s="36" t="s">
        <v>507</v>
      </c>
      <c r="G42" s="37" t="s">
        <v>507</v>
      </c>
      <c r="H42" s="37" t="s">
        <v>507</v>
      </c>
      <c r="I42" s="37" t="s">
        <v>507</v>
      </c>
      <c r="J42" s="38" t="s">
        <v>507</v>
      </c>
      <c r="K42" s="22"/>
      <c r="L42" s="22"/>
      <c r="M42" s="22"/>
      <c r="N42" s="22"/>
      <c r="O42" s="22"/>
      <c r="P42" s="22"/>
    </row>
    <row r="43" spans="1:16" ht="39" customHeight="1" thickBot="1" x14ac:dyDescent="0.25">
      <c r="A43" s="22"/>
      <c r="B43" s="40"/>
      <c r="C43" s="1157" t="s">
        <v>566</v>
      </c>
      <c r="D43" s="1157"/>
      <c r="E43" s="1158"/>
      <c r="F43" s="41">
        <v>0.03</v>
      </c>
      <c r="G43" s="42">
        <v>0.03</v>
      </c>
      <c r="H43" s="42">
        <v>0.02</v>
      </c>
      <c r="I43" s="42">
        <v>0.02</v>
      </c>
      <c r="J43" s="43">
        <v>0.02</v>
      </c>
      <c r="K43" s="22"/>
      <c r="L43" s="22"/>
      <c r="M43" s="22"/>
      <c r="N43" s="22"/>
      <c r="O43" s="22"/>
      <c r="P43" s="22"/>
    </row>
    <row r="44" spans="1:16" ht="39" customHeight="1" x14ac:dyDescent="0.2">
      <c r="A44" s="22"/>
      <c r="B44" s="44" t="s">
        <v>7</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wzPlMw5C5URceFalguYKjyhLgk210TmvcW+u9Wo/G++RBzCaNY+WpyTl47xrmFoUMbxuXTMkQKBV7ktERXj9BQ==" saltValue="KxhRMNBAPeJDqR9DnOnH6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election activeCell="H2" sqref="H2"/>
    </sheetView>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25">
      <c r="A44" s="46"/>
      <c r="B44" s="49" t="s">
        <v>9</v>
      </c>
      <c r="C44" s="50"/>
      <c r="D44" s="50"/>
      <c r="E44" s="51"/>
      <c r="F44" s="51"/>
      <c r="G44" s="51"/>
      <c r="H44" s="51"/>
      <c r="I44" s="51"/>
      <c r="J44" s="52" t="s">
        <v>2</v>
      </c>
      <c r="K44" s="53" t="s">
        <v>549</v>
      </c>
      <c r="L44" s="54" t="s">
        <v>550</v>
      </c>
      <c r="M44" s="54" t="s">
        <v>551</v>
      </c>
      <c r="N44" s="54" t="s">
        <v>552</v>
      </c>
      <c r="O44" s="55" t="s">
        <v>553</v>
      </c>
      <c r="P44" s="46"/>
      <c r="Q44" s="46"/>
      <c r="R44" s="46"/>
      <c r="S44" s="46"/>
      <c r="T44" s="46"/>
      <c r="U44" s="46"/>
    </row>
    <row r="45" spans="1:21" ht="30.75" customHeight="1" x14ac:dyDescent="0.2">
      <c r="A45" s="46"/>
      <c r="B45" s="1161" t="s">
        <v>10</v>
      </c>
      <c r="C45" s="1162"/>
      <c r="D45" s="56"/>
      <c r="E45" s="1167" t="s">
        <v>11</v>
      </c>
      <c r="F45" s="1167"/>
      <c r="G45" s="1167"/>
      <c r="H45" s="1167"/>
      <c r="I45" s="1167"/>
      <c r="J45" s="1168"/>
      <c r="K45" s="57">
        <v>140</v>
      </c>
      <c r="L45" s="58">
        <v>148</v>
      </c>
      <c r="M45" s="58">
        <v>192</v>
      </c>
      <c r="N45" s="58">
        <v>202</v>
      </c>
      <c r="O45" s="59">
        <v>233</v>
      </c>
      <c r="P45" s="46"/>
      <c r="Q45" s="46"/>
      <c r="R45" s="46"/>
      <c r="S45" s="46"/>
      <c r="T45" s="46"/>
      <c r="U45" s="46"/>
    </row>
    <row r="46" spans="1:21" ht="30.75" customHeight="1" x14ac:dyDescent="0.2">
      <c r="A46" s="46"/>
      <c r="B46" s="1163"/>
      <c r="C46" s="1164"/>
      <c r="D46" s="60"/>
      <c r="E46" s="1169" t="s">
        <v>12</v>
      </c>
      <c r="F46" s="1169"/>
      <c r="G46" s="1169"/>
      <c r="H46" s="1169"/>
      <c r="I46" s="1169"/>
      <c r="J46" s="1170"/>
      <c r="K46" s="61" t="s">
        <v>507</v>
      </c>
      <c r="L46" s="62" t="s">
        <v>507</v>
      </c>
      <c r="M46" s="62" t="s">
        <v>507</v>
      </c>
      <c r="N46" s="62" t="s">
        <v>507</v>
      </c>
      <c r="O46" s="63" t="s">
        <v>507</v>
      </c>
      <c r="P46" s="46"/>
      <c r="Q46" s="46"/>
      <c r="R46" s="46"/>
      <c r="S46" s="46"/>
      <c r="T46" s="46"/>
      <c r="U46" s="46"/>
    </row>
    <row r="47" spans="1:21" ht="30.75" customHeight="1" x14ac:dyDescent="0.2">
      <c r="A47" s="46"/>
      <c r="B47" s="1163"/>
      <c r="C47" s="1164"/>
      <c r="D47" s="60"/>
      <c r="E47" s="1169" t="s">
        <v>13</v>
      </c>
      <c r="F47" s="1169"/>
      <c r="G47" s="1169"/>
      <c r="H47" s="1169"/>
      <c r="I47" s="1169"/>
      <c r="J47" s="1170"/>
      <c r="K47" s="61" t="s">
        <v>507</v>
      </c>
      <c r="L47" s="62" t="s">
        <v>507</v>
      </c>
      <c r="M47" s="62" t="s">
        <v>507</v>
      </c>
      <c r="N47" s="62" t="s">
        <v>507</v>
      </c>
      <c r="O47" s="63" t="s">
        <v>507</v>
      </c>
      <c r="P47" s="46"/>
      <c r="Q47" s="46"/>
      <c r="R47" s="46"/>
      <c r="S47" s="46"/>
      <c r="T47" s="46"/>
      <c r="U47" s="46"/>
    </row>
    <row r="48" spans="1:21" ht="30.75" customHeight="1" x14ac:dyDescent="0.2">
      <c r="A48" s="46"/>
      <c r="B48" s="1163"/>
      <c r="C48" s="1164"/>
      <c r="D48" s="60"/>
      <c r="E48" s="1169" t="s">
        <v>14</v>
      </c>
      <c r="F48" s="1169"/>
      <c r="G48" s="1169"/>
      <c r="H48" s="1169"/>
      <c r="I48" s="1169"/>
      <c r="J48" s="1170"/>
      <c r="K48" s="61">
        <v>101</v>
      </c>
      <c r="L48" s="62">
        <v>100</v>
      </c>
      <c r="M48" s="62">
        <v>93</v>
      </c>
      <c r="N48" s="62">
        <v>92</v>
      </c>
      <c r="O48" s="63">
        <v>74</v>
      </c>
      <c r="P48" s="46"/>
      <c r="Q48" s="46"/>
      <c r="R48" s="46"/>
      <c r="S48" s="46"/>
      <c r="T48" s="46"/>
      <c r="U48" s="46"/>
    </row>
    <row r="49" spans="1:21" ht="30.75" customHeight="1" x14ac:dyDescent="0.2">
      <c r="A49" s="46"/>
      <c r="B49" s="1163"/>
      <c r="C49" s="1164"/>
      <c r="D49" s="60"/>
      <c r="E49" s="1169" t="s">
        <v>15</v>
      </c>
      <c r="F49" s="1169"/>
      <c r="G49" s="1169"/>
      <c r="H49" s="1169"/>
      <c r="I49" s="1169"/>
      <c r="J49" s="1170"/>
      <c r="K49" s="61">
        <v>1</v>
      </c>
      <c r="L49" s="62">
        <v>1</v>
      </c>
      <c r="M49" s="62">
        <v>1</v>
      </c>
      <c r="N49" s="62">
        <v>1</v>
      </c>
      <c r="O49" s="63">
        <v>1</v>
      </c>
      <c r="P49" s="46"/>
      <c r="Q49" s="46"/>
      <c r="R49" s="46"/>
      <c r="S49" s="46"/>
      <c r="T49" s="46"/>
      <c r="U49" s="46"/>
    </row>
    <row r="50" spans="1:21" ht="30.75" customHeight="1" x14ac:dyDescent="0.2">
      <c r="A50" s="46"/>
      <c r="B50" s="1163"/>
      <c r="C50" s="1164"/>
      <c r="D50" s="60"/>
      <c r="E50" s="1169" t="s">
        <v>16</v>
      </c>
      <c r="F50" s="1169"/>
      <c r="G50" s="1169"/>
      <c r="H50" s="1169"/>
      <c r="I50" s="1169"/>
      <c r="J50" s="1170"/>
      <c r="K50" s="61" t="s">
        <v>507</v>
      </c>
      <c r="L50" s="62" t="s">
        <v>507</v>
      </c>
      <c r="M50" s="62" t="s">
        <v>507</v>
      </c>
      <c r="N50" s="62" t="s">
        <v>507</v>
      </c>
      <c r="O50" s="63" t="s">
        <v>507</v>
      </c>
      <c r="P50" s="46"/>
      <c r="Q50" s="46"/>
      <c r="R50" s="46"/>
      <c r="S50" s="46"/>
      <c r="T50" s="46"/>
      <c r="U50" s="46"/>
    </row>
    <row r="51" spans="1:21" ht="30.75" customHeight="1" x14ac:dyDescent="0.2">
      <c r="A51" s="46"/>
      <c r="B51" s="1165"/>
      <c r="C51" s="1166"/>
      <c r="D51" s="64"/>
      <c r="E51" s="1169" t="s">
        <v>17</v>
      </c>
      <c r="F51" s="1169"/>
      <c r="G51" s="1169"/>
      <c r="H51" s="1169"/>
      <c r="I51" s="1169"/>
      <c r="J51" s="1170"/>
      <c r="K51" s="61" t="s">
        <v>507</v>
      </c>
      <c r="L51" s="62" t="s">
        <v>507</v>
      </c>
      <c r="M51" s="62" t="s">
        <v>507</v>
      </c>
      <c r="N51" s="62" t="s">
        <v>507</v>
      </c>
      <c r="O51" s="63" t="s">
        <v>507</v>
      </c>
      <c r="P51" s="46"/>
      <c r="Q51" s="46"/>
      <c r="R51" s="46"/>
      <c r="S51" s="46"/>
      <c r="T51" s="46"/>
      <c r="U51" s="46"/>
    </row>
    <row r="52" spans="1:21" ht="30.75" customHeight="1" x14ac:dyDescent="0.2">
      <c r="A52" s="46"/>
      <c r="B52" s="1171" t="s">
        <v>18</v>
      </c>
      <c r="C52" s="1172"/>
      <c r="D52" s="64"/>
      <c r="E52" s="1169" t="s">
        <v>19</v>
      </c>
      <c r="F52" s="1169"/>
      <c r="G52" s="1169"/>
      <c r="H52" s="1169"/>
      <c r="I52" s="1169"/>
      <c r="J52" s="1170"/>
      <c r="K52" s="61">
        <v>190</v>
      </c>
      <c r="L52" s="62">
        <v>188</v>
      </c>
      <c r="M52" s="62">
        <v>218</v>
      </c>
      <c r="N52" s="62">
        <v>222</v>
      </c>
      <c r="O52" s="63">
        <v>231</v>
      </c>
      <c r="P52" s="46"/>
      <c r="Q52" s="46"/>
      <c r="R52" s="46"/>
      <c r="S52" s="46"/>
      <c r="T52" s="46"/>
      <c r="U52" s="46"/>
    </row>
    <row r="53" spans="1:21" ht="30.75" customHeight="1" thickBot="1" x14ac:dyDescent="0.25">
      <c r="A53" s="46"/>
      <c r="B53" s="1173" t="s">
        <v>20</v>
      </c>
      <c r="C53" s="1174"/>
      <c r="D53" s="65"/>
      <c r="E53" s="1175" t="s">
        <v>21</v>
      </c>
      <c r="F53" s="1175"/>
      <c r="G53" s="1175"/>
      <c r="H53" s="1175"/>
      <c r="I53" s="1175"/>
      <c r="J53" s="1176"/>
      <c r="K53" s="66">
        <v>52</v>
      </c>
      <c r="L53" s="67">
        <v>61</v>
      </c>
      <c r="M53" s="67">
        <v>68</v>
      </c>
      <c r="N53" s="67">
        <v>73</v>
      </c>
      <c r="O53" s="68">
        <v>77</v>
      </c>
      <c r="P53" s="46"/>
      <c r="Q53" s="46"/>
      <c r="R53" s="46"/>
      <c r="S53" s="46"/>
      <c r="T53" s="46"/>
      <c r="U53" s="46"/>
    </row>
    <row r="54" spans="1:21" ht="24" customHeight="1" x14ac:dyDescent="0.2">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thickBot="1" x14ac:dyDescent="0.25">
      <c r="A55" s="46"/>
      <c r="B55" s="70" t="s">
        <v>23</v>
      </c>
      <c r="C55" s="71"/>
      <c r="D55" s="71"/>
      <c r="E55" s="71"/>
      <c r="F55" s="71"/>
      <c r="G55" s="71"/>
      <c r="H55" s="71"/>
      <c r="I55" s="71"/>
      <c r="J55" s="71"/>
      <c r="K55" s="72"/>
      <c r="L55" s="72"/>
      <c r="M55" s="72"/>
      <c r="N55" s="72"/>
      <c r="O55" s="73" t="s">
        <v>567</v>
      </c>
      <c r="P55" s="46"/>
      <c r="Q55" s="46"/>
      <c r="R55" s="46"/>
      <c r="S55" s="46"/>
      <c r="T55" s="46"/>
      <c r="U55" s="46"/>
    </row>
    <row r="56" spans="1:21" ht="31.5" customHeight="1" thickBot="1" x14ac:dyDescent="0.25">
      <c r="A56" s="46"/>
      <c r="B56" s="74"/>
      <c r="C56" s="75"/>
      <c r="D56" s="75"/>
      <c r="E56" s="76"/>
      <c r="F56" s="76"/>
      <c r="G56" s="76"/>
      <c r="H56" s="76"/>
      <c r="I56" s="76"/>
      <c r="J56" s="77" t="s">
        <v>2</v>
      </c>
      <c r="K56" s="78" t="s">
        <v>568</v>
      </c>
      <c r="L56" s="79" t="s">
        <v>569</v>
      </c>
      <c r="M56" s="79" t="s">
        <v>570</v>
      </c>
      <c r="N56" s="79" t="s">
        <v>571</v>
      </c>
      <c r="O56" s="80" t="s">
        <v>572</v>
      </c>
      <c r="P56" s="46"/>
      <c r="Q56" s="46"/>
      <c r="R56" s="46"/>
      <c r="S56" s="46"/>
      <c r="T56" s="46"/>
      <c r="U56" s="46"/>
    </row>
    <row r="57" spans="1:21" ht="31.5" customHeight="1" x14ac:dyDescent="0.2">
      <c r="B57" s="1177" t="s">
        <v>24</v>
      </c>
      <c r="C57" s="1178"/>
      <c r="D57" s="1181" t="s">
        <v>25</v>
      </c>
      <c r="E57" s="1182"/>
      <c r="F57" s="1182"/>
      <c r="G57" s="1182"/>
      <c r="H57" s="1182"/>
      <c r="I57" s="1182"/>
      <c r="J57" s="1183"/>
      <c r="K57" s="81"/>
      <c r="L57" s="82"/>
      <c r="M57" s="82"/>
      <c r="N57" s="82"/>
      <c r="O57" s="83"/>
    </row>
    <row r="58" spans="1:21" ht="31.5" customHeight="1" thickBot="1" x14ac:dyDescent="0.25">
      <c r="B58" s="1179"/>
      <c r="C58" s="1180"/>
      <c r="D58" s="1184" t="s">
        <v>26</v>
      </c>
      <c r="E58" s="1185"/>
      <c r="F58" s="1185"/>
      <c r="G58" s="1185"/>
      <c r="H58" s="1185"/>
      <c r="I58" s="1185"/>
      <c r="J58" s="1186"/>
      <c r="K58" s="84"/>
      <c r="L58" s="85"/>
      <c r="M58" s="85"/>
      <c r="N58" s="85"/>
      <c r="O58" s="86"/>
    </row>
    <row r="59" spans="1:21" ht="24" customHeight="1" x14ac:dyDescent="0.2">
      <c r="B59" s="87"/>
      <c r="C59" s="87"/>
      <c r="D59" s="88" t="s">
        <v>27</v>
      </c>
      <c r="E59" s="89"/>
      <c r="F59" s="89"/>
      <c r="G59" s="89"/>
      <c r="H59" s="89"/>
      <c r="I59" s="89"/>
      <c r="J59" s="89"/>
      <c r="K59" s="89"/>
      <c r="L59" s="89"/>
      <c r="M59" s="89"/>
      <c r="N59" s="89"/>
      <c r="O59" s="89"/>
    </row>
    <row r="60" spans="1:21" ht="24" customHeight="1" x14ac:dyDescent="0.2">
      <c r="B60" s="90"/>
      <c r="C60" s="90"/>
      <c r="D60" s="88" t="s">
        <v>28</v>
      </c>
      <c r="E60" s="89"/>
      <c r="F60" s="89"/>
      <c r="G60" s="89"/>
      <c r="H60" s="89"/>
      <c r="I60" s="89"/>
      <c r="J60" s="89"/>
      <c r="K60" s="89"/>
      <c r="L60" s="89"/>
      <c r="M60" s="89"/>
      <c r="N60" s="89"/>
      <c r="O60" s="89"/>
    </row>
    <row r="61" spans="1:21" ht="24" customHeight="1" x14ac:dyDescent="0.2">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cnt5zYsQjRofop+uUS7tQfC75I3GC25rll/TOrtt6bUKoaB4fp9Hrb9Q/nl5BVKKKLPESk+YaoVnNxw6aEwzyA==" saltValue="H6CqD4gRTVLvX9XqDDHVw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election activeCell="H2" sqref="H2"/>
    </sheetView>
  </sheetViews>
  <sheetFormatPr defaultColWidth="0" defaultRowHeight="13.5" customHeight="1" zeroHeight="1" x14ac:dyDescent="0.2"/>
  <cols>
    <col min="1" max="1" width="6.6640625" style="91" customWidth="1"/>
    <col min="2" max="3" width="12.6640625" style="91" customWidth="1"/>
    <col min="4" max="4" width="11.6640625" style="91" customWidth="1"/>
    <col min="5" max="8" width="10.33203125" style="91" customWidth="1"/>
    <col min="9" max="13" width="16.33203125" style="91" customWidth="1"/>
    <col min="14" max="19" width="12.66406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8</v>
      </c>
    </row>
    <row r="40" spans="2:13" ht="27.75" customHeight="1" thickBot="1" x14ac:dyDescent="0.25">
      <c r="B40" s="93" t="s">
        <v>9</v>
      </c>
      <c r="C40" s="94"/>
      <c r="D40" s="94"/>
      <c r="E40" s="95"/>
      <c r="F40" s="95"/>
      <c r="G40" s="95"/>
      <c r="H40" s="96" t="s">
        <v>2</v>
      </c>
      <c r="I40" s="97" t="s">
        <v>549</v>
      </c>
      <c r="J40" s="98" t="s">
        <v>550</v>
      </c>
      <c r="K40" s="98" t="s">
        <v>551</v>
      </c>
      <c r="L40" s="98" t="s">
        <v>552</v>
      </c>
      <c r="M40" s="99" t="s">
        <v>553</v>
      </c>
    </row>
    <row r="41" spans="2:13" ht="27.75" customHeight="1" x14ac:dyDescent="0.2">
      <c r="B41" s="1187" t="s">
        <v>29</v>
      </c>
      <c r="C41" s="1188"/>
      <c r="D41" s="100"/>
      <c r="E41" s="1193" t="s">
        <v>30</v>
      </c>
      <c r="F41" s="1193"/>
      <c r="G41" s="1193"/>
      <c r="H41" s="1194"/>
      <c r="I41" s="339">
        <v>2039</v>
      </c>
      <c r="J41" s="340">
        <v>1900</v>
      </c>
      <c r="K41" s="340">
        <v>1990</v>
      </c>
      <c r="L41" s="340">
        <v>1910</v>
      </c>
      <c r="M41" s="341">
        <v>1814</v>
      </c>
    </row>
    <row r="42" spans="2:13" ht="27.75" customHeight="1" x14ac:dyDescent="0.2">
      <c r="B42" s="1189"/>
      <c r="C42" s="1190"/>
      <c r="D42" s="101"/>
      <c r="E42" s="1195" t="s">
        <v>31</v>
      </c>
      <c r="F42" s="1195"/>
      <c r="G42" s="1195"/>
      <c r="H42" s="1196"/>
      <c r="I42" s="342" t="s">
        <v>507</v>
      </c>
      <c r="J42" s="343" t="s">
        <v>507</v>
      </c>
      <c r="K42" s="343" t="s">
        <v>507</v>
      </c>
      <c r="L42" s="343" t="s">
        <v>507</v>
      </c>
      <c r="M42" s="344" t="s">
        <v>507</v>
      </c>
    </row>
    <row r="43" spans="2:13" ht="27.75" customHeight="1" x14ac:dyDescent="0.2">
      <c r="B43" s="1189"/>
      <c r="C43" s="1190"/>
      <c r="D43" s="101"/>
      <c r="E43" s="1195" t="s">
        <v>32</v>
      </c>
      <c r="F43" s="1195"/>
      <c r="G43" s="1195"/>
      <c r="H43" s="1196"/>
      <c r="I43" s="342">
        <v>952</v>
      </c>
      <c r="J43" s="343">
        <v>933</v>
      </c>
      <c r="K43" s="343">
        <v>887</v>
      </c>
      <c r="L43" s="343">
        <v>787</v>
      </c>
      <c r="M43" s="344">
        <v>703</v>
      </c>
    </row>
    <row r="44" spans="2:13" ht="27.75" customHeight="1" x14ac:dyDescent="0.2">
      <c r="B44" s="1189"/>
      <c r="C44" s="1190"/>
      <c r="D44" s="101"/>
      <c r="E44" s="1195" t="s">
        <v>33</v>
      </c>
      <c r="F44" s="1195"/>
      <c r="G44" s="1195"/>
      <c r="H44" s="1196"/>
      <c r="I44" s="342">
        <v>3</v>
      </c>
      <c r="J44" s="343">
        <v>4</v>
      </c>
      <c r="K44" s="343">
        <v>3</v>
      </c>
      <c r="L44" s="343">
        <v>3</v>
      </c>
      <c r="M44" s="344">
        <v>4</v>
      </c>
    </row>
    <row r="45" spans="2:13" ht="27.75" customHeight="1" x14ac:dyDescent="0.2">
      <c r="B45" s="1189"/>
      <c r="C45" s="1190"/>
      <c r="D45" s="101"/>
      <c r="E45" s="1195" t="s">
        <v>34</v>
      </c>
      <c r="F45" s="1195"/>
      <c r="G45" s="1195"/>
      <c r="H45" s="1196"/>
      <c r="I45" s="342">
        <v>319</v>
      </c>
      <c r="J45" s="343">
        <v>292</v>
      </c>
      <c r="K45" s="343">
        <v>288</v>
      </c>
      <c r="L45" s="343">
        <v>244</v>
      </c>
      <c r="M45" s="344">
        <v>218</v>
      </c>
    </row>
    <row r="46" spans="2:13" ht="27.75" customHeight="1" x14ac:dyDescent="0.2">
      <c r="B46" s="1189"/>
      <c r="C46" s="1190"/>
      <c r="D46" s="102"/>
      <c r="E46" s="1195" t="s">
        <v>35</v>
      </c>
      <c r="F46" s="1195"/>
      <c r="G46" s="1195"/>
      <c r="H46" s="1196"/>
      <c r="I46" s="342" t="s">
        <v>507</v>
      </c>
      <c r="J46" s="343" t="s">
        <v>507</v>
      </c>
      <c r="K46" s="343" t="s">
        <v>507</v>
      </c>
      <c r="L46" s="343" t="s">
        <v>507</v>
      </c>
      <c r="M46" s="344" t="s">
        <v>507</v>
      </c>
    </row>
    <row r="47" spans="2:13" ht="27.75" customHeight="1" x14ac:dyDescent="0.2">
      <c r="B47" s="1189"/>
      <c r="C47" s="1190"/>
      <c r="D47" s="103"/>
      <c r="E47" s="1197" t="s">
        <v>36</v>
      </c>
      <c r="F47" s="1198"/>
      <c r="G47" s="1198"/>
      <c r="H47" s="1199"/>
      <c r="I47" s="342" t="s">
        <v>507</v>
      </c>
      <c r="J47" s="343" t="s">
        <v>507</v>
      </c>
      <c r="K47" s="343" t="s">
        <v>507</v>
      </c>
      <c r="L47" s="343" t="s">
        <v>507</v>
      </c>
      <c r="M47" s="344" t="s">
        <v>507</v>
      </c>
    </row>
    <row r="48" spans="2:13" ht="27.75" customHeight="1" x14ac:dyDescent="0.2">
      <c r="B48" s="1189"/>
      <c r="C48" s="1190"/>
      <c r="D48" s="101"/>
      <c r="E48" s="1195" t="s">
        <v>37</v>
      </c>
      <c r="F48" s="1195"/>
      <c r="G48" s="1195"/>
      <c r="H48" s="1196"/>
      <c r="I48" s="342" t="s">
        <v>507</v>
      </c>
      <c r="J48" s="343" t="s">
        <v>507</v>
      </c>
      <c r="K48" s="343" t="s">
        <v>507</v>
      </c>
      <c r="L48" s="343" t="s">
        <v>507</v>
      </c>
      <c r="M48" s="344" t="s">
        <v>507</v>
      </c>
    </row>
    <row r="49" spans="2:13" ht="27.75" customHeight="1" x14ac:dyDescent="0.2">
      <c r="B49" s="1191"/>
      <c r="C49" s="1192"/>
      <c r="D49" s="101"/>
      <c r="E49" s="1195" t="s">
        <v>38</v>
      </c>
      <c r="F49" s="1195"/>
      <c r="G49" s="1195"/>
      <c r="H49" s="1196"/>
      <c r="I49" s="342" t="s">
        <v>507</v>
      </c>
      <c r="J49" s="343" t="s">
        <v>507</v>
      </c>
      <c r="K49" s="343" t="s">
        <v>507</v>
      </c>
      <c r="L49" s="343" t="s">
        <v>507</v>
      </c>
      <c r="M49" s="344" t="s">
        <v>507</v>
      </c>
    </row>
    <row r="50" spans="2:13" ht="27.75" customHeight="1" x14ac:dyDescent="0.2">
      <c r="B50" s="1200" t="s">
        <v>39</v>
      </c>
      <c r="C50" s="1201"/>
      <c r="D50" s="104"/>
      <c r="E50" s="1195" t="s">
        <v>40</v>
      </c>
      <c r="F50" s="1195"/>
      <c r="G50" s="1195"/>
      <c r="H50" s="1196"/>
      <c r="I50" s="342">
        <v>2817</v>
      </c>
      <c r="J50" s="343">
        <v>2671</v>
      </c>
      <c r="K50" s="343">
        <v>2704</v>
      </c>
      <c r="L50" s="343">
        <v>2652</v>
      </c>
      <c r="M50" s="344">
        <v>2662</v>
      </c>
    </row>
    <row r="51" spans="2:13" ht="27.75" customHeight="1" x14ac:dyDescent="0.2">
      <c r="B51" s="1189"/>
      <c r="C51" s="1190"/>
      <c r="D51" s="101"/>
      <c r="E51" s="1195" t="s">
        <v>41</v>
      </c>
      <c r="F51" s="1195"/>
      <c r="G51" s="1195"/>
      <c r="H51" s="1196"/>
      <c r="I51" s="342">
        <v>19</v>
      </c>
      <c r="J51" s="343">
        <v>14</v>
      </c>
      <c r="K51" s="343">
        <v>10</v>
      </c>
      <c r="L51" s="343">
        <v>5</v>
      </c>
      <c r="M51" s="344" t="s">
        <v>507</v>
      </c>
    </row>
    <row r="52" spans="2:13" ht="27.75" customHeight="1" x14ac:dyDescent="0.2">
      <c r="B52" s="1191"/>
      <c r="C52" s="1192"/>
      <c r="D52" s="101"/>
      <c r="E52" s="1195" t="s">
        <v>42</v>
      </c>
      <c r="F52" s="1195"/>
      <c r="G52" s="1195"/>
      <c r="H52" s="1196"/>
      <c r="I52" s="342">
        <v>2162</v>
      </c>
      <c r="J52" s="343">
        <v>2145</v>
      </c>
      <c r="K52" s="343">
        <v>2036</v>
      </c>
      <c r="L52" s="343">
        <v>1959</v>
      </c>
      <c r="M52" s="344">
        <v>1860</v>
      </c>
    </row>
    <row r="53" spans="2:13" ht="27.75" customHeight="1" thickBot="1" x14ac:dyDescent="0.25">
      <c r="B53" s="1202" t="s">
        <v>43</v>
      </c>
      <c r="C53" s="1203"/>
      <c r="D53" s="105"/>
      <c r="E53" s="1204" t="s">
        <v>44</v>
      </c>
      <c r="F53" s="1204"/>
      <c r="G53" s="1204"/>
      <c r="H53" s="1205"/>
      <c r="I53" s="345">
        <v>-1685</v>
      </c>
      <c r="J53" s="346">
        <v>-1702</v>
      </c>
      <c r="K53" s="346">
        <v>-1581</v>
      </c>
      <c r="L53" s="346">
        <v>-1672</v>
      </c>
      <c r="M53" s="347">
        <v>-1782</v>
      </c>
    </row>
    <row r="54" spans="2:13" ht="27.75" customHeight="1" x14ac:dyDescent="0.2">
      <c r="B54" s="106" t="s">
        <v>45</v>
      </c>
      <c r="C54" s="107"/>
      <c r="D54" s="107"/>
      <c r="E54" s="108"/>
      <c r="F54" s="108"/>
      <c r="G54" s="108"/>
      <c r="H54" s="108"/>
      <c r="I54" s="109"/>
      <c r="J54" s="109"/>
      <c r="K54" s="109"/>
      <c r="L54" s="109"/>
      <c r="M54" s="109"/>
    </row>
    <row r="55" spans="2:13" ht="13.2" x14ac:dyDescent="0.2"/>
  </sheetData>
  <sheetProtection algorithmName="SHA-512" hashValue="kiomVaKwp5oM2G5z7bBFS3qjPBVPfvXq9H8VFxJf6T5WJH/XqJpobUpxGtiJBzokEX5ShnYSealTiebCJvuSKw==" saltValue="SriG/lY8RDK0CCXicZphV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election activeCell="H2" sqref="H2"/>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0" t="s">
        <v>46</v>
      </c>
    </row>
    <row r="54" spans="2:8" ht="29.25" customHeight="1" thickBot="1" x14ac:dyDescent="0.3">
      <c r="B54" s="111" t="s">
        <v>1</v>
      </c>
      <c r="C54" s="112"/>
      <c r="D54" s="112"/>
      <c r="E54" s="113" t="s">
        <v>2</v>
      </c>
      <c r="F54" s="114" t="s">
        <v>551</v>
      </c>
      <c r="G54" s="114" t="s">
        <v>552</v>
      </c>
      <c r="H54" s="115" t="s">
        <v>553</v>
      </c>
    </row>
    <row r="55" spans="2:8" ht="52.5" customHeight="1" x14ac:dyDescent="0.2">
      <c r="B55" s="116"/>
      <c r="C55" s="1214" t="s">
        <v>47</v>
      </c>
      <c r="D55" s="1214"/>
      <c r="E55" s="1215"/>
      <c r="F55" s="117">
        <v>326</v>
      </c>
      <c r="G55" s="117">
        <v>378</v>
      </c>
      <c r="H55" s="118">
        <v>397</v>
      </c>
    </row>
    <row r="56" spans="2:8" ht="52.5" customHeight="1" x14ac:dyDescent="0.2">
      <c r="B56" s="119"/>
      <c r="C56" s="1216" t="s">
        <v>48</v>
      </c>
      <c r="D56" s="1216"/>
      <c r="E56" s="1217"/>
      <c r="F56" s="120">
        <v>190</v>
      </c>
      <c r="G56" s="120">
        <v>190</v>
      </c>
      <c r="H56" s="121">
        <v>190</v>
      </c>
    </row>
    <row r="57" spans="2:8" ht="53.25" customHeight="1" x14ac:dyDescent="0.2">
      <c r="B57" s="119"/>
      <c r="C57" s="1218" t="s">
        <v>49</v>
      </c>
      <c r="D57" s="1218"/>
      <c r="E57" s="1219"/>
      <c r="F57" s="122">
        <v>1991</v>
      </c>
      <c r="G57" s="122">
        <v>1928</v>
      </c>
      <c r="H57" s="123">
        <v>1939</v>
      </c>
    </row>
    <row r="58" spans="2:8" ht="45.75" customHeight="1" x14ac:dyDescent="0.2">
      <c r="B58" s="124"/>
      <c r="C58" s="1206" t="s">
        <v>584</v>
      </c>
      <c r="D58" s="1207"/>
      <c r="E58" s="1208"/>
      <c r="F58" s="125">
        <v>860</v>
      </c>
      <c r="G58" s="125">
        <v>810</v>
      </c>
      <c r="H58" s="126">
        <v>810</v>
      </c>
    </row>
    <row r="59" spans="2:8" ht="45.75" customHeight="1" x14ac:dyDescent="0.2">
      <c r="B59" s="124"/>
      <c r="C59" s="1206" t="s">
        <v>585</v>
      </c>
      <c r="D59" s="1207"/>
      <c r="E59" s="1208"/>
      <c r="F59" s="125">
        <v>498</v>
      </c>
      <c r="G59" s="125">
        <v>490</v>
      </c>
      <c r="H59" s="126">
        <v>491</v>
      </c>
    </row>
    <row r="60" spans="2:8" ht="45.75" customHeight="1" x14ac:dyDescent="0.2">
      <c r="B60" s="124"/>
      <c r="C60" s="1206" t="s">
        <v>586</v>
      </c>
      <c r="D60" s="1207"/>
      <c r="E60" s="1208"/>
      <c r="F60" s="125">
        <v>263</v>
      </c>
      <c r="G60" s="125">
        <v>264</v>
      </c>
      <c r="H60" s="126">
        <v>264</v>
      </c>
    </row>
    <row r="61" spans="2:8" ht="45.75" customHeight="1" x14ac:dyDescent="0.2">
      <c r="B61" s="124"/>
      <c r="C61" s="1206" t="s">
        <v>587</v>
      </c>
      <c r="D61" s="1207"/>
      <c r="E61" s="1208"/>
      <c r="F61" s="125">
        <v>252</v>
      </c>
      <c r="G61" s="125">
        <v>252</v>
      </c>
      <c r="H61" s="126">
        <v>252</v>
      </c>
    </row>
    <row r="62" spans="2:8" ht="45.75" customHeight="1" thickBot="1" x14ac:dyDescent="0.25">
      <c r="B62" s="127"/>
      <c r="C62" s="1209" t="s">
        <v>588</v>
      </c>
      <c r="D62" s="1210"/>
      <c r="E62" s="1211"/>
      <c r="F62" s="128">
        <v>44</v>
      </c>
      <c r="G62" s="128">
        <v>49</v>
      </c>
      <c r="H62" s="129">
        <v>54</v>
      </c>
    </row>
    <row r="63" spans="2:8" ht="52.5" customHeight="1" thickBot="1" x14ac:dyDescent="0.25">
      <c r="B63" s="130"/>
      <c r="C63" s="1212" t="s">
        <v>50</v>
      </c>
      <c r="D63" s="1212"/>
      <c r="E63" s="1213"/>
      <c r="F63" s="131">
        <v>2507</v>
      </c>
      <c r="G63" s="131">
        <v>2496</v>
      </c>
      <c r="H63" s="132">
        <v>2526</v>
      </c>
    </row>
    <row r="64" spans="2:8" ht="13.2" x14ac:dyDescent="0.2"/>
  </sheetData>
  <sheetProtection algorithmName="SHA-512" hashValue="apxR85ySukt8vaAENh9HtRV3MSv0BM256INkpIH9EPnSLrBeO39X26Utj/PVveFDscwdXku5AhSO5M0VrDQ82w==" saltValue="pWBruBVYoi31eRvqpGXwR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5" zoomScaleNormal="75" zoomScaleSheetLayoutView="55" workbookViewId="0">
      <selection activeCell="H2" sqref="H2"/>
    </sheetView>
  </sheetViews>
  <sheetFormatPr defaultColWidth="0" defaultRowHeight="13.5" customHeight="1" zeroHeight="1" x14ac:dyDescent="0.2"/>
  <cols>
    <col min="1" max="1" width="6.33203125" style="252" customWidth="1"/>
    <col min="2" max="107" width="2.44140625" style="252" customWidth="1"/>
    <col min="108" max="108" width="6.109375" style="258" customWidth="1"/>
    <col min="109" max="109" width="5.88671875" style="256" customWidth="1"/>
    <col min="110" max="16384" width="8.6640625" style="252" hidden="1"/>
  </cols>
  <sheetData>
    <row r="1" spans="1:109" ht="42.75" customHeight="1" x14ac:dyDescent="0.2">
      <c r="A1" s="349"/>
      <c r="B1" s="350"/>
      <c r="DD1" s="252"/>
      <c r="DE1" s="252"/>
    </row>
    <row r="2" spans="1:109" ht="25.5" customHeight="1" x14ac:dyDescent="0.2">
      <c r="A2" s="351"/>
      <c r="C2" s="351"/>
      <c r="O2" s="351"/>
      <c r="P2" s="351"/>
      <c r="Q2" s="351"/>
      <c r="R2" s="351"/>
      <c r="S2" s="351"/>
      <c r="T2" s="351"/>
      <c r="U2" s="351"/>
      <c r="V2" s="351"/>
      <c r="W2" s="351"/>
      <c r="X2" s="351"/>
      <c r="Y2" s="351"/>
      <c r="Z2" s="351"/>
      <c r="AA2" s="351"/>
      <c r="AB2" s="351"/>
      <c r="AC2" s="351"/>
      <c r="AD2" s="351"/>
      <c r="AE2" s="351"/>
      <c r="AF2" s="351"/>
      <c r="AG2" s="351"/>
      <c r="AH2" s="351"/>
      <c r="AI2" s="351"/>
      <c r="AU2" s="351"/>
      <c r="BG2" s="351"/>
      <c r="BS2" s="351"/>
      <c r="CE2" s="351"/>
      <c r="CQ2" s="351"/>
      <c r="DD2" s="252"/>
      <c r="DE2" s="252"/>
    </row>
    <row r="3" spans="1:109" ht="25.5" customHeight="1" x14ac:dyDescent="0.2">
      <c r="A3" s="351"/>
      <c r="C3" s="351"/>
      <c r="O3" s="351"/>
      <c r="P3" s="351"/>
      <c r="Q3" s="351"/>
      <c r="R3" s="351"/>
      <c r="S3" s="351"/>
      <c r="T3" s="351"/>
      <c r="U3" s="351"/>
      <c r="V3" s="351"/>
      <c r="W3" s="351"/>
      <c r="X3" s="351"/>
      <c r="Y3" s="351"/>
      <c r="Z3" s="351"/>
      <c r="AA3" s="351"/>
      <c r="AB3" s="351"/>
      <c r="AC3" s="351"/>
      <c r="AD3" s="351"/>
      <c r="AE3" s="351"/>
      <c r="AF3" s="351"/>
      <c r="AG3" s="351"/>
      <c r="AH3" s="351"/>
      <c r="AI3" s="351"/>
      <c r="AU3" s="351"/>
      <c r="BG3" s="351"/>
      <c r="BS3" s="351"/>
      <c r="CE3" s="351"/>
      <c r="CQ3" s="351"/>
      <c r="DD3" s="252"/>
      <c r="DE3" s="252"/>
    </row>
    <row r="4" spans="1:109" s="250" customFormat="1" ht="13.2" x14ac:dyDescent="0.2">
      <c r="A4" s="351"/>
      <c r="B4" s="351"/>
      <c r="C4" s="351"/>
      <c r="D4" s="351"/>
      <c r="E4" s="351"/>
      <c r="F4" s="351"/>
      <c r="G4" s="351"/>
      <c r="H4" s="351"/>
      <c r="I4" s="351"/>
      <c r="J4" s="351"/>
      <c r="K4" s="351"/>
      <c r="L4" s="351"/>
      <c r="M4" s="351"/>
      <c r="N4" s="351"/>
      <c r="O4" s="351"/>
      <c r="P4" s="351"/>
      <c r="Q4" s="351"/>
      <c r="R4" s="351"/>
      <c r="S4" s="351"/>
      <c r="T4" s="351"/>
      <c r="U4" s="351"/>
      <c r="V4" s="351"/>
      <c r="W4" s="351"/>
      <c r="X4" s="351"/>
      <c r="Y4" s="351"/>
      <c r="Z4" s="351"/>
      <c r="AA4" s="351"/>
      <c r="AB4" s="351"/>
      <c r="AC4" s="351"/>
      <c r="AD4" s="351"/>
      <c r="AE4" s="351"/>
      <c r="AF4" s="351"/>
      <c r="AG4" s="351"/>
      <c r="AH4" s="351"/>
      <c r="AI4" s="351"/>
      <c r="AJ4" s="351"/>
      <c r="AK4" s="351"/>
      <c r="AL4" s="351"/>
      <c r="AM4" s="351"/>
      <c r="AN4" s="351"/>
      <c r="AO4" s="351"/>
      <c r="AP4" s="351"/>
      <c r="AQ4" s="351"/>
      <c r="AR4" s="351"/>
      <c r="AS4" s="351"/>
      <c r="AT4" s="351"/>
      <c r="AU4" s="351"/>
      <c r="AV4" s="351"/>
      <c r="AW4" s="351"/>
      <c r="AX4" s="351"/>
      <c r="AY4" s="351"/>
      <c r="AZ4" s="351"/>
      <c r="BA4" s="351"/>
      <c r="BB4" s="351"/>
      <c r="BC4" s="351"/>
      <c r="BD4" s="351"/>
      <c r="BE4" s="351"/>
      <c r="BF4" s="351"/>
      <c r="BG4" s="351"/>
      <c r="BH4" s="351"/>
      <c r="BI4" s="351"/>
      <c r="BJ4" s="351"/>
      <c r="BK4" s="351"/>
      <c r="BL4" s="351"/>
      <c r="BM4" s="351"/>
      <c r="BN4" s="351"/>
      <c r="BO4" s="351"/>
      <c r="BP4" s="351"/>
      <c r="BQ4" s="351"/>
      <c r="BR4" s="351"/>
      <c r="BS4" s="351"/>
      <c r="BT4" s="351"/>
      <c r="BU4" s="351"/>
      <c r="BV4" s="351"/>
      <c r="BW4" s="351"/>
      <c r="BX4" s="351"/>
      <c r="BY4" s="351"/>
      <c r="BZ4" s="351"/>
      <c r="CA4" s="351"/>
      <c r="CB4" s="351"/>
      <c r="CC4" s="351"/>
      <c r="CD4" s="351"/>
      <c r="CE4" s="351"/>
      <c r="CF4" s="351"/>
      <c r="CG4" s="351"/>
      <c r="CH4" s="351"/>
      <c r="CI4" s="351"/>
      <c r="CJ4" s="351"/>
      <c r="CK4" s="351"/>
      <c r="CL4" s="351"/>
      <c r="CM4" s="351"/>
      <c r="CN4" s="351"/>
      <c r="CO4" s="351"/>
      <c r="CP4" s="351"/>
      <c r="CQ4" s="351"/>
      <c r="CR4" s="351"/>
      <c r="CS4" s="351"/>
      <c r="CT4" s="351"/>
      <c r="CU4" s="351"/>
      <c r="CV4" s="351"/>
      <c r="CW4" s="351"/>
      <c r="CX4" s="351"/>
      <c r="CY4" s="351"/>
      <c r="CZ4" s="351"/>
      <c r="DA4" s="351"/>
      <c r="DB4" s="351"/>
      <c r="DC4" s="351"/>
      <c r="DD4" s="351"/>
      <c r="DE4" s="351"/>
    </row>
    <row r="5" spans="1:109" s="250" customFormat="1" ht="13.2" x14ac:dyDescent="0.2">
      <c r="A5" s="351"/>
      <c r="B5" s="351"/>
      <c r="C5" s="351"/>
      <c r="D5" s="351"/>
      <c r="E5" s="351"/>
      <c r="F5" s="351"/>
      <c r="G5" s="351"/>
      <c r="H5" s="351"/>
      <c r="I5" s="351"/>
      <c r="J5" s="351"/>
      <c r="K5" s="351"/>
      <c r="L5" s="351"/>
      <c r="M5" s="351"/>
      <c r="N5" s="351"/>
      <c r="O5" s="351"/>
      <c r="P5" s="351"/>
      <c r="Q5" s="351"/>
      <c r="R5" s="351"/>
      <c r="S5" s="351"/>
      <c r="T5" s="351"/>
      <c r="U5" s="351"/>
      <c r="V5" s="351"/>
      <c r="W5" s="351"/>
      <c r="X5" s="351"/>
      <c r="Y5" s="351"/>
      <c r="Z5" s="351"/>
      <c r="AA5" s="351"/>
      <c r="AB5" s="351"/>
      <c r="AC5" s="351"/>
      <c r="AD5" s="351"/>
      <c r="AE5" s="351"/>
      <c r="AF5" s="351"/>
      <c r="AG5" s="351"/>
      <c r="AH5" s="351"/>
      <c r="AI5" s="351"/>
      <c r="AJ5" s="351"/>
      <c r="AK5" s="351"/>
      <c r="AL5" s="351"/>
      <c r="AM5" s="351"/>
      <c r="AN5" s="351"/>
      <c r="AO5" s="351"/>
      <c r="AP5" s="351"/>
      <c r="AQ5" s="351"/>
      <c r="AR5" s="351"/>
      <c r="AS5" s="351"/>
      <c r="AT5" s="351"/>
      <c r="AU5" s="351"/>
      <c r="AV5" s="351"/>
      <c r="AW5" s="351"/>
      <c r="AX5" s="351"/>
      <c r="AY5" s="351"/>
      <c r="AZ5" s="351"/>
      <c r="BA5" s="351"/>
      <c r="BB5" s="351"/>
      <c r="BC5" s="351"/>
      <c r="BD5" s="351"/>
      <c r="BE5" s="351"/>
      <c r="BF5" s="351"/>
      <c r="BG5" s="351"/>
      <c r="BH5" s="351"/>
      <c r="BI5" s="351"/>
      <c r="BJ5" s="351"/>
      <c r="BK5" s="351"/>
      <c r="BL5" s="351"/>
      <c r="BM5" s="351"/>
      <c r="BN5" s="351"/>
      <c r="BO5" s="351"/>
      <c r="BP5" s="351"/>
      <c r="BQ5" s="351"/>
      <c r="BR5" s="351"/>
      <c r="BS5" s="351"/>
      <c r="BT5" s="351"/>
      <c r="BU5" s="351"/>
      <c r="BV5" s="351"/>
      <c r="BW5" s="351"/>
      <c r="BX5" s="351"/>
      <c r="BY5" s="351"/>
      <c r="BZ5" s="351"/>
      <c r="CA5" s="351"/>
      <c r="CB5" s="351"/>
      <c r="CC5" s="351"/>
      <c r="CD5" s="351"/>
      <c r="CE5" s="351"/>
      <c r="CF5" s="351"/>
      <c r="CG5" s="351"/>
      <c r="CH5" s="351"/>
      <c r="CI5" s="351"/>
      <c r="CJ5" s="351"/>
      <c r="CK5" s="351"/>
      <c r="CL5" s="351"/>
      <c r="CM5" s="351"/>
      <c r="CN5" s="351"/>
      <c r="CO5" s="351"/>
      <c r="CP5" s="351"/>
      <c r="CQ5" s="351"/>
      <c r="CR5" s="351"/>
      <c r="CS5" s="351"/>
      <c r="CT5" s="351"/>
      <c r="CU5" s="351"/>
      <c r="CV5" s="351"/>
      <c r="CW5" s="351"/>
      <c r="CX5" s="351"/>
      <c r="CY5" s="351"/>
      <c r="CZ5" s="351"/>
      <c r="DA5" s="351"/>
      <c r="DB5" s="351"/>
      <c r="DC5" s="351"/>
      <c r="DD5" s="351"/>
      <c r="DE5" s="351"/>
    </row>
    <row r="6" spans="1:109" s="250" customFormat="1" ht="13.2" x14ac:dyDescent="0.2">
      <c r="A6" s="351"/>
      <c r="B6" s="351"/>
      <c r="C6" s="351"/>
      <c r="D6" s="351"/>
      <c r="E6" s="351"/>
      <c r="F6" s="351"/>
      <c r="G6" s="351"/>
      <c r="H6" s="351"/>
      <c r="I6" s="351"/>
      <c r="J6" s="351"/>
      <c r="K6" s="351"/>
      <c r="L6" s="351"/>
      <c r="M6" s="351"/>
      <c r="N6" s="351"/>
      <c r="O6" s="351"/>
      <c r="P6" s="351"/>
      <c r="Q6" s="351"/>
      <c r="R6" s="351"/>
      <c r="S6" s="351"/>
      <c r="T6" s="351"/>
      <c r="U6" s="351"/>
      <c r="V6" s="351"/>
      <c r="W6" s="351"/>
      <c r="X6" s="351"/>
      <c r="Y6" s="351"/>
      <c r="Z6" s="351"/>
      <c r="AA6" s="351"/>
      <c r="AB6" s="351"/>
      <c r="AC6" s="351"/>
      <c r="AD6" s="351"/>
      <c r="AE6" s="351"/>
      <c r="AF6" s="351"/>
      <c r="AG6" s="351"/>
      <c r="AH6" s="351"/>
      <c r="AI6" s="351"/>
      <c r="AJ6" s="351"/>
      <c r="AK6" s="351"/>
      <c r="AL6" s="351"/>
      <c r="AM6" s="351"/>
      <c r="AN6" s="351"/>
      <c r="AO6" s="351"/>
      <c r="AP6" s="351"/>
      <c r="AQ6" s="351"/>
      <c r="AR6" s="351"/>
      <c r="AS6" s="351"/>
      <c r="AT6" s="351"/>
      <c r="AU6" s="351"/>
      <c r="AV6" s="351"/>
      <c r="AW6" s="351"/>
      <c r="AX6" s="351"/>
      <c r="AY6" s="351"/>
      <c r="AZ6" s="351"/>
      <c r="BA6" s="351"/>
      <c r="BB6" s="351"/>
      <c r="BC6" s="351"/>
      <c r="BD6" s="351"/>
      <c r="BE6" s="351"/>
      <c r="BF6" s="351"/>
      <c r="BG6" s="351"/>
      <c r="BH6" s="351"/>
      <c r="BI6" s="351"/>
      <c r="BJ6" s="351"/>
      <c r="BK6" s="351"/>
      <c r="BL6" s="351"/>
      <c r="BM6" s="351"/>
      <c r="BN6" s="351"/>
      <c r="BO6" s="351"/>
      <c r="BP6" s="351"/>
      <c r="BQ6" s="351"/>
      <c r="BR6" s="351"/>
      <c r="BS6" s="351"/>
      <c r="BT6" s="351"/>
      <c r="BU6" s="351"/>
      <c r="BV6" s="351"/>
      <c r="BW6" s="351"/>
      <c r="BX6" s="351"/>
      <c r="BY6" s="351"/>
      <c r="BZ6" s="351"/>
      <c r="CA6" s="351"/>
      <c r="CB6" s="351"/>
      <c r="CC6" s="351"/>
      <c r="CD6" s="351"/>
      <c r="CE6" s="351"/>
      <c r="CF6" s="351"/>
      <c r="CG6" s="351"/>
      <c r="CH6" s="351"/>
      <c r="CI6" s="351"/>
      <c r="CJ6" s="351"/>
      <c r="CK6" s="351"/>
      <c r="CL6" s="351"/>
      <c r="CM6" s="351"/>
      <c r="CN6" s="351"/>
      <c r="CO6" s="351"/>
      <c r="CP6" s="351"/>
      <c r="CQ6" s="351"/>
      <c r="CR6" s="351"/>
      <c r="CS6" s="351"/>
      <c r="CT6" s="351"/>
      <c r="CU6" s="351"/>
      <c r="CV6" s="351"/>
      <c r="CW6" s="351"/>
      <c r="CX6" s="351"/>
      <c r="CY6" s="351"/>
      <c r="CZ6" s="351"/>
      <c r="DA6" s="351"/>
      <c r="DB6" s="351"/>
      <c r="DC6" s="351"/>
      <c r="DD6" s="351"/>
      <c r="DE6" s="351"/>
    </row>
    <row r="7" spans="1:109" s="250" customFormat="1" ht="13.2" x14ac:dyDescent="0.2">
      <c r="A7" s="351"/>
      <c r="B7" s="351"/>
      <c r="C7" s="351"/>
      <c r="D7" s="351"/>
      <c r="E7" s="351"/>
      <c r="F7" s="351"/>
      <c r="G7" s="351"/>
      <c r="H7" s="351"/>
      <c r="I7" s="351"/>
      <c r="J7" s="351"/>
      <c r="K7" s="351"/>
      <c r="L7" s="351"/>
      <c r="M7" s="351"/>
      <c r="N7" s="351"/>
      <c r="O7" s="351"/>
      <c r="P7" s="351"/>
      <c r="Q7" s="351"/>
      <c r="R7" s="351"/>
      <c r="S7" s="351"/>
      <c r="T7" s="351"/>
      <c r="U7" s="351"/>
      <c r="V7" s="351"/>
      <c r="W7" s="351"/>
      <c r="X7" s="351"/>
      <c r="Y7" s="351"/>
      <c r="Z7" s="351"/>
      <c r="AA7" s="351"/>
      <c r="AB7" s="351"/>
      <c r="AC7" s="351"/>
      <c r="AD7" s="351"/>
      <c r="AE7" s="351"/>
      <c r="AF7" s="351"/>
      <c r="AG7" s="351"/>
      <c r="AH7" s="351"/>
      <c r="AI7" s="351"/>
      <c r="AJ7" s="351"/>
      <c r="AK7" s="351"/>
      <c r="AL7" s="351"/>
      <c r="AM7" s="351"/>
      <c r="AN7" s="351"/>
      <c r="AO7" s="351"/>
      <c r="AP7" s="351"/>
      <c r="AQ7" s="351"/>
      <c r="AR7" s="351"/>
      <c r="AS7" s="351"/>
      <c r="AT7" s="351"/>
      <c r="AU7" s="351"/>
      <c r="AV7" s="351"/>
      <c r="AW7" s="351"/>
      <c r="AX7" s="351"/>
      <c r="AY7" s="351"/>
      <c r="AZ7" s="351"/>
      <c r="BA7" s="351"/>
      <c r="BB7" s="351"/>
      <c r="BC7" s="351"/>
      <c r="BD7" s="351"/>
      <c r="BE7" s="351"/>
      <c r="BF7" s="351"/>
      <c r="BG7" s="351"/>
      <c r="BH7" s="351"/>
      <c r="BI7" s="351"/>
      <c r="BJ7" s="351"/>
      <c r="BK7" s="351"/>
      <c r="BL7" s="351"/>
      <c r="BM7" s="351"/>
      <c r="BN7" s="351"/>
      <c r="BO7" s="351"/>
      <c r="BP7" s="351"/>
      <c r="BQ7" s="351"/>
      <c r="BR7" s="351"/>
      <c r="BS7" s="351"/>
      <c r="BT7" s="351"/>
      <c r="BU7" s="351"/>
      <c r="BV7" s="351"/>
      <c r="BW7" s="351"/>
      <c r="BX7" s="351"/>
      <c r="BY7" s="351"/>
      <c r="BZ7" s="351"/>
      <c r="CA7" s="351"/>
      <c r="CB7" s="351"/>
      <c r="CC7" s="351"/>
      <c r="CD7" s="351"/>
      <c r="CE7" s="351"/>
      <c r="CF7" s="351"/>
      <c r="CG7" s="351"/>
      <c r="CH7" s="351"/>
      <c r="CI7" s="351"/>
      <c r="CJ7" s="351"/>
      <c r="CK7" s="351"/>
      <c r="CL7" s="351"/>
      <c r="CM7" s="351"/>
      <c r="CN7" s="351"/>
      <c r="CO7" s="351"/>
      <c r="CP7" s="351"/>
      <c r="CQ7" s="351"/>
      <c r="CR7" s="351"/>
      <c r="CS7" s="351"/>
      <c r="CT7" s="351"/>
      <c r="CU7" s="351"/>
      <c r="CV7" s="351"/>
      <c r="CW7" s="351"/>
      <c r="CX7" s="351"/>
      <c r="CY7" s="351"/>
      <c r="CZ7" s="351"/>
      <c r="DA7" s="351"/>
      <c r="DB7" s="351"/>
      <c r="DC7" s="351"/>
      <c r="DD7" s="351"/>
      <c r="DE7" s="351"/>
    </row>
    <row r="8" spans="1:109" s="250" customFormat="1" ht="13.2" x14ac:dyDescent="0.2">
      <c r="A8" s="351"/>
      <c r="B8" s="351"/>
      <c r="C8" s="351"/>
      <c r="D8" s="351"/>
      <c r="E8" s="351"/>
      <c r="F8" s="351"/>
      <c r="G8" s="351"/>
      <c r="H8" s="351"/>
      <c r="I8" s="351"/>
      <c r="J8" s="351"/>
      <c r="K8" s="351"/>
      <c r="L8" s="351"/>
      <c r="M8" s="351"/>
      <c r="N8" s="351"/>
      <c r="O8" s="351"/>
      <c r="P8" s="351"/>
      <c r="Q8" s="351"/>
      <c r="R8" s="351"/>
      <c r="S8" s="351"/>
      <c r="T8" s="351"/>
      <c r="U8" s="351"/>
      <c r="V8" s="351"/>
      <c r="W8" s="351"/>
      <c r="X8" s="351"/>
      <c r="Y8" s="351"/>
      <c r="Z8" s="351"/>
      <c r="AA8" s="351"/>
      <c r="AB8" s="351"/>
      <c r="AC8" s="351"/>
      <c r="AD8" s="351"/>
      <c r="AE8" s="351"/>
      <c r="AF8" s="351"/>
      <c r="AG8" s="351"/>
      <c r="AH8" s="351"/>
      <c r="AI8" s="351"/>
      <c r="AJ8" s="351"/>
      <c r="AK8" s="351"/>
      <c r="AL8" s="351"/>
      <c r="AM8" s="351"/>
      <c r="AN8" s="351"/>
      <c r="AO8" s="351"/>
      <c r="AP8" s="351"/>
      <c r="AQ8" s="351"/>
      <c r="AR8" s="351"/>
      <c r="AS8" s="351"/>
      <c r="AT8" s="351"/>
      <c r="AU8" s="351"/>
      <c r="AV8" s="351"/>
      <c r="AW8" s="351"/>
      <c r="AX8" s="351"/>
      <c r="AY8" s="351"/>
      <c r="AZ8" s="351"/>
      <c r="BA8" s="351"/>
      <c r="BB8" s="351"/>
      <c r="BC8" s="351"/>
      <c r="BD8" s="351"/>
      <c r="BE8" s="351"/>
      <c r="BF8" s="351"/>
      <c r="BG8" s="351"/>
      <c r="BH8" s="351"/>
      <c r="BI8" s="351"/>
      <c r="BJ8" s="351"/>
      <c r="BK8" s="351"/>
      <c r="BL8" s="351"/>
      <c r="BM8" s="351"/>
      <c r="BN8" s="351"/>
      <c r="BO8" s="351"/>
      <c r="BP8" s="351"/>
      <c r="BQ8" s="351"/>
      <c r="BR8" s="351"/>
      <c r="BS8" s="351"/>
      <c r="BT8" s="351"/>
      <c r="BU8" s="351"/>
      <c r="BV8" s="351"/>
      <c r="BW8" s="351"/>
      <c r="BX8" s="351"/>
      <c r="BY8" s="351"/>
      <c r="BZ8" s="351"/>
      <c r="CA8" s="351"/>
      <c r="CB8" s="351"/>
      <c r="CC8" s="351"/>
      <c r="CD8" s="351"/>
      <c r="CE8" s="351"/>
      <c r="CF8" s="351"/>
      <c r="CG8" s="351"/>
      <c r="CH8" s="351"/>
      <c r="CI8" s="351"/>
      <c r="CJ8" s="351"/>
      <c r="CK8" s="351"/>
      <c r="CL8" s="351"/>
      <c r="CM8" s="351"/>
      <c r="CN8" s="351"/>
      <c r="CO8" s="351"/>
      <c r="CP8" s="351"/>
      <c r="CQ8" s="351"/>
      <c r="CR8" s="351"/>
      <c r="CS8" s="351"/>
      <c r="CT8" s="351"/>
      <c r="CU8" s="351"/>
      <c r="CV8" s="351"/>
      <c r="CW8" s="351"/>
      <c r="CX8" s="351"/>
      <c r="CY8" s="351"/>
      <c r="CZ8" s="351"/>
      <c r="DA8" s="351"/>
      <c r="DB8" s="351"/>
      <c r="DC8" s="351"/>
      <c r="DD8" s="351"/>
      <c r="DE8" s="351"/>
    </row>
    <row r="9" spans="1:109" s="250" customFormat="1" ht="13.2" x14ac:dyDescent="0.2">
      <c r="A9" s="351"/>
      <c r="B9" s="351"/>
      <c r="C9" s="351"/>
      <c r="D9" s="351"/>
      <c r="E9" s="351"/>
      <c r="F9" s="351"/>
      <c r="G9" s="351"/>
      <c r="H9" s="351"/>
      <c r="I9" s="351"/>
      <c r="J9" s="351"/>
      <c r="K9" s="351"/>
      <c r="L9" s="351"/>
      <c r="M9" s="351"/>
      <c r="N9" s="351"/>
      <c r="O9" s="351"/>
      <c r="P9" s="351"/>
      <c r="Q9" s="351"/>
      <c r="R9" s="351"/>
      <c r="S9" s="351"/>
      <c r="T9" s="351"/>
      <c r="U9" s="351"/>
      <c r="V9" s="351"/>
      <c r="W9" s="351"/>
      <c r="X9" s="351"/>
      <c r="Y9" s="351"/>
      <c r="Z9" s="351"/>
      <c r="AA9" s="351"/>
      <c r="AB9" s="351"/>
      <c r="AC9" s="351"/>
      <c r="AD9" s="351"/>
      <c r="AE9" s="351"/>
      <c r="AF9" s="351"/>
      <c r="AG9" s="351"/>
      <c r="AH9" s="351"/>
      <c r="AI9" s="351"/>
      <c r="AJ9" s="351"/>
      <c r="AK9" s="351"/>
      <c r="AL9" s="351"/>
      <c r="AM9" s="351"/>
      <c r="AN9" s="351"/>
      <c r="AO9" s="351"/>
      <c r="AP9" s="351"/>
      <c r="AQ9" s="351"/>
      <c r="AR9" s="351"/>
      <c r="AS9" s="351"/>
      <c r="AT9" s="351"/>
      <c r="AU9" s="351"/>
      <c r="AV9" s="351"/>
      <c r="AW9" s="351"/>
      <c r="AX9" s="351"/>
      <c r="AY9" s="351"/>
      <c r="AZ9" s="351"/>
      <c r="BA9" s="351"/>
      <c r="BB9" s="351"/>
      <c r="BC9" s="351"/>
      <c r="BD9" s="351"/>
      <c r="BE9" s="351"/>
      <c r="BF9" s="351"/>
      <c r="BG9" s="351"/>
      <c r="BH9" s="351"/>
      <c r="BI9" s="351"/>
      <c r="BJ9" s="351"/>
      <c r="BK9" s="351"/>
      <c r="BL9" s="351"/>
      <c r="BM9" s="351"/>
      <c r="BN9" s="351"/>
      <c r="BO9" s="351"/>
      <c r="BP9" s="351"/>
      <c r="BQ9" s="351"/>
      <c r="BR9" s="351"/>
      <c r="BS9" s="351"/>
      <c r="BT9" s="351"/>
      <c r="BU9" s="351"/>
      <c r="BV9" s="351"/>
      <c r="BW9" s="351"/>
      <c r="BX9" s="351"/>
      <c r="BY9" s="351"/>
      <c r="BZ9" s="351"/>
      <c r="CA9" s="351"/>
      <c r="CB9" s="351"/>
      <c r="CC9" s="351"/>
      <c r="CD9" s="351"/>
      <c r="CE9" s="351"/>
      <c r="CF9" s="351"/>
      <c r="CG9" s="351"/>
      <c r="CH9" s="351"/>
      <c r="CI9" s="351"/>
      <c r="CJ9" s="351"/>
      <c r="CK9" s="351"/>
      <c r="CL9" s="351"/>
      <c r="CM9" s="351"/>
      <c r="CN9" s="351"/>
      <c r="CO9" s="351"/>
      <c r="CP9" s="351"/>
      <c r="CQ9" s="351"/>
      <c r="CR9" s="351"/>
      <c r="CS9" s="351"/>
      <c r="CT9" s="351"/>
      <c r="CU9" s="351"/>
      <c r="CV9" s="351"/>
      <c r="CW9" s="351"/>
      <c r="CX9" s="351"/>
      <c r="CY9" s="351"/>
      <c r="CZ9" s="351"/>
      <c r="DA9" s="351"/>
      <c r="DB9" s="351"/>
      <c r="DC9" s="351"/>
      <c r="DD9" s="351"/>
      <c r="DE9" s="351"/>
    </row>
    <row r="10" spans="1:109" s="250" customFormat="1" ht="13.2" x14ac:dyDescent="0.2">
      <c r="A10" s="351"/>
      <c r="B10" s="351"/>
      <c r="C10" s="351"/>
      <c r="D10" s="351"/>
      <c r="E10" s="351"/>
      <c r="F10" s="351"/>
      <c r="G10" s="351"/>
      <c r="H10" s="351"/>
      <c r="I10" s="351"/>
      <c r="J10" s="351"/>
      <c r="K10" s="351"/>
      <c r="L10" s="351"/>
      <c r="M10" s="351"/>
      <c r="N10" s="351"/>
      <c r="O10" s="351"/>
      <c r="P10" s="351"/>
      <c r="Q10" s="351"/>
      <c r="R10" s="351"/>
      <c r="S10" s="351"/>
      <c r="T10" s="351"/>
      <c r="U10" s="351"/>
      <c r="V10" s="351"/>
      <c r="W10" s="351"/>
      <c r="X10" s="351"/>
      <c r="Y10" s="351"/>
      <c r="Z10" s="351"/>
      <c r="AA10" s="351"/>
      <c r="AB10" s="351"/>
      <c r="AC10" s="351"/>
      <c r="AD10" s="351"/>
      <c r="AE10" s="351"/>
      <c r="AF10" s="351"/>
      <c r="AG10" s="351"/>
      <c r="AH10" s="351"/>
      <c r="AI10" s="351"/>
      <c r="AJ10" s="351"/>
      <c r="AK10" s="351"/>
      <c r="AL10" s="351"/>
      <c r="AM10" s="351"/>
      <c r="AN10" s="351"/>
      <c r="AO10" s="351"/>
      <c r="AP10" s="351"/>
      <c r="AQ10" s="351"/>
      <c r="AR10" s="351"/>
      <c r="AS10" s="351"/>
      <c r="AT10" s="351"/>
      <c r="AU10" s="351"/>
      <c r="AV10" s="351"/>
      <c r="AW10" s="351"/>
      <c r="AX10" s="351"/>
      <c r="AY10" s="351"/>
      <c r="AZ10" s="351"/>
      <c r="BA10" s="351"/>
      <c r="BB10" s="351"/>
      <c r="BC10" s="351"/>
      <c r="BD10" s="351"/>
      <c r="BE10" s="351"/>
      <c r="BF10" s="351"/>
      <c r="BG10" s="351"/>
      <c r="BH10" s="351"/>
      <c r="BI10" s="351"/>
      <c r="BJ10" s="351"/>
      <c r="BK10" s="351"/>
      <c r="BL10" s="351"/>
      <c r="BM10" s="351"/>
      <c r="BN10" s="351"/>
      <c r="BO10" s="351"/>
      <c r="BP10" s="351"/>
      <c r="BQ10" s="351"/>
      <c r="BR10" s="351"/>
      <c r="BS10" s="351"/>
      <c r="BT10" s="351"/>
      <c r="BU10" s="351"/>
      <c r="BV10" s="351"/>
      <c r="BW10" s="351"/>
      <c r="BX10" s="351"/>
      <c r="BY10" s="351"/>
      <c r="BZ10" s="351"/>
      <c r="CA10" s="351"/>
      <c r="CB10" s="351"/>
      <c r="CC10" s="351"/>
      <c r="CD10" s="351"/>
      <c r="CE10" s="351"/>
      <c r="CF10" s="351"/>
      <c r="CG10" s="351"/>
      <c r="CH10" s="351"/>
      <c r="CI10" s="351"/>
      <c r="CJ10" s="351"/>
      <c r="CK10" s="351"/>
      <c r="CL10" s="351"/>
      <c r="CM10" s="351"/>
      <c r="CN10" s="351"/>
      <c r="CO10" s="351"/>
      <c r="CP10" s="351"/>
      <c r="CQ10" s="351"/>
      <c r="CR10" s="351"/>
      <c r="CS10" s="351"/>
      <c r="CT10" s="351"/>
      <c r="CU10" s="351"/>
      <c r="CV10" s="351"/>
      <c r="CW10" s="351"/>
      <c r="CX10" s="351"/>
      <c r="CY10" s="351"/>
      <c r="CZ10" s="351"/>
      <c r="DA10" s="351"/>
      <c r="DB10" s="351"/>
      <c r="DC10" s="351"/>
      <c r="DD10" s="351"/>
      <c r="DE10" s="351"/>
    </row>
    <row r="11" spans="1:109" s="250" customFormat="1" ht="13.2" x14ac:dyDescent="0.2">
      <c r="A11" s="351"/>
      <c r="B11" s="351"/>
      <c r="C11" s="351"/>
      <c r="D11" s="351"/>
      <c r="E11" s="351"/>
      <c r="F11" s="351"/>
      <c r="G11" s="351"/>
      <c r="H11" s="351"/>
      <c r="I11" s="351"/>
      <c r="J11" s="351"/>
      <c r="K11" s="351"/>
      <c r="L11" s="351"/>
      <c r="M11" s="351"/>
      <c r="N11" s="351"/>
      <c r="O11" s="351"/>
      <c r="P11" s="351"/>
      <c r="Q11" s="351"/>
      <c r="R11" s="351"/>
      <c r="S11" s="351"/>
      <c r="T11" s="351"/>
      <c r="U11" s="351"/>
      <c r="V11" s="351"/>
      <c r="W11" s="351"/>
      <c r="X11" s="351"/>
      <c r="Y11" s="351"/>
      <c r="Z11" s="351"/>
      <c r="AA11" s="351"/>
      <c r="AB11" s="351"/>
      <c r="AC11" s="351"/>
      <c r="AD11" s="351"/>
      <c r="AE11" s="351"/>
      <c r="AF11" s="351"/>
      <c r="AG11" s="351"/>
      <c r="AH11" s="351"/>
      <c r="AI11" s="351"/>
      <c r="AJ11" s="351"/>
      <c r="AK11" s="351"/>
      <c r="AL11" s="351"/>
      <c r="AM11" s="351"/>
      <c r="AN11" s="351"/>
      <c r="AO11" s="351"/>
      <c r="AP11" s="351"/>
      <c r="AQ11" s="351"/>
      <c r="AR11" s="351"/>
      <c r="AS11" s="351"/>
      <c r="AT11" s="351"/>
      <c r="AU11" s="351"/>
      <c r="AV11" s="351"/>
      <c r="AW11" s="351"/>
      <c r="AX11" s="351"/>
      <c r="AY11" s="351"/>
      <c r="AZ11" s="351"/>
      <c r="BA11" s="351"/>
      <c r="BB11" s="351"/>
      <c r="BC11" s="351"/>
      <c r="BD11" s="351"/>
      <c r="BE11" s="351"/>
      <c r="BF11" s="351"/>
      <c r="BG11" s="351"/>
      <c r="BH11" s="351"/>
      <c r="BI11" s="351"/>
      <c r="BJ11" s="351"/>
      <c r="BK11" s="351"/>
      <c r="BL11" s="351"/>
      <c r="BM11" s="351"/>
      <c r="BN11" s="351"/>
      <c r="BO11" s="351"/>
      <c r="BP11" s="351"/>
      <c r="BQ11" s="351"/>
      <c r="BR11" s="351"/>
      <c r="BS11" s="351"/>
      <c r="BT11" s="351"/>
      <c r="BU11" s="351"/>
      <c r="BV11" s="351"/>
      <c r="BW11" s="351"/>
      <c r="BX11" s="351"/>
      <c r="BY11" s="351"/>
      <c r="BZ11" s="351"/>
      <c r="CA11" s="351"/>
      <c r="CB11" s="351"/>
      <c r="CC11" s="351"/>
      <c r="CD11" s="351"/>
      <c r="CE11" s="351"/>
      <c r="CF11" s="351"/>
      <c r="CG11" s="351"/>
      <c r="CH11" s="351"/>
      <c r="CI11" s="351"/>
      <c r="CJ11" s="351"/>
      <c r="CK11" s="351"/>
      <c r="CL11" s="351"/>
      <c r="CM11" s="351"/>
      <c r="CN11" s="351"/>
      <c r="CO11" s="351"/>
      <c r="CP11" s="351"/>
      <c r="CQ11" s="351"/>
      <c r="CR11" s="351"/>
      <c r="CS11" s="351"/>
      <c r="CT11" s="351"/>
      <c r="CU11" s="351"/>
      <c r="CV11" s="351"/>
      <c r="CW11" s="351"/>
      <c r="CX11" s="351"/>
      <c r="CY11" s="351"/>
      <c r="CZ11" s="351"/>
      <c r="DA11" s="351"/>
      <c r="DB11" s="351"/>
      <c r="DC11" s="351"/>
      <c r="DD11" s="351"/>
      <c r="DE11" s="351"/>
    </row>
    <row r="12" spans="1:109" s="250" customFormat="1" ht="13.2" x14ac:dyDescent="0.2">
      <c r="A12" s="351"/>
      <c r="B12" s="351"/>
      <c r="C12" s="351"/>
      <c r="D12" s="351"/>
      <c r="E12" s="351"/>
      <c r="F12" s="351"/>
      <c r="G12" s="351"/>
      <c r="H12" s="351"/>
      <c r="I12" s="351"/>
      <c r="J12" s="351"/>
      <c r="K12" s="351"/>
      <c r="L12" s="351"/>
      <c r="M12" s="351"/>
      <c r="N12" s="351"/>
      <c r="O12" s="351"/>
      <c r="P12" s="351"/>
      <c r="Q12" s="351"/>
      <c r="R12" s="351"/>
      <c r="S12" s="351"/>
      <c r="T12" s="351"/>
      <c r="U12" s="351"/>
      <c r="V12" s="351"/>
      <c r="W12" s="351"/>
      <c r="X12" s="351"/>
      <c r="Y12" s="351"/>
      <c r="Z12" s="351"/>
      <c r="AA12" s="351"/>
      <c r="AB12" s="351"/>
      <c r="AC12" s="351"/>
      <c r="AD12" s="351"/>
      <c r="AE12" s="351"/>
      <c r="AF12" s="351"/>
      <c r="AG12" s="351"/>
      <c r="AH12" s="351"/>
      <c r="AI12" s="351"/>
      <c r="AJ12" s="351"/>
      <c r="AK12" s="351"/>
      <c r="AL12" s="351"/>
      <c r="AM12" s="351"/>
      <c r="AN12" s="351"/>
      <c r="AO12" s="351"/>
      <c r="AP12" s="351"/>
      <c r="AQ12" s="351"/>
      <c r="AR12" s="351"/>
      <c r="AS12" s="351"/>
      <c r="AT12" s="351"/>
      <c r="AU12" s="351"/>
      <c r="AV12" s="351"/>
      <c r="AW12" s="351"/>
      <c r="AX12" s="351"/>
      <c r="AY12" s="351"/>
      <c r="AZ12" s="351"/>
      <c r="BA12" s="351"/>
      <c r="BB12" s="351"/>
      <c r="BC12" s="351"/>
      <c r="BD12" s="351"/>
      <c r="BE12" s="351"/>
      <c r="BF12" s="351"/>
      <c r="BG12" s="351"/>
      <c r="BH12" s="351"/>
      <c r="BI12" s="351"/>
      <c r="BJ12" s="351"/>
      <c r="BK12" s="351"/>
      <c r="BL12" s="351"/>
      <c r="BM12" s="351"/>
      <c r="BN12" s="351"/>
      <c r="BO12" s="351"/>
      <c r="BP12" s="351"/>
      <c r="BQ12" s="351"/>
      <c r="BR12" s="351"/>
      <c r="BS12" s="351"/>
      <c r="BT12" s="351"/>
      <c r="BU12" s="351"/>
      <c r="BV12" s="351"/>
      <c r="BW12" s="351"/>
      <c r="BX12" s="351"/>
      <c r="BY12" s="351"/>
      <c r="BZ12" s="351"/>
      <c r="CA12" s="351"/>
      <c r="CB12" s="351"/>
      <c r="CC12" s="351"/>
      <c r="CD12" s="351"/>
      <c r="CE12" s="351"/>
      <c r="CF12" s="351"/>
      <c r="CG12" s="351"/>
      <c r="CH12" s="351"/>
      <c r="CI12" s="351"/>
      <c r="CJ12" s="351"/>
      <c r="CK12" s="351"/>
      <c r="CL12" s="351"/>
      <c r="CM12" s="351"/>
      <c r="CN12" s="351"/>
      <c r="CO12" s="351"/>
      <c r="CP12" s="351"/>
      <c r="CQ12" s="351"/>
      <c r="CR12" s="351"/>
      <c r="CS12" s="351"/>
      <c r="CT12" s="351"/>
      <c r="CU12" s="351"/>
      <c r="CV12" s="351"/>
      <c r="CW12" s="351"/>
      <c r="CX12" s="351"/>
      <c r="CY12" s="351"/>
      <c r="CZ12" s="351"/>
      <c r="DA12" s="351"/>
      <c r="DB12" s="351"/>
      <c r="DC12" s="351"/>
      <c r="DD12" s="351"/>
      <c r="DE12" s="351"/>
    </row>
    <row r="13" spans="1:109" s="250" customFormat="1" ht="13.2" x14ac:dyDescent="0.2">
      <c r="A13" s="351"/>
      <c r="B13" s="351"/>
      <c r="C13" s="351"/>
      <c r="D13" s="351"/>
      <c r="E13" s="351"/>
      <c r="F13" s="351"/>
      <c r="G13" s="351"/>
      <c r="H13" s="351"/>
      <c r="I13" s="351"/>
      <c r="J13" s="351"/>
      <c r="K13" s="351"/>
      <c r="L13" s="351"/>
      <c r="M13" s="351"/>
      <c r="N13" s="351"/>
      <c r="O13" s="351"/>
      <c r="P13" s="351"/>
      <c r="Q13" s="351"/>
      <c r="R13" s="351"/>
      <c r="S13" s="351"/>
      <c r="T13" s="351"/>
      <c r="U13" s="351"/>
      <c r="V13" s="351"/>
      <c r="W13" s="351"/>
      <c r="X13" s="351"/>
      <c r="Y13" s="351"/>
      <c r="Z13" s="351"/>
      <c r="AA13" s="351"/>
      <c r="AB13" s="351"/>
      <c r="AC13" s="351"/>
      <c r="AD13" s="351"/>
      <c r="AE13" s="351"/>
      <c r="AF13" s="351"/>
      <c r="AG13" s="351"/>
      <c r="AH13" s="351"/>
      <c r="AI13" s="351"/>
      <c r="AJ13" s="351"/>
      <c r="AK13" s="351"/>
      <c r="AL13" s="351"/>
      <c r="AM13" s="351"/>
      <c r="AN13" s="351"/>
      <c r="AO13" s="351"/>
      <c r="AP13" s="351"/>
      <c r="AQ13" s="351"/>
      <c r="AR13" s="351"/>
      <c r="AS13" s="351"/>
      <c r="AT13" s="351"/>
      <c r="AU13" s="351"/>
      <c r="AV13" s="351"/>
      <c r="AW13" s="351"/>
      <c r="AX13" s="351"/>
      <c r="AY13" s="351"/>
      <c r="AZ13" s="351"/>
      <c r="BA13" s="351"/>
      <c r="BB13" s="351"/>
      <c r="BC13" s="351"/>
      <c r="BD13" s="351"/>
      <c r="BE13" s="351"/>
      <c r="BF13" s="351"/>
      <c r="BG13" s="351"/>
      <c r="BH13" s="351"/>
      <c r="BI13" s="351"/>
      <c r="BJ13" s="351"/>
      <c r="BK13" s="351"/>
      <c r="BL13" s="351"/>
      <c r="BM13" s="351"/>
      <c r="BN13" s="351"/>
      <c r="BO13" s="351"/>
      <c r="BP13" s="351"/>
      <c r="BQ13" s="351"/>
      <c r="BR13" s="351"/>
      <c r="BS13" s="351"/>
      <c r="BT13" s="351"/>
      <c r="BU13" s="351"/>
      <c r="BV13" s="351"/>
      <c r="BW13" s="351"/>
      <c r="BX13" s="351"/>
      <c r="BY13" s="351"/>
      <c r="BZ13" s="351"/>
      <c r="CA13" s="351"/>
      <c r="CB13" s="351"/>
      <c r="CC13" s="351"/>
      <c r="CD13" s="351"/>
      <c r="CE13" s="351"/>
      <c r="CF13" s="351"/>
      <c r="CG13" s="351"/>
      <c r="CH13" s="351"/>
      <c r="CI13" s="351"/>
      <c r="CJ13" s="351"/>
      <c r="CK13" s="351"/>
      <c r="CL13" s="351"/>
      <c r="CM13" s="351"/>
      <c r="CN13" s="351"/>
      <c r="CO13" s="351"/>
      <c r="CP13" s="351"/>
      <c r="CQ13" s="351"/>
      <c r="CR13" s="351"/>
      <c r="CS13" s="351"/>
      <c r="CT13" s="351"/>
      <c r="CU13" s="351"/>
      <c r="CV13" s="351"/>
      <c r="CW13" s="351"/>
      <c r="CX13" s="351"/>
      <c r="CY13" s="351"/>
      <c r="CZ13" s="351"/>
      <c r="DA13" s="351"/>
      <c r="DB13" s="351"/>
      <c r="DC13" s="351"/>
      <c r="DD13" s="351"/>
      <c r="DE13" s="351"/>
    </row>
    <row r="14" spans="1:109" s="250" customFormat="1" ht="13.2" x14ac:dyDescent="0.2">
      <c r="A14" s="351"/>
      <c r="B14" s="351"/>
      <c r="C14" s="351"/>
      <c r="D14" s="351"/>
      <c r="E14" s="351"/>
      <c r="F14" s="351"/>
      <c r="G14" s="351"/>
      <c r="H14" s="351"/>
      <c r="I14" s="351"/>
      <c r="J14" s="351"/>
      <c r="K14" s="351"/>
      <c r="L14" s="351"/>
      <c r="M14" s="351"/>
      <c r="N14" s="351"/>
      <c r="O14" s="351"/>
      <c r="P14" s="351"/>
      <c r="Q14" s="351"/>
      <c r="R14" s="351"/>
      <c r="S14" s="351"/>
      <c r="T14" s="351"/>
      <c r="U14" s="351"/>
      <c r="V14" s="351"/>
      <c r="W14" s="351"/>
      <c r="X14" s="351"/>
      <c r="Y14" s="351"/>
      <c r="Z14" s="351"/>
      <c r="AA14" s="351"/>
      <c r="AB14" s="351"/>
      <c r="AC14" s="351"/>
      <c r="AD14" s="351"/>
      <c r="AE14" s="351"/>
      <c r="AF14" s="351"/>
      <c r="AG14" s="351"/>
      <c r="AH14" s="351"/>
      <c r="AI14" s="351"/>
      <c r="AJ14" s="351"/>
      <c r="AK14" s="351"/>
      <c r="AL14" s="351"/>
      <c r="AM14" s="351"/>
      <c r="AN14" s="351"/>
      <c r="AO14" s="351"/>
      <c r="AP14" s="351"/>
      <c r="AQ14" s="351"/>
      <c r="AR14" s="351"/>
      <c r="AS14" s="351"/>
      <c r="AT14" s="351"/>
      <c r="AU14" s="351"/>
      <c r="AV14" s="351"/>
      <c r="AW14" s="351"/>
      <c r="AX14" s="351"/>
      <c r="AY14" s="351"/>
      <c r="AZ14" s="351"/>
      <c r="BA14" s="351"/>
      <c r="BB14" s="351"/>
      <c r="BC14" s="351"/>
      <c r="BD14" s="351"/>
      <c r="BE14" s="351"/>
      <c r="BF14" s="351"/>
      <c r="BG14" s="351"/>
      <c r="BH14" s="351"/>
      <c r="BI14" s="351"/>
      <c r="BJ14" s="351"/>
      <c r="BK14" s="351"/>
      <c r="BL14" s="351"/>
      <c r="BM14" s="351"/>
      <c r="BN14" s="351"/>
      <c r="BO14" s="351"/>
      <c r="BP14" s="351"/>
      <c r="BQ14" s="351"/>
      <c r="BR14" s="351"/>
      <c r="BS14" s="351"/>
      <c r="BT14" s="351"/>
      <c r="BU14" s="351"/>
      <c r="BV14" s="351"/>
      <c r="BW14" s="351"/>
      <c r="BX14" s="351"/>
      <c r="BY14" s="351"/>
      <c r="BZ14" s="351"/>
      <c r="CA14" s="351"/>
      <c r="CB14" s="351"/>
      <c r="CC14" s="351"/>
      <c r="CD14" s="351"/>
      <c r="CE14" s="351"/>
      <c r="CF14" s="351"/>
      <c r="CG14" s="351"/>
      <c r="CH14" s="351"/>
      <c r="CI14" s="351"/>
      <c r="CJ14" s="351"/>
      <c r="CK14" s="351"/>
      <c r="CL14" s="351"/>
      <c r="CM14" s="351"/>
      <c r="CN14" s="351"/>
      <c r="CO14" s="351"/>
      <c r="CP14" s="351"/>
      <c r="CQ14" s="351"/>
      <c r="CR14" s="351"/>
      <c r="CS14" s="351"/>
      <c r="CT14" s="351"/>
      <c r="CU14" s="351"/>
      <c r="CV14" s="351"/>
      <c r="CW14" s="351"/>
      <c r="CX14" s="351"/>
      <c r="CY14" s="351"/>
      <c r="CZ14" s="351"/>
      <c r="DA14" s="351"/>
      <c r="DB14" s="351"/>
      <c r="DC14" s="351"/>
      <c r="DD14" s="351"/>
      <c r="DE14" s="351"/>
    </row>
    <row r="15" spans="1:109" s="250" customFormat="1" ht="13.2" x14ac:dyDescent="0.2">
      <c r="A15" s="252"/>
      <c r="B15" s="351"/>
      <c r="C15" s="351"/>
      <c r="D15" s="351"/>
      <c r="E15" s="351"/>
      <c r="F15" s="351"/>
      <c r="G15" s="351"/>
      <c r="H15" s="351"/>
      <c r="I15" s="351"/>
      <c r="J15" s="351"/>
      <c r="K15" s="351"/>
      <c r="L15" s="351"/>
      <c r="M15" s="351"/>
      <c r="N15" s="351"/>
      <c r="O15" s="351"/>
      <c r="P15" s="351"/>
      <c r="Q15" s="351"/>
      <c r="R15" s="351"/>
      <c r="S15" s="351"/>
      <c r="T15" s="351"/>
      <c r="U15" s="351"/>
      <c r="V15" s="351"/>
      <c r="W15" s="351"/>
      <c r="X15" s="351"/>
      <c r="Y15" s="351"/>
      <c r="Z15" s="351"/>
      <c r="AA15" s="351"/>
      <c r="AB15" s="351"/>
      <c r="AC15" s="351"/>
      <c r="AD15" s="351"/>
      <c r="AE15" s="351"/>
      <c r="AF15" s="351"/>
      <c r="AG15" s="351"/>
      <c r="AH15" s="351"/>
      <c r="AI15" s="351"/>
      <c r="AJ15" s="351"/>
      <c r="AK15" s="351"/>
      <c r="AL15" s="351"/>
      <c r="AM15" s="351"/>
      <c r="AN15" s="351"/>
      <c r="AO15" s="351"/>
      <c r="AP15" s="351"/>
      <c r="AQ15" s="351"/>
      <c r="AR15" s="351"/>
      <c r="AS15" s="351"/>
      <c r="AT15" s="351"/>
      <c r="AU15" s="351"/>
      <c r="AV15" s="351"/>
      <c r="AW15" s="351"/>
      <c r="AX15" s="351"/>
      <c r="AY15" s="351"/>
      <c r="AZ15" s="351"/>
      <c r="BA15" s="351"/>
      <c r="BB15" s="351"/>
      <c r="BC15" s="351"/>
      <c r="BD15" s="351"/>
      <c r="BE15" s="351"/>
      <c r="BF15" s="351"/>
      <c r="BG15" s="351"/>
      <c r="BH15" s="351"/>
      <c r="BI15" s="351"/>
      <c r="BJ15" s="351"/>
      <c r="BK15" s="351"/>
      <c r="BL15" s="351"/>
      <c r="BM15" s="351"/>
      <c r="BN15" s="351"/>
      <c r="BO15" s="351"/>
      <c r="BP15" s="351"/>
      <c r="BQ15" s="351"/>
      <c r="BR15" s="351"/>
      <c r="BS15" s="351"/>
      <c r="BT15" s="351"/>
      <c r="BU15" s="351"/>
      <c r="BV15" s="351"/>
      <c r="BW15" s="351"/>
      <c r="BX15" s="351"/>
      <c r="BY15" s="351"/>
      <c r="BZ15" s="351"/>
      <c r="CA15" s="351"/>
      <c r="CB15" s="351"/>
      <c r="CC15" s="351"/>
      <c r="CD15" s="351"/>
      <c r="CE15" s="351"/>
      <c r="CF15" s="351"/>
      <c r="CG15" s="351"/>
      <c r="CH15" s="351"/>
      <c r="CI15" s="351"/>
      <c r="CJ15" s="351"/>
      <c r="CK15" s="351"/>
      <c r="CL15" s="351"/>
      <c r="CM15" s="351"/>
      <c r="CN15" s="351"/>
      <c r="CO15" s="351"/>
      <c r="CP15" s="351"/>
      <c r="CQ15" s="351"/>
      <c r="CR15" s="351"/>
      <c r="CS15" s="351"/>
      <c r="CT15" s="351"/>
      <c r="CU15" s="351"/>
      <c r="CV15" s="351"/>
      <c r="CW15" s="351"/>
      <c r="CX15" s="351"/>
      <c r="CY15" s="351"/>
      <c r="CZ15" s="351"/>
      <c r="DA15" s="351"/>
      <c r="DB15" s="351"/>
      <c r="DC15" s="351"/>
      <c r="DD15" s="351"/>
      <c r="DE15" s="351"/>
    </row>
    <row r="16" spans="1:109" s="250" customFormat="1" ht="13.2" x14ac:dyDescent="0.2">
      <c r="A16" s="252"/>
      <c r="B16" s="351"/>
      <c r="C16" s="351"/>
      <c r="D16" s="351"/>
      <c r="E16" s="351"/>
      <c r="F16" s="351"/>
      <c r="G16" s="351"/>
      <c r="H16" s="351"/>
      <c r="I16" s="351"/>
      <c r="J16" s="351"/>
      <c r="K16" s="351"/>
      <c r="L16" s="351"/>
      <c r="M16" s="351"/>
      <c r="N16" s="351"/>
      <c r="O16" s="351"/>
      <c r="P16" s="351"/>
      <c r="Q16" s="351"/>
      <c r="R16" s="351"/>
      <c r="S16" s="351"/>
      <c r="T16" s="351"/>
      <c r="U16" s="351"/>
      <c r="V16" s="351"/>
      <c r="W16" s="351"/>
      <c r="X16" s="351"/>
      <c r="Y16" s="351"/>
      <c r="Z16" s="351"/>
      <c r="AA16" s="351"/>
      <c r="AB16" s="351"/>
      <c r="AC16" s="351"/>
      <c r="AD16" s="351"/>
      <c r="AE16" s="351"/>
      <c r="AF16" s="351"/>
      <c r="AG16" s="351"/>
      <c r="AH16" s="351"/>
      <c r="AI16" s="351"/>
      <c r="AJ16" s="351"/>
      <c r="AK16" s="351"/>
      <c r="AL16" s="351"/>
      <c r="AM16" s="351"/>
      <c r="AN16" s="351"/>
      <c r="AO16" s="351"/>
      <c r="AP16" s="351"/>
      <c r="AQ16" s="351"/>
      <c r="AR16" s="351"/>
      <c r="AS16" s="351"/>
      <c r="AT16" s="351"/>
      <c r="AU16" s="351"/>
      <c r="AV16" s="351"/>
      <c r="AW16" s="351"/>
      <c r="AX16" s="351"/>
      <c r="AY16" s="351"/>
      <c r="AZ16" s="351"/>
      <c r="BA16" s="351"/>
      <c r="BB16" s="351"/>
      <c r="BC16" s="351"/>
      <c r="BD16" s="351"/>
      <c r="BE16" s="351"/>
      <c r="BF16" s="351"/>
      <c r="BG16" s="351"/>
      <c r="BH16" s="351"/>
      <c r="BI16" s="351"/>
      <c r="BJ16" s="351"/>
      <c r="BK16" s="351"/>
      <c r="BL16" s="351"/>
      <c r="BM16" s="351"/>
      <c r="BN16" s="351"/>
      <c r="BO16" s="351"/>
      <c r="BP16" s="351"/>
      <c r="BQ16" s="351"/>
      <c r="BR16" s="351"/>
      <c r="BS16" s="351"/>
      <c r="BT16" s="351"/>
      <c r="BU16" s="351"/>
      <c r="BV16" s="351"/>
      <c r="BW16" s="351"/>
      <c r="BX16" s="351"/>
      <c r="BY16" s="351"/>
      <c r="BZ16" s="351"/>
      <c r="CA16" s="351"/>
      <c r="CB16" s="351"/>
      <c r="CC16" s="351"/>
      <c r="CD16" s="351"/>
      <c r="CE16" s="351"/>
      <c r="CF16" s="351"/>
      <c r="CG16" s="351"/>
      <c r="CH16" s="351"/>
      <c r="CI16" s="351"/>
      <c r="CJ16" s="351"/>
      <c r="CK16" s="351"/>
      <c r="CL16" s="351"/>
      <c r="CM16" s="351"/>
      <c r="CN16" s="351"/>
      <c r="CO16" s="351"/>
      <c r="CP16" s="351"/>
      <c r="CQ16" s="351"/>
      <c r="CR16" s="351"/>
      <c r="CS16" s="351"/>
      <c r="CT16" s="351"/>
      <c r="CU16" s="351"/>
      <c r="CV16" s="351"/>
      <c r="CW16" s="351"/>
      <c r="CX16" s="351"/>
      <c r="CY16" s="351"/>
      <c r="CZ16" s="351"/>
      <c r="DA16" s="351"/>
      <c r="DB16" s="351"/>
      <c r="DC16" s="351"/>
      <c r="DD16" s="351"/>
      <c r="DE16" s="351"/>
    </row>
    <row r="17" spans="1:109" s="250" customFormat="1" ht="13.2" x14ac:dyDescent="0.2">
      <c r="A17" s="252"/>
      <c r="B17" s="351"/>
      <c r="C17" s="351"/>
      <c r="D17" s="351"/>
      <c r="E17" s="351"/>
      <c r="F17" s="351"/>
      <c r="G17" s="351"/>
      <c r="H17" s="351"/>
      <c r="I17" s="351"/>
      <c r="J17" s="351"/>
      <c r="K17" s="351"/>
      <c r="L17" s="351"/>
      <c r="M17" s="351"/>
      <c r="N17" s="351"/>
      <c r="O17" s="351"/>
      <c r="P17" s="351"/>
      <c r="Q17" s="351"/>
      <c r="R17" s="351"/>
      <c r="S17" s="351"/>
      <c r="T17" s="351"/>
      <c r="U17" s="351"/>
      <c r="V17" s="351"/>
      <c r="W17" s="351"/>
      <c r="X17" s="351"/>
      <c r="Y17" s="351"/>
      <c r="Z17" s="351"/>
      <c r="AA17" s="351"/>
      <c r="AB17" s="351"/>
      <c r="AC17" s="351"/>
      <c r="AD17" s="351"/>
      <c r="AE17" s="351"/>
      <c r="AF17" s="351"/>
      <c r="AG17" s="351"/>
      <c r="AH17" s="351"/>
      <c r="AI17" s="351"/>
      <c r="AJ17" s="351"/>
      <c r="AK17" s="351"/>
      <c r="AL17" s="351"/>
      <c r="AM17" s="351"/>
      <c r="AN17" s="351"/>
      <c r="AO17" s="351"/>
      <c r="AP17" s="351"/>
      <c r="AQ17" s="351"/>
      <c r="AR17" s="351"/>
      <c r="AS17" s="351"/>
      <c r="AT17" s="351"/>
      <c r="AU17" s="351"/>
      <c r="AV17" s="351"/>
      <c r="AW17" s="351"/>
      <c r="AX17" s="351"/>
      <c r="AY17" s="351"/>
      <c r="AZ17" s="351"/>
      <c r="BA17" s="351"/>
      <c r="BB17" s="351"/>
      <c r="BC17" s="351"/>
      <c r="BD17" s="351"/>
      <c r="BE17" s="351"/>
      <c r="BF17" s="351"/>
      <c r="BG17" s="351"/>
      <c r="BH17" s="351"/>
      <c r="BI17" s="351"/>
      <c r="BJ17" s="351"/>
      <c r="BK17" s="351"/>
      <c r="BL17" s="351"/>
      <c r="BM17" s="351"/>
      <c r="BN17" s="351"/>
      <c r="BO17" s="351"/>
      <c r="BP17" s="351"/>
      <c r="BQ17" s="351"/>
      <c r="BR17" s="351"/>
      <c r="BS17" s="351"/>
      <c r="BT17" s="351"/>
      <c r="BU17" s="351"/>
      <c r="BV17" s="351"/>
      <c r="BW17" s="351"/>
      <c r="BX17" s="351"/>
      <c r="BY17" s="351"/>
      <c r="BZ17" s="351"/>
      <c r="CA17" s="351"/>
      <c r="CB17" s="351"/>
      <c r="CC17" s="351"/>
      <c r="CD17" s="351"/>
      <c r="CE17" s="351"/>
      <c r="CF17" s="351"/>
      <c r="CG17" s="351"/>
      <c r="CH17" s="351"/>
      <c r="CI17" s="351"/>
      <c r="CJ17" s="351"/>
      <c r="CK17" s="351"/>
      <c r="CL17" s="351"/>
      <c r="CM17" s="351"/>
      <c r="CN17" s="351"/>
      <c r="CO17" s="351"/>
      <c r="CP17" s="351"/>
      <c r="CQ17" s="351"/>
      <c r="CR17" s="351"/>
      <c r="CS17" s="351"/>
      <c r="CT17" s="351"/>
      <c r="CU17" s="351"/>
      <c r="CV17" s="351"/>
      <c r="CW17" s="351"/>
      <c r="CX17" s="351"/>
      <c r="CY17" s="351"/>
      <c r="CZ17" s="351"/>
      <c r="DA17" s="351"/>
      <c r="DB17" s="351"/>
      <c r="DC17" s="351"/>
      <c r="DD17" s="351"/>
      <c r="DE17" s="351"/>
    </row>
    <row r="18" spans="1:109" s="250" customFormat="1" ht="13.2" x14ac:dyDescent="0.2">
      <c r="A18" s="252"/>
      <c r="B18" s="351"/>
      <c r="C18" s="351"/>
      <c r="D18" s="351"/>
      <c r="E18" s="351"/>
      <c r="F18" s="351"/>
      <c r="G18" s="351"/>
      <c r="H18" s="351"/>
      <c r="I18" s="351"/>
      <c r="J18" s="351"/>
      <c r="K18" s="351"/>
      <c r="L18" s="351"/>
      <c r="M18" s="351"/>
      <c r="N18" s="351"/>
      <c r="O18" s="351"/>
      <c r="P18" s="351"/>
      <c r="Q18" s="351"/>
      <c r="R18" s="351"/>
      <c r="S18" s="351"/>
      <c r="T18" s="351"/>
      <c r="U18" s="351"/>
      <c r="V18" s="351"/>
      <c r="W18" s="351"/>
      <c r="X18" s="351"/>
      <c r="Y18" s="351"/>
      <c r="Z18" s="351"/>
      <c r="AA18" s="351"/>
      <c r="AB18" s="351"/>
      <c r="AC18" s="351"/>
      <c r="AD18" s="351"/>
      <c r="AE18" s="351"/>
      <c r="AF18" s="351"/>
      <c r="AG18" s="351"/>
      <c r="AH18" s="351"/>
      <c r="AI18" s="351"/>
      <c r="AJ18" s="351"/>
      <c r="AK18" s="351"/>
      <c r="AL18" s="351"/>
      <c r="AM18" s="351"/>
      <c r="AN18" s="351"/>
      <c r="AO18" s="351"/>
      <c r="AP18" s="351"/>
      <c r="AQ18" s="351"/>
      <c r="AR18" s="351"/>
      <c r="AS18" s="351"/>
      <c r="AT18" s="351"/>
      <c r="AU18" s="351"/>
      <c r="AV18" s="351"/>
      <c r="AW18" s="351"/>
      <c r="AX18" s="351"/>
      <c r="AY18" s="351"/>
      <c r="AZ18" s="351"/>
      <c r="BA18" s="351"/>
      <c r="BB18" s="351"/>
      <c r="BC18" s="351"/>
      <c r="BD18" s="351"/>
      <c r="BE18" s="351"/>
      <c r="BF18" s="351"/>
      <c r="BG18" s="351"/>
      <c r="BH18" s="351"/>
      <c r="BI18" s="351"/>
      <c r="BJ18" s="351"/>
      <c r="BK18" s="351"/>
      <c r="BL18" s="351"/>
      <c r="BM18" s="351"/>
      <c r="BN18" s="351"/>
      <c r="BO18" s="351"/>
      <c r="BP18" s="351"/>
      <c r="BQ18" s="351"/>
      <c r="BR18" s="351"/>
      <c r="BS18" s="351"/>
      <c r="BT18" s="351"/>
      <c r="BU18" s="351"/>
      <c r="BV18" s="351"/>
      <c r="BW18" s="351"/>
      <c r="BX18" s="351"/>
      <c r="BY18" s="351"/>
      <c r="BZ18" s="351"/>
      <c r="CA18" s="351"/>
      <c r="CB18" s="351"/>
      <c r="CC18" s="351"/>
      <c r="CD18" s="351"/>
      <c r="CE18" s="351"/>
      <c r="CF18" s="351"/>
      <c r="CG18" s="351"/>
      <c r="CH18" s="351"/>
      <c r="CI18" s="351"/>
      <c r="CJ18" s="351"/>
      <c r="CK18" s="351"/>
      <c r="CL18" s="351"/>
      <c r="CM18" s="351"/>
      <c r="CN18" s="351"/>
      <c r="CO18" s="351"/>
      <c r="CP18" s="351"/>
      <c r="CQ18" s="351"/>
      <c r="CR18" s="351"/>
      <c r="CS18" s="351"/>
      <c r="CT18" s="351"/>
      <c r="CU18" s="351"/>
      <c r="CV18" s="351"/>
      <c r="CW18" s="351"/>
      <c r="CX18" s="351"/>
      <c r="CY18" s="351"/>
      <c r="CZ18" s="351"/>
      <c r="DA18" s="351"/>
      <c r="DB18" s="351"/>
      <c r="DC18" s="351"/>
      <c r="DD18" s="351"/>
      <c r="DE18" s="351"/>
    </row>
    <row r="19" spans="1:109" ht="13.2" x14ac:dyDescent="0.2">
      <c r="DD19" s="252"/>
      <c r="DE19" s="252"/>
    </row>
    <row r="20" spans="1:109" ht="13.2" x14ac:dyDescent="0.2">
      <c r="DD20" s="252"/>
      <c r="DE20" s="252"/>
    </row>
    <row r="21" spans="1:109" ht="17.25" customHeight="1" x14ac:dyDescent="0.2">
      <c r="B21" s="352"/>
      <c r="C21" s="254"/>
      <c r="D21" s="254"/>
      <c r="E21" s="254"/>
      <c r="F21" s="254"/>
      <c r="G21" s="254"/>
      <c r="H21" s="254"/>
      <c r="I21" s="254"/>
      <c r="J21" s="254"/>
      <c r="K21" s="254"/>
      <c r="L21" s="254"/>
      <c r="M21" s="254"/>
      <c r="N21" s="353"/>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4"/>
      <c r="AM21" s="254"/>
      <c r="AN21" s="254"/>
      <c r="AO21" s="254"/>
      <c r="AP21" s="254"/>
      <c r="AQ21" s="254"/>
      <c r="AR21" s="254"/>
      <c r="AS21" s="254"/>
      <c r="AT21" s="353"/>
      <c r="AU21" s="254"/>
      <c r="AV21" s="254"/>
      <c r="AW21" s="254"/>
      <c r="AX21" s="254"/>
      <c r="AY21" s="254"/>
      <c r="AZ21" s="254"/>
      <c r="BA21" s="254"/>
      <c r="BB21" s="254"/>
      <c r="BC21" s="254"/>
      <c r="BD21" s="254"/>
      <c r="BE21" s="254"/>
      <c r="BF21" s="353"/>
      <c r="BG21" s="254"/>
      <c r="BH21" s="254"/>
      <c r="BI21" s="254"/>
      <c r="BJ21" s="254"/>
      <c r="BK21" s="254"/>
      <c r="BL21" s="254"/>
      <c r="BM21" s="254"/>
      <c r="BN21" s="254"/>
      <c r="BO21" s="254"/>
      <c r="BP21" s="254"/>
      <c r="BQ21" s="254"/>
      <c r="BR21" s="353"/>
      <c r="BS21" s="254"/>
      <c r="BT21" s="254"/>
      <c r="BU21" s="254"/>
      <c r="BV21" s="254"/>
      <c r="BW21" s="254"/>
      <c r="BX21" s="254"/>
      <c r="BY21" s="254"/>
      <c r="BZ21" s="254"/>
      <c r="CA21" s="254"/>
      <c r="CB21" s="254"/>
      <c r="CC21" s="254"/>
      <c r="CD21" s="353"/>
      <c r="CE21" s="254"/>
      <c r="CF21" s="254"/>
      <c r="CG21" s="254"/>
      <c r="CH21" s="254"/>
      <c r="CI21" s="254"/>
      <c r="CJ21" s="254"/>
      <c r="CK21" s="254"/>
      <c r="CL21" s="254"/>
      <c r="CM21" s="254"/>
      <c r="CN21" s="254"/>
      <c r="CO21" s="254"/>
      <c r="CP21" s="353"/>
      <c r="CQ21" s="254"/>
      <c r="CR21" s="254"/>
      <c r="CS21" s="254"/>
      <c r="CT21" s="254"/>
      <c r="CU21" s="254"/>
      <c r="CV21" s="254"/>
      <c r="CW21" s="254"/>
      <c r="CX21" s="254"/>
      <c r="CY21" s="254"/>
      <c r="CZ21" s="254"/>
      <c r="DA21" s="254"/>
      <c r="DB21" s="353"/>
      <c r="DC21" s="254"/>
      <c r="DD21" s="255"/>
      <c r="DE21" s="252"/>
    </row>
    <row r="22" spans="1:109" ht="17.25" customHeight="1" x14ac:dyDescent="0.2">
      <c r="B22" s="256"/>
    </row>
    <row r="23" spans="1:109" ht="13.2" x14ac:dyDescent="0.2">
      <c r="B23" s="256"/>
    </row>
    <row r="24" spans="1:109" ht="13.2" x14ac:dyDescent="0.2">
      <c r="B24" s="256"/>
    </row>
    <row r="25" spans="1:109" ht="13.2" x14ac:dyDescent="0.2">
      <c r="B25" s="256"/>
    </row>
    <row r="26" spans="1:109" ht="13.2" x14ac:dyDescent="0.2">
      <c r="B26" s="256"/>
    </row>
    <row r="27" spans="1:109" ht="13.2" x14ac:dyDescent="0.2">
      <c r="B27" s="256"/>
    </row>
    <row r="28" spans="1:109" ht="13.2" x14ac:dyDescent="0.2">
      <c r="B28" s="256"/>
    </row>
    <row r="29" spans="1:109" ht="13.2" x14ac:dyDescent="0.2">
      <c r="B29" s="256"/>
    </row>
    <row r="30" spans="1:109" ht="13.2" x14ac:dyDescent="0.2">
      <c r="B30" s="256"/>
    </row>
    <row r="31" spans="1:109" ht="13.2" x14ac:dyDescent="0.2">
      <c r="B31" s="256"/>
    </row>
    <row r="32" spans="1:109" ht="13.2" x14ac:dyDescent="0.2">
      <c r="B32" s="256"/>
    </row>
    <row r="33" spans="2:109" ht="13.2" x14ac:dyDescent="0.2">
      <c r="B33" s="256"/>
    </row>
    <row r="34" spans="2:109" ht="13.2" x14ac:dyDescent="0.2">
      <c r="B34" s="256"/>
    </row>
    <row r="35" spans="2:109" ht="13.2" x14ac:dyDescent="0.2">
      <c r="B35" s="256"/>
    </row>
    <row r="36" spans="2:109" ht="13.2" x14ac:dyDescent="0.2">
      <c r="B36" s="256"/>
    </row>
    <row r="37" spans="2:109" ht="13.2" x14ac:dyDescent="0.2">
      <c r="B37" s="256"/>
    </row>
    <row r="38" spans="2:109" ht="13.2" x14ac:dyDescent="0.2">
      <c r="B38" s="256"/>
    </row>
    <row r="39" spans="2:109" ht="13.2" x14ac:dyDescent="0.2">
      <c r="B39" s="337"/>
      <c r="C39" s="308"/>
      <c r="D39" s="308"/>
      <c r="E39" s="308"/>
      <c r="F39" s="308"/>
      <c r="G39" s="308"/>
      <c r="H39" s="308"/>
      <c r="I39" s="308"/>
      <c r="J39" s="308"/>
      <c r="K39" s="308"/>
      <c r="L39" s="308"/>
      <c r="M39" s="308"/>
      <c r="N39" s="308"/>
      <c r="O39" s="308"/>
      <c r="P39" s="308"/>
      <c r="Q39" s="308"/>
      <c r="R39" s="308"/>
      <c r="S39" s="308"/>
      <c r="T39" s="308"/>
      <c r="U39" s="308"/>
      <c r="V39" s="308"/>
      <c r="W39" s="308"/>
      <c r="X39" s="308"/>
      <c r="Y39" s="308"/>
      <c r="Z39" s="308"/>
      <c r="AA39" s="308"/>
      <c r="AB39" s="308"/>
      <c r="AC39" s="308"/>
      <c r="AD39" s="308"/>
      <c r="AE39" s="308"/>
      <c r="AF39" s="308"/>
      <c r="AG39" s="308"/>
      <c r="AH39" s="308"/>
      <c r="AI39" s="308"/>
      <c r="AJ39" s="308"/>
      <c r="AK39" s="308"/>
      <c r="AL39" s="308"/>
      <c r="AM39" s="308"/>
      <c r="AN39" s="308"/>
      <c r="AO39" s="308"/>
      <c r="AP39" s="308"/>
      <c r="AQ39" s="308"/>
      <c r="AR39" s="308"/>
      <c r="AS39" s="308"/>
      <c r="AT39" s="308"/>
      <c r="AU39" s="308"/>
      <c r="AV39" s="308"/>
      <c r="AW39" s="308"/>
      <c r="AX39" s="308"/>
      <c r="AY39" s="308"/>
      <c r="AZ39" s="308"/>
      <c r="BA39" s="308"/>
      <c r="BB39" s="308"/>
      <c r="BC39" s="308"/>
      <c r="BD39" s="308"/>
      <c r="BE39" s="308"/>
      <c r="BF39" s="308"/>
      <c r="BG39" s="308"/>
      <c r="BH39" s="308"/>
      <c r="BI39" s="308"/>
      <c r="BJ39" s="308"/>
      <c r="BK39" s="308"/>
      <c r="BL39" s="308"/>
      <c r="BM39" s="308"/>
      <c r="BN39" s="308"/>
      <c r="BO39" s="308"/>
      <c r="BP39" s="308"/>
      <c r="BQ39" s="308"/>
      <c r="BR39" s="308"/>
      <c r="BS39" s="308"/>
      <c r="BT39" s="308"/>
      <c r="BU39" s="308"/>
      <c r="BV39" s="308"/>
      <c r="BW39" s="308"/>
      <c r="BX39" s="308"/>
      <c r="BY39" s="308"/>
      <c r="BZ39" s="308"/>
      <c r="CA39" s="308"/>
      <c r="CB39" s="308"/>
      <c r="CC39" s="308"/>
      <c r="CD39" s="308"/>
      <c r="CE39" s="308"/>
      <c r="CF39" s="308"/>
      <c r="CG39" s="308"/>
      <c r="CH39" s="308"/>
      <c r="CI39" s="308"/>
      <c r="CJ39" s="308"/>
      <c r="CK39" s="308"/>
      <c r="CL39" s="308"/>
      <c r="CM39" s="308"/>
      <c r="CN39" s="308"/>
      <c r="CO39" s="308"/>
      <c r="CP39" s="308"/>
      <c r="CQ39" s="308"/>
      <c r="CR39" s="308"/>
      <c r="CS39" s="308"/>
      <c r="CT39" s="308"/>
      <c r="CU39" s="308"/>
      <c r="CV39" s="308"/>
      <c r="CW39" s="308"/>
      <c r="CX39" s="308"/>
      <c r="CY39" s="308"/>
      <c r="CZ39" s="308"/>
      <c r="DA39" s="308"/>
      <c r="DB39" s="308"/>
      <c r="DC39" s="308"/>
      <c r="DD39" s="338"/>
    </row>
    <row r="40" spans="2:109" ht="13.2" x14ac:dyDescent="0.2">
      <c r="B40" s="354"/>
      <c r="DD40" s="354"/>
      <c r="DE40" s="252"/>
    </row>
    <row r="41" spans="2:109" ht="16.2" x14ac:dyDescent="0.2">
      <c r="B41" s="253" t="s">
        <v>590</v>
      </c>
      <c r="C41" s="254"/>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254"/>
      <c r="AL41" s="254"/>
      <c r="AM41" s="254"/>
      <c r="AN41" s="254"/>
      <c r="AO41" s="254"/>
      <c r="AP41" s="254"/>
      <c r="AQ41" s="254"/>
      <c r="AR41" s="254"/>
      <c r="AS41" s="254"/>
      <c r="AT41" s="254"/>
      <c r="AU41" s="254"/>
      <c r="AV41" s="254"/>
      <c r="AW41" s="254"/>
      <c r="AX41" s="254"/>
      <c r="AY41" s="254"/>
      <c r="AZ41" s="254"/>
      <c r="BA41" s="254"/>
      <c r="BB41" s="254"/>
      <c r="BC41" s="254"/>
      <c r="BD41" s="254"/>
      <c r="BE41" s="254"/>
      <c r="BF41" s="254"/>
      <c r="BG41" s="254"/>
      <c r="BH41" s="254"/>
      <c r="BI41" s="254"/>
      <c r="BJ41" s="254"/>
      <c r="BK41" s="254"/>
      <c r="BL41" s="254"/>
      <c r="BM41" s="254"/>
      <c r="BN41" s="254"/>
      <c r="BO41" s="254"/>
      <c r="BP41" s="254"/>
      <c r="BQ41" s="254"/>
      <c r="BR41" s="254"/>
      <c r="BS41" s="254"/>
      <c r="BT41" s="254"/>
      <c r="BU41" s="254"/>
      <c r="BV41" s="254"/>
      <c r="BW41" s="254"/>
      <c r="BX41" s="254"/>
      <c r="BY41" s="254"/>
      <c r="BZ41" s="254"/>
      <c r="CA41" s="254"/>
      <c r="CB41" s="254"/>
      <c r="CC41" s="254"/>
      <c r="CD41" s="254"/>
      <c r="CE41" s="254"/>
      <c r="CF41" s="254"/>
      <c r="CG41" s="254"/>
      <c r="CH41" s="254"/>
      <c r="CI41" s="254"/>
      <c r="CJ41" s="254"/>
      <c r="CK41" s="254"/>
      <c r="CL41" s="254"/>
      <c r="CM41" s="254"/>
      <c r="CN41" s="254"/>
      <c r="CO41" s="254"/>
      <c r="CP41" s="254"/>
      <c r="CQ41" s="254"/>
      <c r="CR41" s="254"/>
      <c r="CS41" s="254"/>
      <c r="CT41" s="254"/>
      <c r="CU41" s="254"/>
      <c r="CV41" s="254"/>
      <c r="CW41" s="254"/>
      <c r="CX41" s="254"/>
      <c r="CY41" s="254"/>
      <c r="CZ41" s="254"/>
      <c r="DA41" s="254"/>
      <c r="DB41" s="254"/>
      <c r="DC41" s="254"/>
      <c r="DD41" s="255"/>
    </row>
    <row r="42" spans="2:109" ht="13.2" x14ac:dyDescent="0.2">
      <c r="B42" s="256"/>
      <c r="G42" s="355"/>
      <c r="I42" s="356"/>
      <c r="J42" s="356"/>
      <c r="K42" s="356"/>
      <c r="AM42" s="355"/>
      <c r="AN42" s="355" t="s">
        <v>591</v>
      </c>
      <c r="AP42" s="356"/>
      <c r="AQ42" s="356"/>
      <c r="AR42" s="356"/>
      <c r="AY42" s="355"/>
      <c r="BA42" s="356"/>
      <c r="BB42" s="356"/>
      <c r="BC42" s="356"/>
      <c r="BK42" s="355"/>
      <c r="BM42" s="356"/>
      <c r="BN42" s="356"/>
      <c r="BO42" s="356"/>
      <c r="BW42" s="355"/>
      <c r="BY42" s="356"/>
      <c r="BZ42" s="356"/>
      <c r="CA42" s="356"/>
      <c r="CI42" s="355"/>
      <c r="CK42" s="356"/>
      <c r="CL42" s="356"/>
      <c r="CM42" s="356"/>
      <c r="CU42" s="355"/>
      <c r="CW42" s="356"/>
      <c r="CX42" s="356"/>
      <c r="CY42" s="356"/>
    </row>
    <row r="43" spans="2:109" ht="13.5" customHeight="1" x14ac:dyDescent="0.2">
      <c r="B43" s="256"/>
      <c r="AN43" s="1228" t="s">
        <v>599</v>
      </c>
      <c r="AO43" s="1229"/>
      <c r="AP43" s="1229"/>
      <c r="AQ43" s="1229"/>
      <c r="AR43" s="1229"/>
      <c r="AS43" s="1229"/>
      <c r="AT43" s="1229"/>
      <c r="AU43" s="1229"/>
      <c r="AV43" s="1229"/>
      <c r="AW43" s="1229"/>
      <c r="AX43" s="1229"/>
      <c r="AY43" s="1229"/>
      <c r="AZ43" s="1229"/>
      <c r="BA43" s="1229"/>
      <c r="BB43" s="1229"/>
      <c r="BC43" s="1229"/>
      <c r="BD43" s="1229"/>
      <c r="BE43" s="1229"/>
      <c r="BF43" s="1229"/>
      <c r="BG43" s="1229"/>
      <c r="BH43" s="1229"/>
      <c r="BI43" s="1229"/>
      <c r="BJ43" s="1229"/>
      <c r="BK43" s="1229"/>
      <c r="BL43" s="1229"/>
      <c r="BM43" s="1229"/>
      <c r="BN43" s="1229"/>
      <c r="BO43" s="1229"/>
      <c r="BP43" s="1229"/>
      <c r="BQ43" s="1229"/>
      <c r="BR43" s="1229"/>
      <c r="BS43" s="1229"/>
      <c r="BT43" s="1229"/>
      <c r="BU43" s="1229"/>
      <c r="BV43" s="1229"/>
      <c r="BW43" s="1229"/>
      <c r="BX43" s="1229"/>
      <c r="BY43" s="1229"/>
      <c r="BZ43" s="1229"/>
      <c r="CA43" s="1229"/>
      <c r="CB43" s="1229"/>
      <c r="CC43" s="1229"/>
      <c r="CD43" s="1229"/>
      <c r="CE43" s="1229"/>
      <c r="CF43" s="1229"/>
      <c r="CG43" s="1229"/>
      <c r="CH43" s="1229"/>
      <c r="CI43" s="1229"/>
      <c r="CJ43" s="1229"/>
      <c r="CK43" s="1229"/>
      <c r="CL43" s="1229"/>
      <c r="CM43" s="1229"/>
      <c r="CN43" s="1229"/>
      <c r="CO43" s="1229"/>
      <c r="CP43" s="1229"/>
      <c r="CQ43" s="1229"/>
      <c r="CR43" s="1229"/>
      <c r="CS43" s="1229"/>
      <c r="CT43" s="1229"/>
      <c r="CU43" s="1229"/>
      <c r="CV43" s="1229"/>
      <c r="CW43" s="1229"/>
      <c r="CX43" s="1229"/>
      <c r="CY43" s="1229"/>
      <c r="CZ43" s="1229"/>
      <c r="DA43" s="1229"/>
      <c r="DB43" s="1229"/>
      <c r="DC43" s="1230"/>
    </row>
    <row r="44" spans="2:109" ht="13.2" x14ac:dyDescent="0.2">
      <c r="B44" s="256"/>
      <c r="AN44" s="1231"/>
      <c r="AO44" s="1232"/>
      <c r="AP44" s="1232"/>
      <c r="AQ44" s="1232"/>
      <c r="AR44" s="1232"/>
      <c r="AS44" s="1232"/>
      <c r="AT44" s="1232"/>
      <c r="AU44" s="1232"/>
      <c r="AV44" s="1232"/>
      <c r="AW44" s="1232"/>
      <c r="AX44" s="1232"/>
      <c r="AY44" s="1232"/>
      <c r="AZ44" s="1232"/>
      <c r="BA44" s="1232"/>
      <c r="BB44" s="1232"/>
      <c r="BC44" s="1232"/>
      <c r="BD44" s="1232"/>
      <c r="BE44" s="1232"/>
      <c r="BF44" s="1232"/>
      <c r="BG44" s="1232"/>
      <c r="BH44" s="1232"/>
      <c r="BI44" s="1232"/>
      <c r="BJ44" s="1232"/>
      <c r="BK44" s="1232"/>
      <c r="BL44" s="1232"/>
      <c r="BM44" s="1232"/>
      <c r="BN44" s="1232"/>
      <c r="BO44" s="1232"/>
      <c r="BP44" s="1232"/>
      <c r="BQ44" s="1232"/>
      <c r="BR44" s="1232"/>
      <c r="BS44" s="1232"/>
      <c r="BT44" s="1232"/>
      <c r="BU44" s="1232"/>
      <c r="BV44" s="1232"/>
      <c r="BW44" s="1232"/>
      <c r="BX44" s="1232"/>
      <c r="BY44" s="1232"/>
      <c r="BZ44" s="1232"/>
      <c r="CA44" s="1232"/>
      <c r="CB44" s="1232"/>
      <c r="CC44" s="1232"/>
      <c r="CD44" s="1232"/>
      <c r="CE44" s="1232"/>
      <c r="CF44" s="1232"/>
      <c r="CG44" s="1232"/>
      <c r="CH44" s="1232"/>
      <c r="CI44" s="1232"/>
      <c r="CJ44" s="1232"/>
      <c r="CK44" s="1232"/>
      <c r="CL44" s="1232"/>
      <c r="CM44" s="1232"/>
      <c r="CN44" s="1232"/>
      <c r="CO44" s="1232"/>
      <c r="CP44" s="1232"/>
      <c r="CQ44" s="1232"/>
      <c r="CR44" s="1232"/>
      <c r="CS44" s="1232"/>
      <c r="CT44" s="1232"/>
      <c r="CU44" s="1232"/>
      <c r="CV44" s="1232"/>
      <c r="CW44" s="1232"/>
      <c r="CX44" s="1232"/>
      <c r="CY44" s="1232"/>
      <c r="CZ44" s="1232"/>
      <c r="DA44" s="1232"/>
      <c r="DB44" s="1232"/>
      <c r="DC44" s="1233"/>
    </row>
    <row r="45" spans="2:109" ht="13.2" x14ac:dyDescent="0.2">
      <c r="B45" s="256"/>
      <c r="AN45" s="1231"/>
      <c r="AO45" s="1232"/>
      <c r="AP45" s="1232"/>
      <c r="AQ45" s="1232"/>
      <c r="AR45" s="1232"/>
      <c r="AS45" s="1232"/>
      <c r="AT45" s="1232"/>
      <c r="AU45" s="1232"/>
      <c r="AV45" s="1232"/>
      <c r="AW45" s="1232"/>
      <c r="AX45" s="1232"/>
      <c r="AY45" s="1232"/>
      <c r="AZ45" s="1232"/>
      <c r="BA45" s="1232"/>
      <c r="BB45" s="1232"/>
      <c r="BC45" s="1232"/>
      <c r="BD45" s="1232"/>
      <c r="BE45" s="1232"/>
      <c r="BF45" s="1232"/>
      <c r="BG45" s="1232"/>
      <c r="BH45" s="1232"/>
      <c r="BI45" s="1232"/>
      <c r="BJ45" s="1232"/>
      <c r="BK45" s="1232"/>
      <c r="BL45" s="1232"/>
      <c r="BM45" s="1232"/>
      <c r="BN45" s="1232"/>
      <c r="BO45" s="1232"/>
      <c r="BP45" s="1232"/>
      <c r="BQ45" s="1232"/>
      <c r="BR45" s="1232"/>
      <c r="BS45" s="1232"/>
      <c r="BT45" s="1232"/>
      <c r="BU45" s="1232"/>
      <c r="BV45" s="1232"/>
      <c r="BW45" s="1232"/>
      <c r="BX45" s="1232"/>
      <c r="BY45" s="1232"/>
      <c r="BZ45" s="1232"/>
      <c r="CA45" s="1232"/>
      <c r="CB45" s="1232"/>
      <c r="CC45" s="1232"/>
      <c r="CD45" s="1232"/>
      <c r="CE45" s="1232"/>
      <c r="CF45" s="1232"/>
      <c r="CG45" s="1232"/>
      <c r="CH45" s="1232"/>
      <c r="CI45" s="1232"/>
      <c r="CJ45" s="1232"/>
      <c r="CK45" s="1232"/>
      <c r="CL45" s="1232"/>
      <c r="CM45" s="1232"/>
      <c r="CN45" s="1232"/>
      <c r="CO45" s="1232"/>
      <c r="CP45" s="1232"/>
      <c r="CQ45" s="1232"/>
      <c r="CR45" s="1232"/>
      <c r="CS45" s="1232"/>
      <c r="CT45" s="1232"/>
      <c r="CU45" s="1232"/>
      <c r="CV45" s="1232"/>
      <c r="CW45" s="1232"/>
      <c r="CX45" s="1232"/>
      <c r="CY45" s="1232"/>
      <c r="CZ45" s="1232"/>
      <c r="DA45" s="1232"/>
      <c r="DB45" s="1232"/>
      <c r="DC45" s="1233"/>
    </row>
    <row r="46" spans="2:109" ht="13.2" x14ac:dyDescent="0.2">
      <c r="B46" s="256"/>
      <c r="AN46" s="1231"/>
      <c r="AO46" s="1232"/>
      <c r="AP46" s="1232"/>
      <c r="AQ46" s="1232"/>
      <c r="AR46" s="1232"/>
      <c r="AS46" s="1232"/>
      <c r="AT46" s="1232"/>
      <c r="AU46" s="1232"/>
      <c r="AV46" s="1232"/>
      <c r="AW46" s="1232"/>
      <c r="AX46" s="1232"/>
      <c r="AY46" s="1232"/>
      <c r="AZ46" s="1232"/>
      <c r="BA46" s="1232"/>
      <c r="BB46" s="1232"/>
      <c r="BC46" s="1232"/>
      <c r="BD46" s="1232"/>
      <c r="BE46" s="1232"/>
      <c r="BF46" s="1232"/>
      <c r="BG46" s="1232"/>
      <c r="BH46" s="1232"/>
      <c r="BI46" s="1232"/>
      <c r="BJ46" s="1232"/>
      <c r="BK46" s="1232"/>
      <c r="BL46" s="1232"/>
      <c r="BM46" s="1232"/>
      <c r="BN46" s="1232"/>
      <c r="BO46" s="1232"/>
      <c r="BP46" s="1232"/>
      <c r="BQ46" s="1232"/>
      <c r="BR46" s="1232"/>
      <c r="BS46" s="1232"/>
      <c r="BT46" s="1232"/>
      <c r="BU46" s="1232"/>
      <c r="BV46" s="1232"/>
      <c r="BW46" s="1232"/>
      <c r="BX46" s="1232"/>
      <c r="BY46" s="1232"/>
      <c r="BZ46" s="1232"/>
      <c r="CA46" s="1232"/>
      <c r="CB46" s="1232"/>
      <c r="CC46" s="1232"/>
      <c r="CD46" s="1232"/>
      <c r="CE46" s="1232"/>
      <c r="CF46" s="1232"/>
      <c r="CG46" s="1232"/>
      <c r="CH46" s="1232"/>
      <c r="CI46" s="1232"/>
      <c r="CJ46" s="1232"/>
      <c r="CK46" s="1232"/>
      <c r="CL46" s="1232"/>
      <c r="CM46" s="1232"/>
      <c r="CN46" s="1232"/>
      <c r="CO46" s="1232"/>
      <c r="CP46" s="1232"/>
      <c r="CQ46" s="1232"/>
      <c r="CR46" s="1232"/>
      <c r="CS46" s="1232"/>
      <c r="CT46" s="1232"/>
      <c r="CU46" s="1232"/>
      <c r="CV46" s="1232"/>
      <c r="CW46" s="1232"/>
      <c r="CX46" s="1232"/>
      <c r="CY46" s="1232"/>
      <c r="CZ46" s="1232"/>
      <c r="DA46" s="1232"/>
      <c r="DB46" s="1232"/>
      <c r="DC46" s="1233"/>
    </row>
    <row r="47" spans="2:109" ht="13.2" x14ac:dyDescent="0.2">
      <c r="B47" s="256"/>
      <c r="AN47" s="1234"/>
      <c r="AO47" s="1235"/>
      <c r="AP47" s="1235"/>
      <c r="AQ47" s="1235"/>
      <c r="AR47" s="1235"/>
      <c r="AS47" s="1235"/>
      <c r="AT47" s="1235"/>
      <c r="AU47" s="1235"/>
      <c r="AV47" s="1235"/>
      <c r="AW47" s="1235"/>
      <c r="AX47" s="1235"/>
      <c r="AY47" s="1235"/>
      <c r="AZ47" s="1235"/>
      <c r="BA47" s="1235"/>
      <c r="BB47" s="1235"/>
      <c r="BC47" s="1235"/>
      <c r="BD47" s="1235"/>
      <c r="BE47" s="1235"/>
      <c r="BF47" s="1235"/>
      <c r="BG47" s="1235"/>
      <c r="BH47" s="1235"/>
      <c r="BI47" s="1235"/>
      <c r="BJ47" s="1235"/>
      <c r="BK47" s="1235"/>
      <c r="BL47" s="1235"/>
      <c r="BM47" s="1235"/>
      <c r="BN47" s="1235"/>
      <c r="BO47" s="1235"/>
      <c r="BP47" s="1235"/>
      <c r="BQ47" s="1235"/>
      <c r="BR47" s="1235"/>
      <c r="BS47" s="1235"/>
      <c r="BT47" s="1235"/>
      <c r="BU47" s="1235"/>
      <c r="BV47" s="1235"/>
      <c r="BW47" s="1235"/>
      <c r="BX47" s="1235"/>
      <c r="BY47" s="1235"/>
      <c r="BZ47" s="1235"/>
      <c r="CA47" s="1235"/>
      <c r="CB47" s="1235"/>
      <c r="CC47" s="1235"/>
      <c r="CD47" s="1235"/>
      <c r="CE47" s="1235"/>
      <c r="CF47" s="1235"/>
      <c r="CG47" s="1235"/>
      <c r="CH47" s="1235"/>
      <c r="CI47" s="1235"/>
      <c r="CJ47" s="1235"/>
      <c r="CK47" s="1235"/>
      <c r="CL47" s="1235"/>
      <c r="CM47" s="1235"/>
      <c r="CN47" s="1235"/>
      <c r="CO47" s="1235"/>
      <c r="CP47" s="1235"/>
      <c r="CQ47" s="1235"/>
      <c r="CR47" s="1235"/>
      <c r="CS47" s="1235"/>
      <c r="CT47" s="1235"/>
      <c r="CU47" s="1235"/>
      <c r="CV47" s="1235"/>
      <c r="CW47" s="1235"/>
      <c r="CX47" s="1235"/>
      <c r="CY47" s="1235"/>
      <c r="CZ47" s="1235"/>
      <c r="DA47" s="1235"/>
      <c r="DB47" s="1235"/>
      <c r="DC47" s="1236"/>
    </row>
    <row r="48" spans="2:109" ht="13.2" x14ac:dyDescent="0.2">
      <c r="B48" s="256"/>
      <c r="H48" s="357"/>
      <c r="I48" s="357"/>
      <c r="J48" s="357"/>
      <c r="AN48" s="357"/>
      <c r="AO48" s="357"/>
      <c r="AP48" s="357"/>
      <c r="AZ48" s="357"/>
      <c r="BA48" s="357"/>
      <c r="BB48" s="357"/>
      <c r="BL48" s="357"/>
      <c r="BM48" s="357"/>
      <c r="BN48" s="357"/>
      <c r="BX48" s="357"/>
      <c r="BY48" s="357"/>
      <c r="BZ48" s="357"/>
      <c r="CJ48" s="357"/>
      <c r="CK48" s="357"/>
      <c r="CL48" s="357"/>
      <c r="CV48" s="357"/>
      <c r="CW48" s="357"/>
      <c r="CX48" s="357"/>
    </row>
    <row r="49" spans="1:109" ht="13.2" x14ac:dyDescent="0.2">
      <c r="B49" s="256"/>
      <c r="AN49" s="252" t="s">
        <v>592</v>
      </c>
    </row>
    <row r="50" spans="1:109" ht="13.2" x14ac:dyDescent="0.2">
      <c r="B50" s="256"/>
      <c r="G50" s="1220"/>
      <c r="H50" s="1220"/>
      <c r="I50" s="1220"/>
      <c r="J50" s="1220"/>
      <c r="K50" s="358"/>
      <c r="L50" s="358"/>
      <c r="M50" s="359"/>
      <c r="N50" s="359"/>
      <c r="AN50" s="1239"/>
      <c r="AO50" s="1240"/>
      <c r="AP50" s="1240"/>
      <c r="AQ50" s="1240"/>
      <c r="AR50" s="1240"/>
      <c r="AS50" s="1240"/>
      <c r="AT50" s="1240"/>
      <c r="AU50" s="1240"/>
      <c r="AV50" s="1240"/>
      <c r="AW50" s="1240"/>
      <c r="AX50" s="1240"/>
      <c r="AY50" s="1240"/>
      <c r="AZ50" s="1240"/>
      <c r="BA50" s="1240"/>
      <c r="BB50" s="1240"/>
      <c r="BC50" s="1240"/>
      <c r="BD50" s="1240"/>
      <c r="BE50" s="1240"/>
      <c r="BF50" s="1240"/>
      <c r="BG50" s="1240"/>
      <c r="BH50" s="1240"/>
      <c r="BI50" s="1240"/>
      <c r="BJ50" s="1240"/>
      <c r="BK50" s="1240"/>
      <c r="BL50" s="1240"/>
      <c r="BM50" s="1240"/>
      <c r="BN50" s="1240"/>
      <c r="BO50" s="1241"/>
      <c r="BP50" s="1226" t="s">
        <v>549</v>
      </c>
      <c r="BQ50" s="1226"/>
      <c r="BR50" s="1226"/>
      <c r="BS50" s="1226"/>
      <c r="BT50" s="1226"/>
      <c r="BU50" s="1226"/>
      <c r="BV50" s="1226"/>
      <c r="BW50" s="1226"/>
      <c r="BX50" s="1226" t="s">
        <v>550</v>
      </c>
      <c r="BY50" s="1226"/>
      <c r="BZ50" s="1226"/>
      <c r="CA50" s="1226"/>
      <c r="CB50" s="1226"/>
      <c r="CC50" s="1226"/>
      <c r="CD50" s="1226"/>
      <c r="CE50" s="1226"/>
      <c r="CF50" s="1226" t="s">
        <v>551</v>
      </c>
      <c r="CG50" s="1226"/>
      <c r="CH50" s="1226"/>
      <c r="CI50" s="1226"/>
      <c r="CJ50" s="1226"/>
      <c r="CK50" s="1226"/>
      <c r="CL50" s="1226"/>
      <c r="CM50" s="1226"/>
      <c r="CN50" s="1226" t="s">
        <v>552</v>
      </c>
      <c r="CO50" s="1226"/>
      <c r="CP50" s="1226"/>
      <c r="CQ50" s="1226"/>
      <c r="CR50" s="1226"/>
      <c r="CS50" s="1226"/>
      <c r="CT50" s="1226"/>
      <c r="CU50" s="1226"/>
      <c r="CV50" s="1226" t="s">
        <v>553</v>
      </c>
      <c r="CW50" s="1226"/>
      <c r="CX50" s="1226"/>
      <c r="CY50" s="1226"/>
      <c r="CZ50" s="1226"/>
      <c r="DA50" s="1226"/>
      <c r="DB50" s="1226"/>
      <c r="DC50" s="1226"/>
    </row>
    <row r="51" spans="1:109" ht="13.5" customHeight="1" x14ac:dyDescent="0.2">
      <c r="B51" s="256"/>
      <c r="G51" s="1238"/>
      <c r="H51" s="1238"/>
      <c r="I51" s="1242"/>
      <c r="J51" s="1242"/>
      <c r="K51" s="1227"/>
      <c r="L51" s="1227"/>
      <c r="M51" s="1227"/>
      <c r="N51" s="1227"/>
      <c r="AM51" s="357"/>
      <c r="AN51" s="1225" t="s">
        <v>593</v>
      </c>
      <c r="AO51" s="1225"/>
      <c r="AP51" s="1225"/>
      <c r="AQ51" s="1225"/>
      <c r="AR51" s="1225"/>
      <c r="AS51" s="1225"/>
      <c r="AT51" s="1225"/>
      <c r="AU51" s="1225"/>
      <c r="AV51" s="1225"/>
      <c r="AW51" s="1225"/>
      <c r="AX51" s="1225"/>
      <c r="AY51" s="1225"/>
      <c r="AZ51" s="1225"/>
      <c r="BA51" s="1225"/>
      <c r="BB51" s="1225" t="s">
        <v>594</v>
      </c>
      <c r="BC51" s="1225"/>
      <c r="BD51" s="1225"/>
      <c r="BE51" s="1225"/>
      <c r="BF51" s="1225"/>
      <c r="BG51" s="1225"/>
      <c r="BH51" s="1225"/>
      <c r="BI51" s="1225"/>
      <c r="BJ51" s="1225"/>
      <c r="BK51" s="1225"/>
      <c r="BL51" s="1225"/>
      <c r="BM51" s="1225"/>
      <c r="BN51" s="1225"/>
      <c r="BO51" s="1225"/>
      <c r="BP51" s="1237"/>
      <c r="BQ51" s="1222"/>
      <c r="BR51" s="1222"/>
      <c r="BS51" s="1222"/>
      <c r="BT51" s="1222"/>
      <c r="BU51" s="1222"/>
      <c r="BV51" s="1222"/>
      <c r="BW51" s="1222"/>
      <c r="BX51" s="1237"/>
      <c r="BY51" s="1222"/>
      <c r="BZ51" s="1222"/>
      <c r="CA51" s="1222"/>
      <c r="CB51" s="1222"/>
      <c r="CC51" s="1222"/>
      <c r="CD51" s="1222"/>
      <c r="CE51" s="1222"/>
      <c r="CF51" s="1237"/>
      <c r="CG51" s="1222"/>
      <c r="CH51" s="1222"/>
      <c r="CI51" s="1222"/>
      <c r="CJ51" s="1222"/>
      <c r="CK51" s="1222"/>
      <c r="CL51" s="1222"/>
      <c r="CM51" s="1222"/>
      <c r="CN51" s="1222"/>
      <c r="CO51" s="1222"/>
      <c r="CP51" s="1222"/>
      <c r="CQ51" s="1222"/>
      <c r="CR51" s="1222"/>
      <c r="CS51" s="1222"/>
      <c r="CT51" s="1222"/>
      <c r="CU51" s="1222"/>
      <c r="CV51" s="1222"/>
      <c r="CW51" s="1222"/>
      <c r="CX51" s="1222"/>
      <c r="CY51" s="1222"/>
      <c r="CZ51" s="1222"/>
      <c r="DA51" s="1222"/>
      <c r="DB51" s="1222"/>
      <c r="DC51" s="1222"/>
    </row>
    <row r="52" spans="1:109" ht="13.2" x14ac:dyDescent="0.2">
      <c r="B52" s="256"/>
      <c r="G52" s="1238"/>
      <c r="H52" s="1238"/>
      <c r="I52" s="1242"/>
      <c r="J52" s="1242"/>
      <c r="K52" s="1227"/>
      <c r="L52" s="1227"/>
      <c r="M52" s="1227"/>
      <c r="N52" s="1227"/>
      <c r="AM52" s="357"/>
      <c r="AN52" s="1225"/>
      <c r="AO52" s="1225"/>
      <c r="AP52" s="1225"/>
      <c r="AQ52" s="1225"/>
      <c r="AR52" s="1225"/>
      <c r="AS52" s="1225"/>
      <c r="AT52" s="1225"/>
      <c r="AU52" s="1225"/>
      <c r="AV52" s="1225"/>
      <c r="AW52" s="1225"/>
      <c r="AX52" s="1225"/>
      <c r="AY52" s="1225"/>
      <c r="AZ52" s="1225"/>
      <c r="BA52" s="1225"/>
      <c r="BB52" s="1225"/>
      <c r="BC52" s="1225"/>
      <c r="BD52" s="1225"/>
      <c r="BE52" s="1225"/>
      <c r="BF52" s="1225"/>
      <c r="BG52" s="1225"/>
      <c r="BH52" s="1225"/>
      <c r="BI52" s="1225"/>
      <c r="BJ52" s="1225"/>
      <c r="BK52" s="1225"/>
      <c r="BL52" s="1225"/>
      <c r="BM52" s="1225"/>
      <c r="BN52" s="1225"/>
      <c r="BO52" s="1225"/>
      <c r="BP52" s="1222"/>
      <c r="BQ52" s="1222"/>
      <c r="BR52" s="1222"/>
      <c r="BS52" s="1222"/>
      <c r="BT52" s="1222"/>
      <c r="BU52" s="1222"/>
      <c r="BV52" s="1222"/>
      <c r="BW52" s="1222"/>
      <c r="BX52" s="1222"/>
      <c r="BY52" s="1222"/>
      <c r="BZ52" s="1222"/>
      <c r="CA52" s="1222"/>
      <c r="CB52" s="1222"/>
      <c r="CC52" s="1222"/>
      <c r="CD52" s="1222"/>
      <c r="CE52" s="1222"/>
      <c r="CF52" s="1222"/>
      <c r="CG52" s="1222"/>
      <c r="CH52" s="1222"/>
      <c r="CI52" s="1222"/>
      <c r="CJ52" s="1222"/>
      <c r="CK52" s="1222"/>
      <c r="CL52" s="1222"/>
      <c r="CM52" s="1222"/>
      <c r="CN52" s="1222"/>
      <c r="CO52" s="1222"/>
      <c r="CP52" s="1222"/>
      <c r="CQ52" s="1222"/>
      <c r="CR52" s="1222"/>
      <c r="CS52" s="1222"/>
      <c r="CT52" s="1222"/>
      <c r="CU52" s="1222"/>
      <c r="CV52" s="1222"/>
      <c r="CW52" s="1222"/>
      <c r="CX52" s="1222"/>
      <c r="CY52" s="1222"/>
      <c r="CZ52" s="1222"/>
      <c r="DA52" s="1222"/>
      <c r="DB52" s="1222"/>
      <c r="DC52" s="1222"/>
    </row>
    <row r="53" spans="1:109" ht="13.2" x14ac:dyDescent="0.2">
      <c r="A53" s="356"/>
      <c r="B53" s="256"/>
      <c r="G53" s="1238"/>
      <c r="H53" s="1238"/>
      <c r="I53" s="1220"/>
      <c r="J53" s="1220"/>
      <c r="K53" s="1227"/>
      <c r="L53" s="1227"/>
      <c r="M53" s="1227"/>
      <c r="N53" s="1227"/>
      <c r="AM53" s="357"/>
      <c r="AN53" s="1225"/>
      <c r="AO53" s="1225"/>
      <c r="AP53" s="1225"/>
      <c r="AQ53" s="1225"/>
      <c r="AR53" s="1225"/>
      <c r="AS53" s="1225"/>
      <c r="AT53" s="1225"/>
      <c r="AU53" s="1225"/>
      <c r="AV53" s="1225"/>
      <c r="AW53" s="1225"/>
      <c r="AX53" s="1225"/>
      <c r="AY53" s="1225"/>
      <c r="AZ53" s="1225"/>
      <c r="BA53" s="1225"/>
      <c r="BB53" s="1225" t="s">
        <v>595</v>
      </c>
      <c r="BC53" s="1225"/>
      <c r="BD53" s="1225"/>
      <c r="BE53" s="1225"/>
      <c r="BF53" s="1225"/>
      <c r="BG53" s="1225"/>
      <c r="BH53" s="1225"/>
      <c r="BI53" s="1225"/>
      <c r="BJ53" s="1225"/>
      <c r="BK53" s="1225"/>
      <c r="BL53" s="1225"/>
      <c r="BM53" s="1225"/>
      <c r="BN53" s="1225"/>
      <c r="BO53" s="1225"/>
      <c r="BP53" s="1237"/>
      <c r="BQ53" s="1222"/>
      <c r="BR53" s="1222"/>
      <c r="BS53" s="1222"/>
      <c r="BT53" s="1222"/>
      <c r="BU53" s="1222"/>
      <c r="BV53" s="1222"/>
      <c r="BW53" s="1222"/>
      <c r="BX53" s="1237"/>
      <c r="BY53" s="1222"/>
      <c r="BZ53" s="1222"/>
      <c r="CA53" s="1222"/>
      <c r="CB53" s="1222"/>
      <c r="CC53" s="1222"/>
      <c r="CD53" s="1222"/>
      <c r="CE53" s="1222"/>
      <c r="CF53" s="1237"/>
      <c r="CG53" s="1222"/>
      <c r="CH53" s="1222"/>
      <c r="CI53" s="1222"/>
      <c r="CJ53" s="1222"/>
      <c r="CK53" s="1222"/>
      <c r="CL53" s="1222"/>
      <c r="CM53" s="1222"/>
      <c r="CN53" s="1222">
        <v>56.7</v>
      </c>
      <c r="CO53" s="1222"/>
      <c r="CP53" s="1222"/>
      <c r="CQ53" s="1222"/>
      <c r="CR53" s="1222"/>
      <c r="CS53" s="1222"/>
      <c r="CT53" s="1222"/>
      <c r="CU53" s="1222"/>
      <c r="CV53" s="1222">
        <v>58</v>
      </c>
      <c r="CW53" s="1222"/>
      <c r="CX53" s="1222"/>
      <c r="CY53" s="1222"/>
      <c r="CZ53" s="1222"/>
      <c r="DA53" s="1222"/>
      <c r="DB53" s="1222"/>
      <c r="DC53" s="1222"/>
    </row>
    <row r="54" spans="1:109" ht="13.2" x14ac:dyDescent="0.2">
      <c r="A54" s="356"/>
      <c r="B54" s="256"/>
      <c r="G54" s="1238"/>
      <c r="H54" s="1238"/>
      <c r="I54" s="1220"/>
      <c r="J54" s="1220"/>
      <c r="K54" s="1227"/>
      <c r="L54" s="1227"/>
      <c r="M54" s="1227"/>
      <c r="N54" s="1227"/>
      <c r="AM54" s="357"/>
      <c r="AN54" s="1225"/>
      <c r="AO54" s="1225"/>
      <c r="AP54" s="1225"/>
      <c r="AQ54" s="1225"/>
      <c r="AR54" s="1225"/>
      <c r="AS54" s="1225"/>
      <c r="AT54" s="1225"/>
      <c r="AU54" s="1225"/>
      <c r="AV54" s="1225"/>
      <c r="AW54" s="1225"/>
      <c r="AX54" s="1225"/>
      <c r="AY54" s="1225"/>
      <c r="AZ54" s="1225"/>
      <c r="BA54" s="1225"/>
      <c r="BB54" s="1225"/>
      <c r="BC54" s="1225"/>
      <c r="BD54" s="1225"/>
      <c r="BE54" s="1225"/>
      <c r="BF54" s="1225"/>
      <c r="BG54" s="1225"/>
      <c r="BH54" s="1225"/>
      <c r="BI54" s="1225"/>
      <c r="BJ54" s="1225"/>
      <c r="BK54" s="1225"/>
      <c r="BL54" s="1225"/>
      <c r="BM54" s="1225"/>
      <c r="BN54" s="1225"/>
      <c r="BO54" s="1225"/>
      <c r="BP54" s="1222"/>
      <c r="BQ54" s="1222"/>
      <c r="BR54" s="1222"/>
      <c r="BS54" s="1222"/>
      <c r="BT54" s="1222"/>
      <c r="BU54" s="1222"/>
      <c r="BV54" s="1222"/>
      <c r="BW54" s="1222"/>
      <c r="BX54" s="1222"/>
      <c r="BY54" s="1222"/>
      <c r="BZ54" s="1222"/>
      <c r="CA54" s="1222"/>
      <c r="CB54" s="1222"/>
      <c r="CC54" s="1222"/>
      <c r="CD54" s="1222"/>
      <c r="CE54" s="1222"/>
      <c r="CF54" s="1222"/>
      <c r="CG54" s="1222"/>
      <c r="CH54" s="1222"/>
      <c r="CI54" s="1222"/>
      <c r="CJ54" s="1222"/>
      <c r="CK54" s="1222"/>
      <c r="CL54" s="1222"/>
      <c r="CM54" s="1222"/>
      <c r="CN54" s="1222"/>
      <c r="CO54" s="1222"/>
      <c r="CP54" s="1222"/>
      <c r="CQ54" s="1222"/>
      <c r="CR54" s="1222"/>
      <c r="CS54" s="1222"/>
      <c r="CT54" s="1222"/>
      <c r="CU54" s="1222"/>
      <c r="CV54" s="1222"/>
      <c r="CW54" s="1222"/>
      <c r="CX54" s="1222"/>
      <c r="CY54" s="1222"/>
      <c r="CZ54" s="1222"/>
      <c r="DA54" s="1222"/>
      <c r="DB54" s="1222"/>
      <c r="DC54" s="1222"/>
    </row>
    <row r="55" spans="1:109" ht="13.2" x14ac:dyDescent="0.2">
      <c r="A55" s="356"/>
      <c r="B55" s="256"/>
      <c r="G55" s="1220"/>
      <c r="H55" s="1220"/>
      <c r="I55" s="1220"/>
      <c r="J55" s="1220"/>
      <c r="K55" s="1227"/>
      <c r="L55" s="1227"/>
      <c r="M55" s="1227"/>
      <c r="N55" s="1227"/>
      <c r="AN55" s="1226" t="s">
        <v>596</v>
      </c>
      <c r="AO55" s="1226"/>
      <c r="AP55" s="1226"/>
      <c r="AQ55" s="1226"/>
      <c r="AR55" s="1226"/>
      <c r="AS55" s="1226"/>
      <c r="AT55" s="1226"/>
      <c r="AU55" s="1226"/>
      <c r="AV55" s="1226"/>
      <c r="AW55" s="1226"/>
      <c r="AX55" s="1226"/>
      <c r="AY55" s="1226"/>
      <c r="AZ55" s="1226"/>
      <c r="BA55" s="1226"/>
      <c r="BB55" s="1225" t="s">
        <v>594</v>
      </c>
      <c r="BC55" s="1225"/>
      <c r="BD55" s="1225"/>
      <c r="BE55" s="1225"/>
      <c r="BF55" s="1225"/>
      <c r="BG55" s="1225"/>
      <c r="BH55" s="1225"/>
      <c r="BI55" s="1225"/>
      <c r="BJ55" s="1225"/>
      <c r="BK55" s="1225"/>
      <c r="BL55" s="1225"/>
      <c r="BM55" s="1225"/>
      <c r="BN55" s="1225"/>
      <c r="BO55" s="1225"/>
      <c r="BP55" s="1237"/>
      <c r="BQ55" s="1222"/>
      <c r="BR55" s="1222"/>
      <c r="BS55" s="1222"/>
      <c r="BT55" s="1222"/>
      <c r="BU55" s="1222"/>
      <c r="BV55" s="1222"/>
      <c r="BW55" s="1222"/>
      <c r="BX55" s="1237"/>
      <c r="BY55" s="1222"/>
      <c r="BZ55" s="1222"/>
      <c r="CA55" s="1222"/>
      <c r="CB55" s="1222"/>
      <c r="CC55" s="1222"/>
      <c r="CD55" s="1222"/>
      <c r="CE55" s="1222"/>
      <c r="CF55" s="1237"/>
      <c r="CG55" s="1222"/>
      <c r="CH55" s="1222"/>
      <c r="CI55" s="1222"/>
      <c r="CJ55" s="1222"/>
      <c r="CK55" s="1222"/>
      <c r="CL55" s="1222"/>
      <c r="CM55" s="1222"/>
      <c r="CN55" s="1222">
        <v>0</v>
      </c>
      <c r="CO55" s="1222"/>
      <c r="CP55" s="1222"/>
      <c r="CQ55" s="1222"/>
      <c r="CR55" s="1222"/>
      <c r="CS55" s="1222"/>
      <c r="CT55" s="1222"/>
      <c r="CU55" s="1222"/>
      <c r="CV55" s="1222">
        <v>0</v>
      </c>
      <c r="CW55" s="1222"/>
      <c r="CX55" s="1222"/>
      <c r="CY55" s="1222"/>
      <c r="CZ55" s="1222"/>
      <c r="DA55" s="1222"/>
      <c r="DB55" s="1222"/>
      <c r="DC55" s="1222"/>
    </row>
    <row r="56" spans="1:109" ht="13.2" x14ac:dyDescent="0.2">
      <c r="A56" s="356"/>
      <c r="B56" s="256"/>
      <c r="G56" s="1220"/>
      <c r="H56" s="1220"/>
      <c r="I56" s="1220"/>
      <c r="J56" s="1220"/>
      <c r="K56" s="1227"/>
      <c r="L56" s="1227"/>
      <c r="M56" s="1227"/>
      <c r="N56" s="1227"/>
      <c r="AN56" s="1226"/>
      <c r="AO56" s="1226"/>
      <c r="AP56" s="1226"/>
      <c r="AQ56" s="1226"/>
      <c r="AR56" s="1226"/>
      <c r="AS56" s="1226"/>
      <c r="AT56" s="1226"/>
      <c r="AU56" s="1226"/>
      <c r="AV56" s="1226"/>
      <c r="AW56" s="1226"/>
      <c r="AX56" s="1226"/>
      <c r="AY56" s="1226"/>
      <c r="AZ56" s="1226"/>
      <c r="BA56" s="1226"/>
      <c r="BB56" s="1225"/>
      <c r="BC56" s="1225"/>
      <c r="BD56" s="1225"/>
      <c r="BE56" s="1225"/>
      <c r="BF56" s="1225"/>
      <c r="BG56" s="1225"/>
      <c r="BH56" s="1225"/>
      <c r="BI56" s="1225"/>
      <c r="BJ56" s="1225"/>
      <c r="BK56" s="1225"/>
      <c r="BL56" s="1225"/>
      <c r="BM56" s="1225"/>
      <c r="BN56" s="1225"/>
      <c r="BO56" s="1225"/>
      <c r="BP56" s="1222"/>
      <c r="BQ56" s="1222"/>
      <c r="BR56" s="1222"/>
      <c r="BS56" s="1222"/>
      <c r="BT56" s="1222"/>
      <c r="BU56" s="1222"/>
      <c r="BV56" s="1222"/>
      <c r="BW56" s="1222"/>
      <c r="BX56" s="1222"/>
      <c r="BY56" s="1222"/>
      <c r="BZ56" s="1222"/>
      <c r="CA56" s="1222"/>
      <c r="CB56" s="1222"/>
      <c r="CC56" s="1222"/>
      <c r="CD56" s="1222"/>
      <c r="CE56" s="1222"/>
      <c r="CF56" s="1222"/>
      <c r="CG56" s="1222"/>
      <c r="CH56" s="1222"/>
      <c r="CI56" s="1222"/>
      <c r="CJ56" s="1222"/>
      <c r="CK56" s="1222"/>
      <c r="CL56" s="1222"/>
      <c r="CM56" s="1222"/>
      <c r="CN56" s="1222"/>
      <c r="CO56" s="1222"/>
      <c r="CP56" s="1222"/>
      <c r="CQ56" s="1222"/>
      <c r="CR56" s="1222"/>
      <c r="CS56" s="1222"/>
      <c r="CT56" s="1222"/>
      <c r="CU56" s="1222"/>
      <c r="CV56" s="1222"/>
      <c r="CW56" s="1222"/>
      <c r="CX56" s="1222"/>
      <c r="CY56" s="1222"/>
      <c r="CZ56" s="1222"/>
      <c r="DA56" s="1222"/>
      <c r="DB56" s="1222"/>
      <c r="DC56" s="1222"/>
    </row>
    <row r="57" spans="1:109" s="356" customFormat="1" ht="13.2" x14ac:dyDescent="0.2">
      <c r="B57" s="360"/>
      <c r="G57" s="1220"/>
      <c r="H57" s="1220"/>
      <c r="I57" s="1223"/>
      <c r="J57" s="1223"/>
      <c r="K57" s="1227"/>
      <c r="L57" s="1227"/>
      <c r="M57" s="1227"/>
      <c r="N57" s="1227"/>
      <c r="AM57" s="252"/>
      <c r="AN57" s="1226"/>
      <c r="AO57" s="1226"/>
      <c r="AP57" s="1226"/>
      <c r="AQ57" s="1226"/>
      <c r="AR57" s="1226"/>
      <c r="AS57" s="1226"/>
      <c r="AT57" s="1226"/>
      <c r="AU57" s="1226"/>
      <c r="AV57" s="1226"/>
      <c r="AW57" s="1226"/>
      <c r="AX57" s="1226"/>
      <c r="AY57" s="1226"/>
      <c r="AZ57" s="1226"/>
      <c r="BA57" s="1226"/>
      <c r="BB57" s="1225" t="s">
        <v>595</v>
      </c>
      <c r="BC57" s="1225"/>
      <c r="BD57" s="1225"/>
      <c r="BE57" s="1225"/>
      <c r="BF57" s="1225"/>
      <c r="BG57" s="1225"/>
      <c r="BH57" s="1225"/>
      <c r="BI57" s="1225"/>
      <c r="BJ57" s="1225"/>
      <c r="BK57" s="1225"/>
      <c r="BL57" s="1225"/>
      <c r="BM57" s="1225"/>
      <c r="BN57" s="1225"/>
      <c r="BO57" s="1225"/>
      <c r="BP57" s="1237"/>
      <c r="BQ57" s="1222"/>
      <c r="BR57" s="1222"/>
      <c r="BS57" s="1222"/>
      <c r="BT57" s="1222"/>
      <c r="BU57" s="1222"/>
      <c r="BV57" s="1222"/>
      <c r="BW57" s="1222"/>
      <c r="BX57" s="1237"/>
      <c r="BY57" s="1222"/>
      <c r="BZ57" s="1222"/>
      <c r="CA57" s="1222"/>
      <c r="CB57" s="1222"/>
      <c r="CC57" s="1222"/>
      <c r="CD57" s="1222"/>
      <c r="CE57" s="1222"/>
      <c r="CF57" s="1237"/>
      <c r="CG57" s="1222"/>
      <c r="CH57" s="1222"/>
      <c r="CI57" s="1222"/>
      <c r="CJ57" s="1222"/>
      <c r="CK57" s="1222"/>
      <c r="CL57" s="1222"/>
      <c r="CM57" s="1222"/>
      <c r="CN57" s="1222">
        <v>61.1</v>
      </c>
      <c r="CO57" s="1222"/>
      <c r="CP57" s="1222"/>
      <c r="CQ57" s="1222"/>
      <c r="CR57" s="1222"/>
      <c r="CS57" s="1222"/>
      <c r="CT57" s="1222"/>
      <c r="CU57" s="1222"/>
      <c r="CV57" s="1222">
        <v>62.3</v>
      </c>
      <c r="CW57" s="1222"/>
      <c r="CX57" s="1222"/>
      <c r="CY57" s="1222"/>
      <c r="CZ57" s="1222"/>
      <c r="DA57" s="1222"/>
      <c r="DB57" s="1222"/>
      <c r="DC57" s="1222"/>
      <c r="DD57" s="361"/>
      <c r="DE57" s="360"/>
    </row>
    <row r="58" spans="1:109" s="356" customFormat="1" ht="13.2" x14ac:dyDescent="0.2">
      <c r="A58" s="252"/>
      <c r="B58" s="360"/>
      <c r="G58" s="1220"/>
      <c r="H58" s="1220"/>
      <c r="I58" s="1223"/>
      <c r="J58" s="1223"/>
      <c r="K58" s="1227"/>
      <c r="L58" s="1227"/>
      <c r="M58" s="1227"/>
      <c r="N58" s="1227"/>
      <c r="AM58" s="252"/>
      <c r="AN58" s="1226"/>
      <c r="AO58" s="1226"/>
      <c r="AP58" s="1226"/>
      <c r="AQ58" s="1226"/>
      <c r="AR58" s="1226"/>
      <c r="AS58" s="1226"/>
      <c r="AT58" s="1226"/>
      <c r="AU58" s="1226"/>
      <c r="AV58" s="1226"/>
      <c r="AW58" s="1226"/>
      <c r="AX58" s="1226"/>
      <c r="AY58" s="1226"/>
      <c r="AZ58" s="1226"/>
      <c r="BA58" s="1226"/>
      <c r="BB58" s="1225"/>
      <c r="BC58" s="1225"/>
      <c r="BD58" s="1225"/>
      <c r="BE58" s="1225"/>
      <c r="BF58" s="1225"/>
      <c r="BG58" s="1225"/>
      <c r="BH58" s="1225"/>
      <c r="BI58" s="1225"/>
      <c r="BJ58" s="1225"/>
      <c r="BK58" s="1225"/>
      <c r="BL58" s="1225"/>
      <c r="BM58" s="1225"/>
      <c r="BN58" s="1225"/>
      <c r="BO58" s="1225"/>
      <c r="BP58" s="1222"/>
      <c r="BQ58" s="1222"/>
      <c r="BR58" s="1222"/>
      <c r="BS58" s="1222"/>
      <c r="BT58" s="1222"/>
      <c r="BU58" s="1222"/>
      <c r="BV58" s="1222"/>
      <c r="BW58" s="1222"/>
      <c r="BX58" s="1222"/>
      <c r="BY58" s="1222"/>
      <c r="BZ58" s="1222"/>
      <c r="CA58" s="1222"/>
      <c r="CB58" s="1222"/>
      <c r="CC58" s="1222"/>
      <c r="CD58" s="1222"/>
      <c r="CE58" s="1222"/>
      <c r="CF58" s="1222"/>
      <c r="CG58" s="1222"/>
      <c r="CH58" s="1222"/>
      <c r="CI58" s="1222"/>
      <c r="CJ58" s="1222"/>
      <c r="CK58" s="1222"/>
      <c r="CL58" s="1222"/>
      <c r="CM58" s="1222"/>
      <c r="CN58" s="1222"/>
      <c r="CO58" s="1222"/>
      <c r="CP58" s="1222"/>
      <c r="CQ58" s="1222"/>
      <c r="CR58" s="1222"/>
      <c r="CS58" s="1222"/>
      <c r="CT58" s="1222"/>
      <c r="CU58" s="1222"/>
      <c r="CV58" s="1222"/>
      <c r="CW58" s="1222"/>
      <c r="CX58" s="1222"/>
      <c r="CY58" s="1222"/>
      <c r="CZ58" s="1222"/>
      <c r="DA58" s="1222"/>
      <c r="DB58" s="1222"/>
      <c r="DC58" s="1222"/>
      <c r="DD58" s="361"/>
      <c r="DE58" s="360"/>
    </row>
    <row r="59" spans="1:109" s="356" customFormat="1" ht="13.2" x14ac:dyDescent="0.2">
      <c r="A59" s="252"/>
      <c r="B59" s="360"/>
      <c r="K59" s="362"/>
      <c r="L59" s="362"/>
      <c r="M59" s="362"/>
      <c r="N59" s="362"/>
      <c r="AQ59" s="362"/>
      <c r="AR59" s="362"/>
      <c r="AS59" s="362"/>
      <c r="AT59" s="362"/>
      <c r="BC59" s="362"/>
      <c r="BD59" s="362"/>
      <c r="BE59" s="362"/>
      <c r="BF59" s="362"/>
      <c r="BO59" s="362"/>
      <c r="BP59" s="362"/>
      <c r="BQ59" s="362"/>
      <c r="BR59" s="362"/>
      <c r="CA59" s="362"/>
      <c r="CB59" s="362"/>
      <c r="CC59" s="362"/>
      <c r="CD59" s="362"/>
      <c r="CM59" s="362"/>
      <c r="CN59" s="362"/>
      <c r="CO59" s="362"/>
      <c r="CP59" s="362"/>
      <c r="CY59" s="362"/>
      <c r="CZ59" s="362"/>
      <c r="DA59" s="362"/>
      <c r="DB59" s="362"/>
      <c r="DC59" s="362"/>
      <c r="DD59" s="361"/>
      <c r="DE59" s="360"/>
    </row>
    <row r="60" spans="1:109" s="356" customFormat="1" ht="13.2" x14ac:dyDescent="0.2">
      <c r="A60" s="252"/>
      <c r="B60" s="360"/>
      <c r="K60" s="362"/>
      <c r="L60" s="362"/>
      <c r="M60" s="362"/>
      <c r="N60" s="362"/>
      <c r="AQ60" s="362"/>
      <c r="AR60" s="362"/>
      <c r="AS60" s="362"/>
      <c r="AT60" s="362"/>
      <c r="BC60" s="362"/>
      <c r="BD60" s="362"/>
      <c r="BE60" s="362"/>
      <c r="BF60" s="362"/>
      <c r="BO60" s="362"/>
      <c r="BP60" s="362"/>
      <c r="BQ60" s="362"/>
      <c r="BR60" s="362"/>
      <c r="CA60" s="362"/>
      <c r="CB60" s="362"/>
      <c r="CC60" s="362"/>
      <c r="CD60" s="362"/>
      <c r="CM60" s="362"/>
      <c r="CN60" s="362"/>
      <c r="CO60" s="362"/>
      <c r="CP60" s="362"/>
      <c r="CY60" s="362"/>
      <c r="CZ60" s="362"/>
      <c r="DA60" s="362"/>
      <c r="DB60" s="362"/>
      <c r="DC60" s="362"/>
      <c r="DD60" s="361"/>
      <c r="DE60" s="360"/>
    </row>
    <row r="61" spans="1:109" s="356" customFormat="1" ht="13.2" x14ac:dyDescent="0.2">
      <c r="A61" s="252"/>
      <c r="B61" s="363"/>
      <c r="C61" s="364"/>
      <c r="D61" s="364"/>
      <c r="E61" s="364"/>
      <c r="F61" s="364"/>
      <c r="G61" s="364"/>
      <c r="H61" s="364"/>
      <c r="I61" s="364"/>
      <c r="J61" s="364"/>
      <c r="K61" s="364"/>
      <c r="L61" s="364"/>
      <c r="M61" s="365"/>
      <c r="N61" s="365"/>
      <c r="O61" s="364"/>
      <c r="P61" s="364"/>
      <c r="Q61" s="364"/>
      <c r="R61" s="364"/>
      <c r="S61" s="364"/>
      <c r="T61" s="364"/>
      <c r="U61" s="364"/>
      <c r="V61" s="364"/>
      <c r="W61" s="364"/>
      <c r="X61" s="364"/>
      <c r="Y61" s="364"/>
      <c r="Z61" s="364"/>
      <c r="AA61" s="364"/>
      <c r="AB61" s="364"/>
      <c r="AC61" s="364"/>
      <c r="AD61" s="364"/>
      <c r="AE61" s="364"/>
      <c r="AF61" s="364"/>
      <c r="AG61" s="364"/>
      <c r="AH61" s="364"/>
      <c r="AI61" s="364"/>
      <c r="AJ61" s="364"/>
      <c r="AK61" s="364"/>
      <c r="AL61" s="364"/>
      <c r="AM61" s="364"/>
      <c r="AN61" s="364"/>
      <c r="AO61" s="364"/>
      <c r="AP61" s="364"/>
      <c r="AQ61" s="364"/>
      <c r="AR61" s="364"/>
      <c r="AS61" s="365"/>
      <c r="AT61" s="365"/>
      <c r="AU61" s="364"/>
      <c r="AV61" s="364"/>
      <c r="AW61" s="364"/>
      <c r="AX61" s="364"/>
      <c r="AY61" s="364"/>
      <c r="AZ61" s="364"/>
      <c r="BA61" s="364"/>
      <c r="BB61" s="364"/>
      <c r="BC61" s="364"/>
      <c r="BD61" s="364"/>
      <c r="BE61" s="365"/>
      <c r="BF61" s="365"/>
      <c r="BG61" s="364"/>
      <c r="BH61" s="364"/>
      <c r="BI61" s="364"/>
      <c r="BJ61" s="364"/>
      <c r="BK61" s="364"/>
      <c r="BL61" s="364"/>
      <c r="BM61" s="364"/>
      <c r="BN61" s="364"/>
      <c r="BO61" s="364"/>
      <c r="BP61" s="364"/>
      <c r="BQ61" s="365"/>
      <c r="BR61" s="365"/>
      <c r="BS61" s="364"/>
      <c r="BT61" s="364"/>
      <c r="BU61" s="364"/>
      <c r="BV61" s="364"/>
      <c r="BW61" s="364"/>
      <c r="BX61" s="364"/>
      <c r="BY61" s="364"/>
      <c r="BZ61" s="364"/>
      <c r="CA61" s="364"/>
      <c r="CB61" s="364"/>
      <c r="CC61" s="365"/>
      <c r="CD61" s="365"/>
      <c r="CE61" s="364"/>
      <c r="CF61" s="364"/>
      <c r="CG61" s="364"/>
      <c r="CH61" s="364"/>
      <c r="CI61" s="364"/>
      <c r="CJ61" s="364"/>
      <c r="CK61" s="364"/>
      <c r="CL61" s="364"/>
      <c r="CM61" s="364"/>
      <c r="CN61" s="364"/>
      <c r="CO61" s="365"/>
      <c r="CP61" s="365"/>
      <c r="CQ61" s="364"/>
      <c r="CR61" s="364"/>
      <c r="CS61" s="364"/>
      <c r="CT61" s="364"/>
      <c r="CU61" s="364"/>
      <c r="CV61" s="364"/>
      <c r="CW61" s="364"/>
      <c r="CX61" s="364"/>
      <c r="CY61" s="364"/>
      <c r="CZ61" s="364"/>
      <c r="DA61" s="365"/>
      <c r="DB61" s="365"/>
      <c r="DC61" s="365"/>
      <c r="DD61" s="366"/>
      <c r="DE61" s="360"/>
    </row>
    <row r="62" spans="1:109" ht="13.2" x14ac:dyDescent="0.2">
      <c r="B62" s="354"/>
      <c r="C62" s="354"/>
      <c r="D62" s="354"/>
      <c r="E62" s="354"/>
      <c r="F62" s="354"/>
      <c r="G62" s="354"/>
      <c r="H62" s="354"/>
      <c r="I62" s="354"/>
      <c r="J62" s="354"/>
      <c r="K62" s="354"/>
      <c r="L62" s="354"/>
      <c r="M62" s="354"/>
      <c r="N62" s="354"/>
      <c r="O62" s="354"/>
      <c r="P62" s="354"/>
      <c r="Q62" s="354"/>
      <c r="R62" s="354"/>
      <c r="S62" s="354"/>
      <c r="T62" s="354"/>
      <c r="U62" s="354"/>
      <c r="V62" s="354"/>
      <c r="W62" s="354"/>
      <c r="X62" s="354"/>
      <c r="Y62" s="354"/>
      <c r="Z62" s="354"/>
      <c r="AA62" s="354"/>
      <c r="AB62" s="354"/>
      <c r="AC62" s="354"/>
      <c r="AD62" s="354"/>
      <c r="AE62" s="354"/>
      <c r="AF62" s="354"/>
      <c r="AG62" s="354"/>
      <c r="AH62" s="354"/>
      <c r="AI62" s="354"/>
      <c r="AJ62" s="354"/>
      <c r="AK62" s="354"/>
      <c r="AL62" s="354"/>
      <c r="AM62" s="354"/>
      <c r="AN62" s="354"/>
      <c r="AO62" s="354"/>
      <c r="AP62" s="354"/>
      <c r="AQ62" s="354"/>
      <c r="AR62" s="354"/>
      <c r="AS62" s="354"/>
      <c r="AT62" s="354"/>
      <c r="AU62" s="354"/>
      <c r="AV62" s="354"/>
      <c r="AW62" s="354"/>
      <c r="AX62" s="354"/>
      <c r="AY62" s="354"/>
      <c r="AZ62" s="354"/>
      <c r="BA62" s="354"/>
      <c r="BB62" s="354"/>
      <c r="BC62" s="354"/>
      <c r="BD62" s="354"/>
      <c r="BE62" s="354"/>
      <c r="BF62" s="354"/>
      <c r="BG62" s="354"/>
      <c r="BH62" s="354"/>
      <c r="BI62" s="354"/>
      <c r="BJ62" s="354"/>
      <c r="BK62" s="354"/>
      <c r="BL62" s="354"/>
      <c r="BM62" s="354"/>
      <c r="BN62" s="354"/>
      <c r="BO62" s="354"/>
      <c r="BP62" s="354"/>
      <c r="BQ62" s="354"/>
      <c r="BR62" s="354"/>
      <c r="BS62" s="354"/>
      <c r="BT62" s="354"/>
      <c r="BU62" s="354"/>
      <c r="BV62" s="354"/>
      <c r="BW62" s="354"/>
      <c r="BX62" s="354"/>
      <c r="BY62" s="354"/>
      <c r="BZ62" s="354"/>
      <c r="CA62" s="354"/>
      <c r="CB62" s="354"/>
      <c r="CC62" s="354"/>
      <c r="CD62" s="354"/>
      <c r="CE62" s="354"/>
      <c r="CF62" s="354"/>
      <c r="CG62" s="354"/>
      <c r="CH62" s="354"/>
      <c r="CI62" s="354"/>
      <c r="CJ62" s="354"/>
      <c r="CK62" s="354"/>
      <c r="CL62" s="354"/>
      <c r="CM62" s="354"/>
      <c r="CN62" s="354"/>
      <c r="CO62" s="354"/>
      <c r="CP62" s="354"/>
      <c r="CQ62" s="354"/>
      <c r="CR62" s="354"/>
      <c r="CS62" s="354"/>
      <c r="CT62" s="354"/>
      <c r="CU62" s="354"/>
      <c r="CV62" s="354"/>
      <c r="CW62" s="354"/>
      <c r="CX62" s="354"/>
      <c r="CY62" s="354"/>
      <c r="CZ62" s="354"/>
      <c r="DA62" s="354"/>
      <c r="DB62" s="354"/>
      <c r="DC62" s="354"/>
      <c r="DD62" s="354"/>
      <c r="DE62" s="252"/>
    </row>
    <row r="63" spans="1:109" ht="16.2" x14ac:dyDescent="0.2">
      <c r="B63" s="309" t="s">
        <v>597</v>
      </c>
    </row>
    <row r="64" spans="1:109" ht="13.2" x14ac:dyDescent="0.2">
      <c r="B64" s="256"/>
      <c r="G64" s="355"/>
      <c r="I64" s="367"/>
      <c r="J64" s="367"/>
      <c r="K64" s="367"/>
      <c r="L64" s="367"/>
      <c r="M64" s="367"/>
      <c r="N64" s="368"/>
      <c r="AM64" s="355"/>
      <c r="AN64" s="355" t="s">
        <v>591</v>
      </c>
      <c r="AP64" s="356"/>
      <c r="AQ64" s="356"/>
      <c r="AR64" s="356"/>
      <c r="AY64" s="355"/>
      <c r="BA64" s="356"/>
      <c r="BB64" s="356"/>
      <c r="BC64" s="356"/>
      <c r="BK64" s="355"/>
      <c r="BM64" s="356"/>
      <c r="BN64" s="356"/>
      <c r="BO64" s="356"/>
      <c r="BW64" s="355"/>
      <c r="BY64" s="356"/>
      <c r="BZ64" s="356"/>
      <c r="CA64" s="356"/>
      <c r="CI64" s="355"/>
      <c r="CK64" s="356"/>
      <c r="CL64" s="356"/>
      <c r="CM64" s="356"/>
      <c r="CU64" s="355"/>
      <c r="CW64" s="356"/>
      <c r="CX64" s="356"/>
      <c r="CY64" s="356"/>
    </row>
    <row r="65" spans="2:107" ht="13.2" x14ac:dyDescent="0.2">
      <c r="B65" s="256"/>
      <c r="AN65" s="1228" t="s">
        <v>600</v>
      </c>
      <c r="AO65" s="1229"/>
      <c r="AP65" s="1229"/>
      <c r="AQ65" s="1229"/>
      <c r="AR65" s="1229"/>
      <c r="AS65" s="1229"/>
      <c r="AT65" s="1229"/>
      <c r="AU65" s="1229"/>
      <c r="AV65" s="1229"/>
      <c r="AW65" s="1229"/>
      <c r="AX65" s="1229"/>
      <c r="AY65" s="1229"/>
      <c r="AZ65" s="1229"/>
      <c r="BA65" s="1229"/>
      <c r="BB65" s="1229"/>
      <c r="BC65" s="1229"/>
      <c r="BD65" s="1229"/>
      <c r="BE65" s="1229"/>
      <c r="BF65" s="1229"/>
      <c r="BG65" s="1229"/>
      <c r="BH65" s="1229"/>
      <c r="BI65" s="1229"/>
      <c r="BJ65" s="1229"/>
      <c r="BK65" s="1229"/>
      <c r="BL65" s="1229"/>
      <c r="BM65" s="1229"/>
      <c r="BN65" s="1229"/>
      <c r="BO65" s="1229"/>
      <c r="BP65" s="1229"/>
      <c r="BQ65" s="1229"/>
      <c r="BR65" s="1229"/>
      <c r="BS65" s="1229"/>
      <c r="BT65" s="1229"/>
      <c r="BU65" s="1229"/>
      <c r="BV65" s="1229"/>
      <c r="BW65" s="1229"/>
      <c r="BX65" s="1229"/>
      <c r="BY65" s="1229"/>
      <c r="BZ65" s="1229"/>
      <c r="CA65" s="1229"/>
      <c r="CB65" s="1229"/>
      <c r="CC65" s="1229"/>
      <c r="CD65" s="1229"/>
      <c r="CE65" s="1229"/>
      <c r="CF65" s="1229"/>
      <c r="CG65" s="1229"/>
      <c r="CH65" s="1229"/>
      <c r="CI65" s="1229"/>
      <c r="CJ65" s="1229"/>
      <c r="CK65" s="1229"/>
      <c r="CL65" s="1229"/>
      <c r="CM65" s="1229"/>
      <c r="CN65" s="1229"/>
      <c r="CO65" s="1229"/>
      <c r="CP65" s="1229"/>
      <c r="CQ65" s="1229"/>
      <c r="CR65" s="1229"/>
      <c r="CS65" s="1229"/>
      <c r="CT65" s="1229"/>
      <c r="CU65" s="1229"/>
      <c r="CV65" s="1229"/>
      <c r="CW65" s="1229"/>
      <c r="CX65" s="1229"/>
      <c r="CY65" s="1229"/>
      <c r="CZ65" s="1229"/>
      <c r="DA65" s="1229"/>
      <c r="DB65" s="1229"/>
      <c r="DC65" s="1230"/>
    </row>
    <row r="66" spans="2:107" ht="13.2" x14ac:dyDescent="0.2">
      <c r="B66" s="256"/>
      <c r="AN66" s="1231"/>
      <c r="AO66" s="1232"/>
      <c r="AP66" s="1232"/>
      <c r="AQ66" s="1232"/>
      <c r="AR66" s="1232"/>
      <c r="AS66" s="1232"/>
      <c r="AT66" s="1232"/>
      <c r="AU66" s="1232"/>
      <c r="AV66" s="1232"/>
      <c r="AW66" s="1232"/>
      <c r="AX66" s="1232"/>
      <c r="AY66" s="1232"/>
      <c r="AZ66" s="1232"/>
      <c r="BA66" s="1232"/>
      <c r="BB66" s="1232"/>
      <c r="BC66" s="1232"/>
      <c r="BD66" s="1232"/>
      <c r="BE66" s="1232"/>
      <c r="BF66" s="1232"/>
      <c r="BG66" s="1232"/>
      <c r="BH66" s="1232"/>
      <c r="BI66" s="1232"/>
      <c r="BJ66" s="1232"/>
      <c r="BK66" s="1232"/>
      <c r="BL66" s="1232"/>
      <c r="BM66" s="1232"/>
      <c r="BN66" s="1232"/>
      <c r="BO66" s="1232"/>
      <c r="BP66" s="1232"/>
      <c r="BQ66" s="1232"/>
      <c r="BR66" s="1232"/>
      <c r="BS66" s="1232"/>
      <c r="BT66" s="1232"/>
      <c r="BU66" s="1232"/>
      <c r="BV66" s="1232"/>
      <c r="BW66" s="1232"/>
      <c r="BX66" s="1232"/>
      <c r="BY66" s="1232"/>
      <c r="BZ66" s="1232"/>
      <c r="CA66" s="1232"/>
      <c r="CB66" s="1232"/>
      <c r="CC66" s="1232"/>
      <c r="CD66" s="1232"/>
      <c r="CE66" s="1232"/>
      <c r="CF66" s="1232"/>
      <c r="CG66" s="1232"/>
      <c r="CH66" s="1232"/>
      <c r="CI66" s="1232"/>
      <c r="CJ66" s="1232"/>
      <c r="CK66" s="1232"/>
      <c r="CL66" s="1232"/>
      <c r="CM66" s="1232"/>
      <c r="CN66" s="1232"/>
      <c r="CO66" s="1232"/>
      <c r="CP66" s="1232"/>
      <c r="CQ66" s="1232"/>
      <c r="CR66" s="1232"/>
      <c r="CS66" s="1232"/>
      <c r="CT66" s="1232"/>
      <c r="CU66" s="1232"/>
      <c r="CV66" s="1232"/>
      <c r="CW66" s="1232"/>
      <c r="CX66" s="1232"/>
      <c r="CY66" s="1232"/>
      <c r="CZ66" s="1232"/>
      <c r="DA66" s="1232"/>
      <c r="DB66" s="1232"/>
      <c r="DC66" s="1233"/>
    </row>
    <row r="67" spans="2:107" ht="13.2" x14ac:dyDescent="0.2">
      <c r="B67" s="256"/>
      <c r="AN67" s="1231"/>
      <c r="AO67" s="1232"/>
      <c r="AP67" s="1232"/>
      <c r="AQ67" s="1232"/>
      <c r="AR67" s="1232"/>
      <c r="AS67" s="1232"/>
      <c r="AT67" s="1232"/>
      <c r="AU67" s="1232"/>
      <c r="AV67" s="1232"/>
      <c r="AW67" s="1232"/>
      <c r="AX67" s="1232"/>
      <c r="AY67" s="1232"/>
      <c r="AZ67" s="1232"/>
      <c r="BA67" s="1232"/>
      <c r="BB67" s="1232"/>
      <c r="BC67" s="1232"/>
      <c r="BD67" s="1232"/>
      <c r="BE67" s="1232"/>
      <c r="BF67" s="1232"/>
      <c r="BG67" s="1232"/>
      <c r="BH67" s="1232"/>
      <c r="BI67" s="1232"/>
      <c r="BJ67" s="1232"/>
      <c r="BK67" s="1232"/>
      <c r="BL67" s="1232"/>
      <c r="BM67" s="1232"/>
      <c r="BN67" s="1232"/>
      <c r="BO67" s="1232"/>
      <c r="BP67" s="1232"/>
      <c r="BQ67" s="1232"/>
      <c r="BR67" s="1232"/>
      <c r="BS67" s="1232"/>
      <c r="BT67" s="1232"/>
      <c r="BU67" s="1232"/>
      <c r="BV67" s="1232"/>
      <c r="BW67" s="1232"/>
      <c r="BX67" s="1232"/>
      <c r="BY67" s="1232"/>
      <c r="BZ67" s="1232"/>
      <c r="CA67" s="1232"/>
      <c r="CB67" s="1232"/>
      <c r="CC67" s="1232"/>
      <c r="CD67" s="1232"/>
      <c r="CE67" s="1232"/>
      <c r="CF67" s="1232"/>
      <c r="CG67" s="1232"/>
      <c r="CH67" s="1232"/>
      <c r="CI67" s="1232"/>
      <c r="CJ67" s="1232"/>
      <c r="CK67" s="1232"/>
      <c r="CL67" s="1232"/>
      <c r="CM67" s="1232"/>
      <c r="CN67" s="1232"/>
      <c r="CO67" s="1232"/>
      <c r="CP67" s="1232"/>
      <c r="CQ67" s="1232"/>
      <c r="CR67" s="1232"/>
      <c r="CS67" s="1232"/>
      <c r="CT67" s="1232"/>
      <c r="CU67" s="1232"/>
      <c r="CV67" s="1232"/>
      <c r="CW67" s="1232"/>
      <c r="CX67" s="1232"/>
      <c r="CY67" s="1232"/>
      <c r="CZ67" s="1232"/>
      <c r="DA67" s="1232"/>
      <c r="DB67" s="1232"/>
      <c r="DC67" s="1233"/>
    </row>
    <row r="68" spans="2:107" ht="13.2" x14ac:dyDescent="0.2">
      <c r="B68" s="256"/>
      <c r="AN68" s="1231"/>
      <c r="AO68" s="1232"/>
      <c r="AP68" s="1232"/>
      <c r="AQ68" s="1232"/>
      <c r="AR68" s="1232"/>
      <c r="AS68" s="1232"/>
      <c r="AT68" s="1232"/>
      <c r="AU68" s="1232"/>
      <c r="AV68" s="1232"/>
      <c r="AW68" s="1232"/>
      <c r="AX68" s="1232"/>
      <c r="AY68" s="1232"/>
      <c r="AZ68" s="1232"/>
      <c r="BA68" s="1232"/>
      <c r="BB68" s="1232"/>
      <c r="BC68" s="1232"/>
      <c r="BD68" s="1232"/>
      <c r="BE68" s="1232"/>
      <c r="BF68" s="1232"/>
      <c r="BG68" s="1232"/>
      <c r="BH68" s="1232"/>
      <c r="BI68" s="1232"/>
      <c r="BJ68" s="1232"/>
      <c r="BK68" s="1232"/>
      <c r="BL68" s="1232"/>
      <c r="BM68" s="1232"/>
      <c r="BN68" s="1232"/>
      <c r="BO68" s="1232"/>
      <c r="BP68" s="1232"/>
      <c r="BQ68" s="1232"/>
      <c r="BR68" s="1232"/>
      <c r="BS68" s="1232"/>
      <c r="BT68" s="1232"/>
      <c r="BU68" s="1232"/>
      <c r="BV68" s="1232"/>
      <c r="BW68" s="1232"/>
      <c r="BX68" s="1232"/>
      <c r="BY68" s="1232"/>
      <c r="BZ68" s="1232"/>
      <c r="CA68" s="1232"/>
      <c r="CB68" s="1232"/>
      <c r="CC68" s="1232"/>
      <c r="CD68" s="1232"/>
      <c r="CE68" s="1232"/>
      <c r="CF68" s="1232"/>
      <c r="CG68" s="1232"/>
      <c r="CH68" s="1232"/>
      <c r="CI68" s="1232"/>
      <c r="CJ68" s="1232"/>
      <c r="CK68" s="1232"/>
      <c r="CL68" s="1232"/>
      <c r="CM68" s="1232"/>
      <c r="CN68" s="1232"/>
      <c r="CO68" s="1232"/>
      <c r="CP68" s="1232"/>
      <c r="CQ68" s="1232"/>
      <c r="CR68" s="1232"/>
      <c r="CS68" s="1232"/>
      <c r="CT68" s="1232"/>
      <c r="CU68" s="1232"/>
      <c r="CV68" s="1232"/>
      <c r="CW68" s="1232"/>
      <c r="CX68" s="1232"/>
      <c r="CY68" s="1232"/>
      <c r="CZ68" s="1232"/>
      <c r="DA68" s="1232"/>
      <c r="DB68" s="1232"/>
      <c r="DC68" s="1233"/>
    </row>
    <row r="69" spans="2:107" ht="13.2" x14ac:dyDescent="0.2">
      <c r="B69" s="256"/>
      <c r="AN69" s="1234"/>
      <c r="AO69" s="1235"/>
      <c r="AP69" s="1235"/>
      <c r="AQ69" s="1235"/>
      <c r="AR69" s="1235"/>
      <c r="AS69" s="1235"/>
      <c r="AT69" s="1235"/>
      <c r="AU69" s="1235"/>
      <c r="AV69" s="1235"/>
      <c r="AW69" s="1235"/>
      <c r="AX69" s="1235"/>
      <c r="AY69" s="1235"/>
      <c r="AZ69" s="1235"/>
      <c r="BA69" s="1235"/>
      <c r="BB69" s="1235"/>
      <c r="BC69" s="1235"/>
      <c r="BD69" s="1235"/>
      <c r="BE69" s="1235"/>
      <c r="BF69" s="1235"/>
      <c r="BG69" s="1235"/>
      <c r="BH69" s="1235"/>
      <c r="BI69" s="1235"/>
      <c r="BJ69" s="1235"/>
      <c r="BK69" s="1235"/>
      <c r="BL69" s="1235"/>
      <c r="BM69" s="1235"/>
      <c r="BN69" s="1235"/>
      <c r="BO69" s="1235"/>
      <c r="BP69" s="1235"/>
      <c r="BQ69" s="1235"/>
      <c r="BR69" s="1235"/>
      <c r="BS69" s="1235"/>
      <c r="BT69" s="1235"/>
      <c r="BU69" s="1235"/>
      <c r="BV69" s="1235"/>
      <c r="BW69" s="1235"/>
      <c r="BX69" s="1235"/>
      <c r="BY69" s="1235"/>
      <c r="BZ69" s="1235"/>
      <c r="CA69" s="1235"/>
      <c r="CB69" s="1235"/>
      <c r="CC69" s="1235"/>
      <c r="CD69" s="1235"/>
      <c r="CE69" s="1235"/>
      <c r="CF69" s="1235"/>
      <c r="CG69" s="1235"/>
      <c r="CH69" s="1235"/>
      <c r="CI69" s="1235"/>
      <c r="CJ69" s="1235"/>
      <c r="CK69" s="1235"/>
      <c r="CL69" s="1235"/>
      <c r="CM69" s="1235"/>
      <c r="CN69" s="1235"/>
      <c r="CO69" s="1235"/>
      <c r="CP69" s="1235"/>
      <c r="CQ69" s="1235"/>
      <c r="CR69" s="1235"/>
      <c r="CS69" s="1235"/>
      <c r="CT69" s="1235"/>
      <c r="CU69" s="1235"/>
      <c r="CV69" s="1235"/>
      <c r="CW69" s="1235"/>
      <c r="CX69" s="1235"/>
      <c r="CY69" s="1235"/>
      <c r="CZ69" s="1235"/>
      <c r="DA69" s="1235"/>
      <c r="DB69" s="1235"/>
      <c r="DC69" s="1236"/>
    </row>
    <row r="70" spans="2:107" ht="13.2" x14ac:dyDescent="0.2">
      <c r="B70" s="256"/>
      <c r="H70" s="369"/>
      <c r="I70" s="369"/>
      <c r="J70" s="370"/>
      <c r="K70" s="370"/>
      <c r="L70" s="371"/>
      <c r="M70" s="370"/>
      <c r="N70" s="371"/>
      <c r="AN70" s="357"/>
      <c r="AO70" s="357"/>
      <c r="AP70" s="357"/>
      <c r="AZ70" s="357"/>
      <c r="BA70" s="357"/>
      <c r="BB70" s="357"/>
      <c r="BL70" s="357"/>
      <c r="BM70" s="357"/>
      <c r="BN70" s="357"/>
      <c r="BX70" s="357"/>
      <c r="BY70" s="357"/>
      <c r="BZ70" s="357"/>
      <c r="CJ70" s="357"/>
      <c r="CK70" s="357"/>
      <c r="CL70" s="357"/>
      <c r="CV70" s="357"/>
      <c r="CW70" s="357"/>
      <c r="CX70" s="357"/>
    </row>
    <row r="71" spans="2:107" ht="13.2" x14ac:dyDescent="0.2">
      <c r="B71" s="256"/>
      <c r="G71" s="372"/>
      <c r="I71" s="373"/>
      <c r="J71" s="370"/>
      <c r="K71" s="370"/>
      <c r="L71" s="371"/>
      <c r="M71" s="370"/>
      <c r="N71" s="371"/>
      <c r="AM71" s="372"/>
      <c r="AN71" s="252" t="s">
        <v>592</v>
      </c>
    </row>
    <row r="72" spans="2:107" ht="13.2" x14ac:dyDescent="0.2">
      <c r="B72" s="256"/>
      <c r="G72" s="1220"/>
      <c r="H72" s="1220"/>
      <c r="I72" s="1220"/>
      <c r="J72" s="1220"/>
      <c r="K72" s="358"/>
      <c r="L72" s="358"/>
      <c r="M72" s="359"/>
      <c r="N72" s="359"/>
      <c r="AN72" s="1239"/>
      <c r="AO72" s="1240"/>
      <c r="AP72" s="1240"/>
      <c r="AQ72" s="1240"/>
      <c r="AR72" s="1240"/>
      <c r="AS72" s="1240"/>
      <c r="AT72" s="1240"/>
      <c r="AU72" s="1240"/>
      <c r="AV72" s="1240"/>
      <c r="AW72" s="1240"/>
      <c r="AX72" s="1240"/>
      <c r="AY72" s="1240"/>
      <c r="AZ72" s="1240"/>
      <c r="BA72" s="1240"/>
      <c r="BB72" s="1240"/>
      <c r="BC72" s="1240"/>
      <c r="BD72" s="1240"/>
      <c r="BE72" s="1240"/>
      <c r="BF72" s="1240"/>
      <c r="BG72" s="1240"/>
      <c r="BH72" s="1240"/>
      <c r="BI72" s="1240"/>
      <c r="BJ72" s="1240"/>
      <c r="BK72" s="1240"/>
      <c r="BL72" s="1240"/>
      <c r="BM72" s="1240"/>
      <c r="BN72" s="1240"/>
      <c r="BO72" s="1241"/>
      <c r="BP72" s="1226" t="s">
        <v>549</v>
      </c>
      <c r="BQ72" s="1226"/>
      <c r="BR72" s="1226"/>
      <c r="BS72" s="1226"/>
      <c r="BT72" s="1226"/>
      <c r="BU72" s="1226"/>
      <c r="BV72" s="1226"/>
      <c r="BW72" s="1226"/>
      <c r="BX72" s="1226" t="s">
        <v>550</v>
      </c>
      <c r="BY72" s="1226"/>
      <c r="BZ72" s="1226"/>
      <c r="CA72" s="1226"/>
      <c r="CB72" s="1226"/>
      <c r="CC72" s="1226"/>
      <c r="CD72" s="1226"/>
      <c r="CE72" s="1226"/>
      <c r="CF72" s="1226" t="s">
        <v>551</v>
      </c>
      <c r="CG72" s="1226"/>
      <c r="CH72" s="1226"/>
      <c r="CI72" s="1226"/>
      <c r="CJ72" s="1226"/>
      <c r="CK72" s="1226"/>
      <c r="CL72" s="1226"/>
      <c r="CM72" s="1226"/>
      <c r="CN72" s="1226" t="s">
        <v>552</v>
      </c>
      <c r="CO72" s="1226"/>
      <c r="CP72" s="1226"/>
      <c r="CQ72" s="1226"/>
      <c r="CR72" s="1226"/>
      <c r="CS72" s="1226"/>
      <c r="CT72" s="1226"/>
      <c r="CU72" s="1226"/>
      <c r="CV72" s="1226" t="s">
        <v>553</v>
      </c>
      <c r="CW72" s="1226"/>
      <c r="CX72" s="1226"/>
      <c r="CY72" s="1226"/>
      <c r="CZ72" s="1226"/>
      <c r="DA72" s="1226"/>
      <c r="DB72" s="1226"/>
      <c r="DC72" s="1226"/>
    </row>
    <row r="73" spans="2:107" ht="13.2" x14ac:dyDescent="0.2">
      <c r="B73" s="256"/>
      <c r="G73" s="1238"/>
      <c r="H73" s="1238"/>
      <c r="I73" s="1238"/>
      <c r="J73" s="1238"/>
      <c r="K73" s="1221"/>
      <c r="L73" s="1221"/>
      <c r="M73" s="1221"/>
      <c r="N73" s="1221"/>
      <c r="AM73" s="357"/>
      <c r="AN73" s="1225" t="s">
        <v>593</v>
      </c>
      <c r="AO73" s="1225"/>
      <c r="AP73" s="1225"/>
      <c r="AQ73" s="1225"/>
      <c r="AR73" s="1225"/>
      <c r="AS73" s="1225"/>
      <c r="AT73" s="1225"/>
      <c r="AU73" s="1225"/>
      <c r="AV73" s="1225"/>
      <c r="AW73" s="1225"/>
      <c r="AX73" s="1225"/>
      <c r="AY73" s="1225"/>
      <c r="AZ73" s="1225"/>
      <c r="BA73" s="1225"/>
      <c r="BB73" s="1225" t="s">
        <v>594</v>
      </c>
      <c r="BC73" s="1225"/>
      <c r="BD73" s="1225"/>
      <c r="BE73" s="1225"/>
      <c r="BF73" s="1225"/>
      <c r="BG73" s="1225"/>
      <c r="BH73" s="1225"/>
      <c r="BI73" s="1225"/>
      <c r="BJ73" s="1225"/>
      <c r="BK73" s="1225"/>
      <c r="BL73" s="1225"/>
      <c r="BM73" s="1225"/>
      <c r="BN73" s="1225"/>
      <c r="BO73" s="1225"/>
      <c r="BP73" s="1222"/>
      <c r="BQ73" s="1222"/>
      <c r="BR73" s="1222"/>
      <c r="BS73" s="1222"/>
      <c r="BT73" s="1222"/>
      <c r="BU73" s="1222"/>
      <c r="BV73" s="1222"/>
      <c r="BW73" s="1222"/>
      <c r="BX73" s="1222"/>
      <c r="BY73" s="1222"/>
      <c r="BZ73" s="1222"/>
      <c r="CA73" s="1222"/>
      <c r="CB73" s="1222"/>
      <c r="CC73" s="1222"/>
      <c r="CD73" s="1222"/>
      <c r="CE73" s="1222"/>
      <c r="CF73" s="1222"/>
      <c r="CG73" s="1222"/>
      <c r="CH73" s="1222"/>
      <c r="CI73" s="1222"/>
      <c r="CJ73" s="1222"/>
      <c r="CK73" s="1222"/>
      <c r="CL73" s="1222"/>
      <c r="CM73" s="1222"/>
      <c r="CN73" s="1222"/>
      <c r="CO73" s="1222"/>
      <c r="CP73" s="1222"/>
      <c r="CQ73" s="1222"/>
      <c r="CR73" s="1222"/>
      <c r="CS73" s="1222"/>
      <c r="CT73" s="1222"/>
      <c r="CU73" s="1222"/>
      <c r="CV73" s="1222"/>
      <c r="CW73" s="1222"/>
      <c r="CX73" s="1222"/>
      <c r="CY73" s="1222"/>
      <c r="CZ73" s="1222"/>
      <c r="DA73" s="1222"/>
      <c r="DB73" s="1222"/>
      <c r="DC73" s="1222"/>
    </row>
    <row r="74" spans="2:107" ht="13.2" x14ac:dyDescent="0.2">
      <c r="B74" s="256"/>
      <c r="G74" s="1238"/>
      <c r="H74" s="1238"/>
      <c r="I74" s="1238"/>
      <c r="J74" s="1238"/>
      <c r="K74" s="1221"/>
      <c r="L74" s="1221"/>
      <c r="M74" s="1221"/>
      <c r="N74" s="1221"/>
      <c r="AM74" s="357"/>
      <c r="AN74" s="1225"/>
      <c r="AO74" s="1225"/>
      <c r="AP74" s="1225"/>
      <c r="AQ74" s="1225"/>
      <c r="AR74" s="1225"/>
      <c r="AS74" s="1225"/>
      <c r="AT74" s="1225"/>
      <c r="AU74" s="1225"/>
      <c r="AV74" s="1225"/>
      <c r="AW74" s="1225"/>
      <c r="AX74" s="1225"/>
      <c r="AY74" s="1225"/>
      <c r="AZ74" s="1225"/>
      <c r="BA74" s="1225"/>
      <c r="BB74" s="1225"/>
      <c r="BC74" s="1225"/>
      <c r="BD74" s="1225"/>
      <c r="BE74" s="1225"/>
      <c r="BF74" s="1225"/>
      <c r="BG74" s="1225"/>
      <c r="BH74" s="1225"/>
      <c r="BI74" s="1225"/>
      <c r="BJ74" s="1225"/>
      <c r="BK74" s="1225"/>
      <c r="BL74" s="1225"/>
      <c r="BM74" s="1225"/>
      <c r="BN74" s="1225"/>
      <c r="BO74" s="1225"/>
      <c r="BP74" s="1222"/>
      <c r="BQ74" s="1222"/>
      <c r="BR74" s="1222"/>
      <c r="BS74" s="1222"/>
      <c r="BT74" s="1222"/>
      <c r="BU74" s="1222"/>
      <c r="BV74" s="1222"/>
      <c r="BW74" s="1222"/>
      <c r="BX74" s="1222"/>
      <c r="BY74" s="1222"/>
      <c r="BZ74" s="1222"/>
      <c r="CA74" s="1222"/>
      <c r="CB74" s="1222"/>
      <c r="CC74" s="1222"/>
      <c r="CD74" s="1222"/>
      <c r="CE74" s="1222"/>
      <c r="CF74" s="1222"/>
      <c r="CG74" s="1222"/>
      <c r="CH74" s="1222"/>
      <c r="CI74" s="1222"/>
      <c r="CJ74" s="1222"/>
      <c r="CK74" s="1222"/>
      <c r="CL74" s="1222"/>
      <c r="CM74" s="1222"/>
      <c r="CN74" s="1222"/>
      <c r="CO74" s="1222"/>
      <c r="CP74" s="1222"/>
      <c r="CQ74" s="1222"/>
      <c r="CR74" s="1222"/>
      <c r="CS74" s="1222"/>
      <c r="CT74" s="1222"/>
      <c r="CU74" s="1222"/>
      <c r="CV74" s="1222"/>
      <c r="CW74" s="1222"/>
      <c r="CX74" s="1222"/>
      <c r="CY74" s="1222"/>
      <c r="CZ74" s="1222"/>
      <c r="DA74" s="1222"/>
      <c r="DB74" s="1222"/>
      <c r="DC74" s="1222"/>
    </row>
    <row r="75" spans="2:107" ht="13.2" x14ac:dyDescent="0.2">
      <c r="B75" s="256"/>
      <c r="G75" s="1238"/>
      <c r="H75" s="1238"/>
      <c r="I75" s="1220"/>
      <c r="J75" s="1220"/>
      <c r="K75" s="1227"/>
      <c r="L75" s="1227"/>
      <c r="M75" s="1227"/>
      <c r="N75" s="1227"/>
      <c r="AM75" s="357"/>
      <c r="AN75" s="1225"/>
      <c r="AO75" s="1225"/>
      <c r="AP75" s="1225"/>
      <c r="AQ75" s="1225"/>
      <c r="AR75" s="1225"/>
      <c r="AS75" s="1225"/>
      <c r="AT75" s="1225"/>
      <c r="AU75" s="1225"/>
      <c r="AV75" s="1225"/>
      <c r="AW75" s="1225"/>
      <c r="AX75" s="1225"/>
      <c r="AY75" s="1225"/>
      <c r="AZ75" s="1225"/>
      <c r="BA75" s="1225"/>
      <c r="BB75" s="1225" t="s">
        <v>598</v>
      </c>
      <c r="BC75" s="1225"/>
      <c r="BD75" s="1225"/>
      <c r="BE75" s="1225"/>
      <c r="BF75" s="1225"/>
      <c r="BG75" s="1225"/>
      <c r="BH75" s="1225"/>
      <c r="BI75" s="1225"/>
      <c r="BJ75" s="1225"/>
      <c r="BK75" s="1225"/>
      <c r="BL75" s="1225"/>
      <c r="BM75" s="1225"/>
      <c r="BN75" s="1225"/>
      <c r="BO75" s="1225"/>
      <c r="BP75" s="1222">
        <v>3.7</v>
      </c>
      <c r="BQ75" s="1222"/>
      <c r="BR75" s="1222"/>
      <c r="BS75" s="1222"/>
      <c r="BT75" s="1222"/>
      <c r="BU75" s="1222"/>
      <c r="BV75" s="1222"/>
      <c r="BW75" s="1222"/>
      <c r="BX75" s="1222">
        <v>4.4000000000000004</v>
      </c>
      <c r="BY75" s="1222"/>
      <c r="BZ75" s="1222"/>
      <c r="CA75" s="1222"/>
      <c r="CB75" s="1222"/>
      <c r="CC75" s="1222"/>
      <c r="CD75" s="1222"/>
      <c r="CE75" s="1222"/>
      <c r="CF75" s="1222">
        <v>5.3</v>
      </c>
      <c r="CG75" s="1222"/>
      <c r="CH75" s="1222"/>
      <c r="CI75" s="1222"/>
      <c r="CJ75" s="1222"/>
      <c r="CK75" s="1222"/>
      <c r="CL75" s="1222"/>
      <c r="CM75" s="1222"/>
      <c r="CN75" s="1222">
        <v>5.9</v>
      </c>
      <c r="CO75" s="1222"/>
      <c r="CP75" s="1222"/>
      <c r="CQ75" s="1222"/>
      <c r="CR75" s="1222"/>
      <c r="CS75" s="1222"/>
      <c r="CT75" s="1222"/>
      <c r="CU75" s="1222"/>
      <c r="CV75" s="1222">
        <v>6</v>
      </c>
      <c r="CW75" s="1222"/>
      <c r="CX75" s="1222"/>
      <c r="CY75" s="1222"/>
      <c r="CZ75" s="1222"/>
      <c r="DA75" s="1222"/>
      <c r="DB75" s="1222"/>
      <c r="DC75" s="1222"/>
    </row>
    <row r="76" spans="2:107" ht="13.2" x14ac:dyDescent="0.2">
      <c r="B76" s="256"/>
      <c r="G76" s="1238"/>
      <c r="H76" s="1238"/>
      <c r="I76" s="1220"/>
      <c r="J76" s="1220"/>
      <c r="K76" s="1227"/>
      <c r="L76" s="1227"/>
      <c r="M76" s="1227"/>
      <c r="N76" s="1227"/>
      <c r="AM76" s="357"/>
      <c r="AN76" s="1225"/>
      <c r="AO76" s="1225"/>
      <c r="AP76" s="1225"/>
      <c r="AQ76" s="1225"/>
      <c r="AR76" s="1225"/>
      <c r="AS76" s="1225"/>
      <c r="AT76" s="1225"/>
      <c r="AU76" s="1225"/>
      <c r="AV76" s="1225"/>
      <c r="AW76" s="1225"/>
      <c r="AX76" s="1225"/>
      <c r="AY76" s="1225"/>
      <c r="AZ76" s="1225"/>
      <c r="BA76" s="1225"/>
      <c r="BB76" s="1225"/>
      <c r="BC76" s="1225"/>
      <c r="BD76" s="1225"/>
      <c r="BE76" s="1225"/>
      <c r="BF76" s="1225"/>
      <c r="BG76" s="1225"/>
      <c r="BH76" s="1225"/>
      <c r="BI76" s="1225"/>
      <c r="BJ76" s="1225"/>
      <c r="BK76" s="1225"/>
      <c r="BL76" s="1225"/>
      <c r="BM76" s="1225"/>
      <c r="BN76" s="1225"/>
      <c r="BO76" s="1225"/>
      <c r="BP76" s="1222"/>
      <c r="BQ76" s="1222"/>
      <c r="BR76" s="1222"/>
      <c r="BS76" s="1222"/>
      <c r="BT76" s="1222"/>
      <c r="BU76" s="1222"/>
      <c r="BV76" s="1222"/>
      <c r="BW76" s="1222"/>
      <c r="BX76" s="1222"/>
      <c r="BY76" s="1222"/>
      <c r="BZ76" s="1222"/>
      <c r="CA76" s="1222"/>
      <c r="CB76" s="1222"/>
      <c r="CC76" s="1222"/>
      <c r="CD76" s="1222"/>
      <c r="CE76" s="1222"/>
      <c r="CF76" s="1222"/>
      <c r="CG76" s="1222"/>
      <c r="CH76" s="1222"/>
      <c r="CI76" s="1222"/>
      <c r="CJ76" s="1222"/>
      <c r="CK76" s="1222"/>
      <c r="CL76" s="1222"/>
      <c r="CM76" s="1222"/>
      <c r="CN76" s="1222"/>
      <c r="CO76" s="1222"/>
      <c r="CP76" s="1222"/>
      <c r="CQ76" s="1222"/>
      <c r="CR76" s="1222"/>
      <c r="CS76" s="1222"/>
      <c r="CT76" s="1222"/>
      <c r="CU76" s="1222"/>
      <c r="CV76" s="1222"/>
      <c r="CW76" s="1222"/>
      <c r="CX76" s="1222"/>
      <c r="CY76" s="1222"/>
      <c r="CZ76" s="1222"/>
      <c r="DA76" s="1222"/>
      <c r="DB76" s="1222"/>
      <c r="DC76" s="1222"/>
    </row>
    <row r="77" spans="2:107" ht="13.2" x14ac:dyDescent="0.2">
      <c r="B77" s="256"/>
      <c r="G77" s="1220"/>
      <c r="H77" s="1220"/>
      <c r="I77" s="1220"/>
      <c r="J77" s="1220"/>
      <c r="K77" s="1221"/>
      <c r="L77" s="1221"/>
      <c r="M77" s="1221"/>
      <c r="N77" s="1221"/>
      <c r="AN77" s="1226" t="s">
        <v>596</v>
      </c>
      <c r="AO77" s="1226"/>
      <c r="AP77" s="1226"/>
      <c r="AQ77" s="1226"/>
      <c r="AR77" s="1226"/>
      <c r="AS77" s="1226"/>
      <c r="AT77" s="1226"/>
      <c r="AU77" s="1226"/>
      <c r="AV77" s="1226"/>
      <c r="AW77" s="1226"/>
      <c r="AX77" s="1226"/>
      <c r="AY77" s="1226"/>
      <c r="AZ77" s="1226"/>
      <c r="BA77" s="1226"/>
      <c r="BB77" s="1225" t="s">
        <v>594</v>
      </c>
      <c r="BC77" s="1225"/>
      <c r="BD77" s="1225"/>
      <c r="BE77" s="1225"/>
      <c r="BF77" s="1225"/>
      <c r="BG77" s="1225"/>
      <c r="BH77" s="1225"/>
      <c r="BI77" s="1225"/>
      <c r="BJ77" s="1225"/>
      <c r="BK77" s="1225"/>
      <c r="BL77" s="1225"/>
      <c r="BM77" s="1225"/>
      <c r="BN77" s="1225"/>
      <c r="BO77" s="1225"/>
      <c r="BP77" s="1222">
        <v>0</v>
      </c>
      <c r="BQ77" s="1222"/>
      <c r="BR77" s="1222"/>
      <c r="BS77" s="1222"/>
      <c r="BT77" s="1222"/>
      <c r="BU77" s="1222"/>
      <c r="BV77" s="1222"/>
      <c r="BW77" s="1222"/>
      <c r="BX77" s="1222">
        <v>0</v>
      </c>
      <c r="BY77" s="1222"/>
      <c r="BZ77" s="1222"/>
      <c r="CA77" s="1222"/>
      <c r="CB77" s="1222"/>
      <c r="CC77" s="1222"/>
      <c r="CD77" s="1222"/>
      <c r="CE77" s="1222"/>
      <c r="CF77" s="1222">
        <v>0</v>
      </c>
      <c r="CG77" s="1222"/>
      <c r="CH77" s="1222"/>
      <c r="CI77" s="1222"/>
      <c r="CJ77" s="1222"/>
      <c r="CK77" s="1222"/>
      <c r="CL77" s="1222"/>
      <c r="CM77" s="1222"/>
      <c r="CN77" s="1222">
        <v>0</v>
      </c>
      <c r="CO77" s="1222"/>
      <c r="CP77" s="1222"/>
      <c r="CQ77" s="1222"/>
      <c r="CR77" s="1222"/>
      <c r="CS77" s="1222"/>
      <c r="CT77" s="1222"/>
      <c r="CU77" s="1222"/>
      <c r="CV77" s="1222">
        <v>0</v>
      </c>
      <c r="CW77" s="1222"/>
      <c r="CX77" s="1222"/>
      <c r="CY77" s="1222"/>
      <c r="CZ77" s="1222"/>
      <c r="DA77" s="1222"/>
      <c r="DB77" s="1222"/>
      <c r="DC77" s="1222"/>
    </row>
    <row r="78" spans="2:107" ht="13.2" x14ac:dyDescent="0.2">
      <c r="B78" s="256"/>
      <c r="G78" s="1220"/>
      <c r="H78" s="1220"/>
      <c r="I78" s="1220"/>
      <c r="J78" s="1220"/>
      <c r="K78" s="1221"/>
      <c r="L78" s="1221"/>
      <c r="M78" s="1221"/>
      <c r="N78" s="1221"/>
      <c r="AN78" s="1226"/>
      <c r="AO78" s="1226"/>
      <c r="AP78" s="1226"/>
      <c r="AQ78" s="1226"/>
      <c r="AR78" s="1226"/>
      <c r="AS78" s="1226"/>
      <c r="AT78" s="1226"/>
      <c r="AU78" s="1226"/>
      <c r="AV78" s="1226"/>
      <c r="AW78" s="1226"/>
      <c r="AX78" s="1226"/>
      <c r="AY78" s="1226"/>
      <c r="AZ78" s="1226"/>
      <c r="BA78" s="1226"/>
      <c r="BB78" s="1225"/>
      <c r="BC78" s="1225"/>
      <c r="BD78" s="1225"/>
      <c r="BE78" s="1225"/>
      <c r="BF78" s="1225"/>
      <c r="BG78" s="1225"/>
      <c r="BH78" s="1225"/>
      <c r="BI78" s="1225"/>
      <c r="BJ78" s="1225"/>
      <c r="BK78" s="1225"/>
      <c r="BL78" s="1225"/>
      <c r="BM78" s="1225"/>
      <c r="BN78" s="1225"/>
      <c r="BO78" s="1225"/>
      <c r="BP78" s="1222"/>
      <c r="BQ78" s="1222"/>
      <c r="BR78" s="1222"/>
      <c r="BS78" s="1222"/>
      <c r="BT78" s="1222"/>
      <c r="BU78" s="1222"/>
      <c r="BV78" s="1222"/>
      <c r="BW78" s="1222"/>
      <c r="BX78" s="1222"/>
      <c r="BY78" s="1222"/>
      <c r="BZ78" s="1222"/>
      <c r="CA78" s="1222"/>
      <c r="CB78" s="1222"/>
      <c r="CC78" s="1222"/>
      <c r="CD78" s="1222"/>
      <c r="CE78" s="1222"/>
      <c r="CF78" s="1222"/>
      <c r="CG78" s="1222"/>
      <c r="CH78" s="1222"/>
      <c r="CI78" s="1222"/>
      <c r="CJ78" s="1222"/>
      <c r="CK78" s="1222"/>
      <c r="CL78" s="1222"/>
      <c r="CM78" s="1222"/>
      <c r="CN78" s="1222"/>
      <c r="CO78" s="1222"/>
      <c r="CP78" s="1222"/>
      <c r="CQ78" s="1222"/>
      <c r="CR78" s="1222"/>
      <c r="CS78" s="1222"/>
      <c r="CT78" s="1222"/>
      <c r="CU78" s="1222"/>
      <c r="CV78" s="1222"/>
      <c r="CW78" s="1222"/>
      <c r="CX78" s="1222"/>
      <c r="CY78" s="1222"/>
      <c r="CZ78" s="1222"/>
      <c r="DA78" s="1222"/>
      <c r="DB78" s="1222"/>
      <c r="DC78" s="1222"/>
    </row>
    <row r="79" spans="2:107" ht="13.2" x14ac:dyDescent="0.2">
      <c r="B79" s="256"/>
      <c r="G79" s="1220"/>
      <c r="H79" s="1220"/>
      <c r="I79" s="1223"/>
      <c r="J79" s="1223"/>
      <c r="K79" s="1224"/>
      <c r="L79" s="1224"/>
      <c r="M79" s="1224"/>
      <c r="N79" s="1224"/>
      <c r="AN79" s="1226"/>
      <c r="AO79" s="1226"/>
      <c r="AP79" s="1226"/>
      <c r="AQ79" s="1226"/>
      <c r="AR79" s="1226"/>
      <c r="AS79" s="1226"/>
      <c r="AT79" s="1226"/>
      <c r="AU79" s="1226"/>
      <c r="AV79" s="1226"/>
      <c r="AW79" s="1226"/>
      <c r="AX79" s="1226"/>
      <c r="AY79" s="1226"/>
      <c r="AZ79" s="1226"/>
      <c r="BA79" s="1226"/>
      <c r="BB79" s="1225" t="s">
        <v>598</v>
      </c>
      <c r="BC79" s="1225"/>
      <c r="BD79" s="1225"/>
      <c r="BE79" s="1225"/>
      <c r="BF79" s="1225"/>
      <c r="BG79" s="1225"/>
      <c r="BH79" s="1225"/>
      <c r="BI79" s="1225"/>
      <c r="BJ79" s="1225"/>
      <c r="BK79" s="1225"/>
      <c r="BL79" s="1225"/>
      <c r="BM79" s="1225"/>
      <c r="BN79" s="1225"/>
      <c r="BO79" s="1225"/>
      <c r="BP79" s="1222">
        <v>7.1</v>
      </c>
      <c r="BQ79" s="1222"/>
      <c r="BR79" s="1222"/>
      <c r="BS79" s="1222"/>
      <c r="BT79" s="1222"/>
      <c r="BU79" s="1222"/>
      <c r="BV79" s="1222"/>
      <c r="BW79" s="1222"/>
      <c r="BX79" s="1222">
        <v>7.1</v>
      </c>
      <c r="BY79" s="1222"/>
      <c r="BZ79" s="1222"/>
      <c r="CA79" s="1222"/>
      <c r="CB79" s="1222"/>
      <c r="CC79" s="1222"/>
      <c r="CD79" s="1222"/>
      <c r="CE79" s="1222"/>
      <c r="CF79" s="1222">
        <v>7.3</v>
      </c>
      <c r="CG79" s="1222"/>
      <c r="CH79" s="1222"/>
      <c r="CI79" s="1222"/>
      <c r="CJ79" s="1222"/>
      <c r="CK79" s="1222"/>
      <c r="CL79" s="1222"/>
      <c r="CM79" s="1222"/>
      <c r="CN79" s="1222">
        <v>7.4</v>
      </c>
      <c r="CO79" s="1222"/>
      <c r="CP79" s="1222"/>
      <c r="CQ79" s="1222"/>
      <c r="CR79" s="1222"/>
      <c r="CS79" s="1222"/>
      <c r="CT79" s="1222"/>
      <c r="CU79" s="1222"/>
      <c r="CV79" s="1222">
        <v>7.5</v>
      </c>
      <c r="CW79" s="1222"/>
      <c r="CX79" s="1222"/>
      <c r="CY79" s="1222"/>
      <c r="CZ79" s="1222"/>
      <c r="DA79" s="1222"/>
      <c r="DB79" s="1222"/>
      <c r="DC79" s="1222"/>
    </row>
    <row r="80" spans="2:107" ht="13.2" x14ac:dyDescent="0.2">
      <c r="B80" s="256"/>
      <c r="G80" s="1220"/>
      <c r="H80" s="1220"/>
      <c r="I80" s="1223"/>
      <c r="J80" s="1223"/>
      <c r="K80" s="1224"/>
      <c r="L80" s="1224"/>
      <c r="M80" s="1224"/>
      <c r="N80" s="1224"/>
      <c r="AN80" s="1226"/>
      <c r="AO80" s="1226"/>
      <c r="AP80" s="1226"/>
      <c r="AQ80" s="1226"/>
      <c r="AR80" s="1226"/>
      <c r="AS80" s="1226"/>
      <c r="AT80" s="1226"/>
      <c r="AU80" s="1226"/>
      <c r="AV80" s="1226"/>
      <c r="AW80" s="1226"/>
      <c r="AX80" s="1226"/>
      <c r="AY80" s="1226"/>
      <c r="AZ80" s="1226"/>
      <c r="BA80" s="1226"/>
      <c r="BB80" s="1225"/>
      <c r="BC80" s="1225"/>
      <c r="BD80" s="1225"/>
      <c r="BE80" s="1225"/>
      <c r="BF80" s="1225"/>
      <c r="BG80" s="1225"/>
      <c r="BH80" s="1225"/>
      <c r="BI80" s="1225"/>
      <c r="BJ80" s="1225"/>
      <c r="BK80" s="1225"/>
      <c r="BL80" s="1225"/>
      <c r="BM80" s="1225"/>
      <c r="BN80" s="1225"/>
      <c r="BO80" s="1225"/>
      <c r="BP80" s="1222"/>
      <c r="BQ80" s="1222"/>
      <c r="BR80" s="1222"/>
      <c r="BS80" s="1222"/>
      <c r="BT80" s="1222"/>
      <c r="BU80" s="1222"/>
      <c r="BV80" s="1222"/>
      <c r="BW80" s="1222"/>
      <c r="BX80" s="1222"/>
      <c r="BY80" s="1222"/>
      <c r="BZ80" s="1222"/>
      <c r="CA80" s="1222"/>
      <c r="CB80" s="1222"/>
      <c r="CC80" s="1222"/>
      <c r="CD80" s="1222"/>
      <c r="CE80" s="1222"/>
      <c r="CF80" s="1222"/>
      <c r="CG80" s="1222"/>
      <c r="CH80" s="1222"/>
      <c r="CI80" s="1222"/>
      <c r="CJ80" s="1222"/>
      <c r="CK80" s="1222"/>
      <c r="CL80" s="1222"/>
      <c r="CM80" s="1222"/>
      <c r="CN80" s="1222"/>
      <c r="CO80" s="1222"/>
      <c r="CP80" s="1222"/>
      <c r="CQ80" s="1222"/>
      <c r="CR80" s="1222"/>
      <c r="CS80" s="1222"/>
      <c r="CT80" s="1222"/>
      <c r="CU80" s="1222"/>
      <c r="CV80" s="1222"/>
      <c r="CW80" s="1222"/>
      <c r="CX80" s="1222"/>
      <c r="CY80" s="1222"/>
      <c r="CZ80" s="1222"/>
      <c r="DA80" s="1222"/>
      <c r="DB80" s="1222"/>
      <c r="DC80" s="1222"/>
    </row>
    <row r="81" spans="2:109" ht="13.2" x14ac:dyDescent="0.2">
      <c r="B81" s="256"/>
    </row>
    <row r="82" spans="2:109" ht="16.2" x14ac:dyDescent="0.2">
      <c r="B82" s="256"/>
      <c r="K82" s="374"/>
      <c r="L82" s="374"/>
      <c r="M82" s="374"/>
      <c r="N82" s="374"/>
      <c r="AQ82" s="374"/>
      <c r="AR82" s="374"/>
      <c r="AS82" s="374"/>
      <c r="AT82" s="374"/>
      <c r="BC82" s="374"/>
      <c r="BD82" s="374"/>
      <c r="BE82" s="374"/>
      <c r="BF82" s="374"/>
      <c r="BO82" s="374"/>
      <c r="BP82" s="374"/>
      <c r="BQ82" s="374"/>
      <c r="BR82" s="374"/>
      <c r="CA82" s="374"/>
      <c r="CB82" s="374"/>
      <c r="CC82" s="374"/>
      <c r="CD82" s="374"/>
      <c r="CM82" s="374"/>
      <c r="CN82" s="374"/>
      <c r="CO82" s="374"/>
      <c r="CP82" s="374"/>
      <c r="CY82" s="374"/>
      <c r="CZ82" s="374"/>
      <c r="DA82" s="374"/>
      <c r="DB82" s="374"/>
      <c r="DC82" s="374"/>
    </row>
    <row r="83" spans="2:109" ht="13.2" x14ac:dyDescent="0.2">
      <c r="B83" s="337"/>
      <c r="C83" s="308"/>
      <c r="D83" s="308"/>
      <c r="E83" s="308"/>
      <c r="F83" s="308"/>
      <c r="G83" s="308"/>
      <c r="H83" s="308"/>
      <c r="I83" s="308"/>
      <c r="J83" s="308"/>
      <c r="K83" s="308"/>
      <c r="L83" s="308"/>
      <c r="M83" s="308"/>
      <c r="N83" s="308"/>
      <c r="O83" s="308"/>
      <c r="P83" s="308"/>
      <c r="Q83" s="308"/>
      <c r="R83" s="308"/>
      <c r="S83" s="308"/>
      <c r="T83" s="308"/>
      <c r="U83" s="308"/>
      <c r="V83" s="308"/>
      <c r="W83" s="308"/>
      <c r="X83" s="308"/>
      <c r="Y83" s="308"/>
      <c r="Z83" s="308"/>
      <c r="AA83" s="308"/>
      <c r="AB83" s="308"/>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08"/>
      <c r="AY83" s="308"/>
      <c r="AZ83" s="308"/>
      <c r="BA83" s="308"/>
      <c r="BB83" s="308"/>
      <c r="BC83" s="308"/>
      <c r="BD83" s="308"/>
      <c r="BE83" s="308"/>
      <c r="BF83" s="308"/>
      <c r="BG83" s="308"/>
      <c r="BH83" s="308"/>
      <c r="BI83" s="308"/>
      <c r="BJ83" s="308"/>
      <c r="BK83" s="308"/>
      <c r="BL83" s="308"/>
      <c r="BM83" s="308"/>
      <c r="BN83" s="308"/>
      <c r="BO83" s="308"/>
      <c r="BP83" s="308"/>
      <c r="BQ83" s="308"/>
      <c r="BR83" s="308"/>
      <c r="BS83" s="308"/>
      <c r="BT83" s="308"/>
      <c r="BU83" s="308"/>
      <c r="BV83" s="308"/>
      <c r="BW83" s="308"/>
      <c r="BX83" s="308"/>
      <c r="BY83" s="308"/>
      <c r="BZ83" s="308"/>
      <c r="CA83" s="308"/>
      <c r="CB83" s="308"/>
      <c r="CC83" s="308"/>
      <c r="CD83" s="308"/>
      <c r="CE83" s="308"/>
      <c r="CF83" s="308"/>
      <c r="CG83" s="308"/>
      <c r="CH83" s="308"/>
      <c r="CI83" s="308"/>
      <c r="CJ83" s="308"/>
      <c r="CK83" s="308"/>
      <c r="CL83" s="308"/>
      <c r="CM83" s="308"/>
      <c r="CN83" s="308"/>
      <c r="CO83" s="308"/>
      <c r="CP83" s="308"/>
      <c r="CQ83" s="308"/>
      <c r="CR83" s="308"/>
      <c r="CS83" s="308"/>
      <c r="CT83" s="308"/>
      <c r="CU83" s="308"/>
      <c r="CV83" s="308"/>
      <c r="CW83" s="308"/>
      <c r="CX83" s="308"/>
      <c r="CY83" s="308"/>
      <c r="CZ83" s="308"/>
      <c r="DA83" s="308"/>
      <c r="DB83" s="308"/>
      <c r="DC83" s="308"/>
      <c r="DD83" s="338"/>
    </row>
    <row r="84" spans="2:109" ht="13.2" x14ac:dyDescent="0.2">
      <c r="DD84" s="252"/>
      <c r="DE84" s="252"/>
    </row>
    <row r="85" spans="2:109" ht="13.2" x14ac:dyDescent="0.2">
      <c r="DD85" s="252"/>
      <c r="DE85" s="252"/>
    </row>
  </sheetData>
  <sheetProtection algorithmName="SHA-512" hashValue="cHTcUtq59Ixa/IkXck+tWfaBxfqjEamSQm7+EW+WQGyBSs8wZ0bl+2lOgun3wYT9hkY3b2HclRopowiBGdGfpg==" saltValue="HMpCqbKABHJK4iKiPRPqP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election activeCell="H2" sqref="H2"/>
    </sheetView>
  </sheetViews>
  <sheetFormatPr defaultColWidth="0" defaultRowHeight="13.5" customHeight="1" zeroHeight="1" x14ac:dyDescent="0.2"/>
  <cols>
    <col min="1" max="34" width="2.44140625" style="251" customWidth="1"/>
    <col min="35" max="122" width="2.44140625" style="250" customWidth="1"/>
    <col min="123" max="16384" width="2.44140625" style="250" hidden="1"/>
  </cols>
  <sheetData>
    <row r="1" spans="1:34"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ht="13.2" x14ac:dyDescent="0.2">
      <c r="S2" s="250"/>
      <c r="AH2" s="250"/>
    </row>
    <row r="3" spans="1:34"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ht="13.2" x14ac:dyDescent="0.2"/>
    <row r="5" spans="1:34" ht="13.2" x14ac:dyDescent="0.2"/>
    <row r="6" spans="1:34" ht="13.2" x14ac:dyDescent="0.2"/>
    <row r="7" spans="1:34" ht="13.2" x14ac:dyDescent="0.2"/>
    <row r="8" spans="1:34" ht="13.2" x14ac:dyDescent="0.2"/>
    <row r="9" spans="1:34" ht="13.2" x14ac:dyDescent="0.2">
      <c r="AH9" s="250"/>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0"/>
    </row>
    <row r="18" spans="12:34" ht="13.2" x14ac:dyDescent="0.2"/>
    <row r="19" spans="12:34" ht="13.2" x14ac:dyDescent="0.2"/>
    <row r="20" spans="12:34" ht="13.2" x14ac:dyDescent="0.2">
      <c r="AH20" s="250"/>
    </row>
    <row r="21" spans="12:34" ht="13.2" x14ac:dyDescent="0.2">
      <c r="AH21" s="250"/>
    </row>
    <row r="22" spans="12:34" ht="13.2" x14ac:dyDescent="0.2"/>
    <row r="23" spans="12:34" ht="13.2" x14ac:dyDescent="0.2"/>
    <row r="24" spans="12:34" ht="13.2" x14ac:dyDescent="0.2">
      <c r="Q24" s="250"/>
    </row>
    <row r="25" spans="12:34" ht="13.2" x14ac:dyDescent="0.2"/>
    <row r="26" spans="12:34" ht="13.2" x14ac:dyDescent="0.2"/>
    <row r="27" spans="12:34" ht="13.2" x14ac:dyDescent="0.2"/>
    <row r="28" spans="12:34" ht="13.2" x14ac:dyDescent="0.2">
      <c r="O28" s="250"/>
      <c r="T28" s="250"/>
      <c r="AH28" s="250"/>
    </row>
    <row r="29" spans="12:34" ht="13.2" x14ac:dyDescent="0.2"/>
    <row r="30" spans="12:34" ht="13.2" x14ac:dyDescent="0.2"/>
    <row r="31" spans="12:34" ht="13.2" x14ac:dyDescent="0.2">
      <c r="Q31" s="250"/>
    </row>
    <row r="32" spans="12:34" ht="13.2" x14ac:dyDescent="0.2">
      <c r="L32" s="250"/>
    </row>
    <row r="33" spans="2:34" ht="13.2" x14ac:dyDescent="0.2">
      <c r="C33" s="250"/>
      <c r="E33" s="250"/>
      <c r="G33" s="250"/>
      <c r="I33" s="250"/>
      <c r="X33" s="250"/>
    </row>
    <row r="34" spans="2:34" ht="13.2" x14ac:dyDescent="0.2">
      <c r="B34" s="250"/>
      <c r="P34" s="250"/>
      <c r="R34" s="250"/>
      <c r="T34" s="250"/>
    </row>
    <row r="35" spans="2:34" ht="13.2" x14ac:dyDescent="0.2">
      <c r="D35" s="250"/>
      <c r="W35" s="250"/>
      <c r="AC35" s="250"/>
      <c r="AD35" s="250"/>
      <c r="AE35" s="250"/>
      <c r="AF35" s="250"/>
      <c r="AG35" s="250"/>
      <c r="AH35" s="250"/>
    </row>
    <row r="36" spans="2:34" ht="13.2" x14ac:dyDescent="0.2">
      <c r="H36" s="250"/>
      <c r="J36" s="250"/>
      <c r="K36" s="250"/>
      <c r="M36" s="250"/>
      <c r="Y36" s="250"/>
      <c r="Z36" s="250"/>
      <c r="AA36" s="250"/>
      <c r="AB36" s="250"/>
      <c r="AC36" s="250"/>
      <c r="AD36" s="250"/>
      <c r="AE36" s="250"/>
      <c r="AF36" s="250"/>
      <c r="AG36" s="250"/>
      <c r="AH36" s="250"/>
    </row>
    <row r="37" spans="2:34" ht="13.2" x14ac:dyDescent="0.2">
      <c r="AH37" s="250"/>
    </row>
    <row r="38" spans="2:34" ht="13.2" x14ac:dyDescent="0.2">
      <c r="AG38" s="250"/>
      <c r="AH38" s="250"/>
    </row>
    <row r="39" spans="2:34" ht="13.2" x14ac:dyDescent="0.2"/>
    <row r="40" spans="2:34" ht="13.2" x14ac:dyDescent="0.2">
      <c r="X40" s="250"/>
    </row>
    <row r="41" spans="2:34" ht="13.2" x14ac:dyDescent="0.2">
      <c r="R41" s="250"/>
    </row>
    <row r="42" spans="2:34" ht="13.2" x14ac:dyDescent="0.2">
      <c r="W42" s="250"/>
    </row>
    <row r="43" spans="2:34" ht="13.2" x14ac:dyDescent="0.2">
      <c r="Y43" s="250"/>
      <c r="Z43" s="250"/>
      <c r="AA43" s="250"/>
      <c r="AB43" s="250"/>
      <c r="AC43" s="250"/>
      <c r="AD43" s="250"/>
      <c r="AE43" s="250"/>
      <c r="AF43" s="250"/>
      <c r="AG43" s="250"/>
      <c r="AH43" s="250"/>
    </row>
    <row r="44" spans="2:34" ht="13.2" x14ac:dyDescent="0.2">
      <c r="AH44" s="250"/>
    </row>
    <row r="45" spans="2:34" ht="13.2" x14ac:dyDescent="0.2">
      <c r="X45" s="250"/>
    </row>
    <row r="46" spans="2:34" ht="13.2" x14ac:dyDescent="0.2"/>
    <row r="47" spans="2:34" ht="13.2" x14ac:dyDescent="0.2"/>
    <row r="48" spans="2:34" ht="13.2" x14ac:dyDescent="0.2">
      <c r="W48" s="250"/>
      <c r="Y48" s="250"/>
      <c r="Z48" s="250"/>
      <c r="AA48" s="250"/>
      <c r="AB48" s="250"/>
      <c r="AC48" s="250"/>
      <c r="AD48" s="250"/>
      <c r="AE48" s="250"/>
      <c r="AF48" s="250"/>
      <c r="AG48" s="250"/>
      <c r="AH48" s="250"/>
    </row>
    <row r="49" spans="28:34" ht="13.2" x14ac:dyDescent="0.2"/>
    <row r="50" spans="28:34" ht="13.2" x14ac:dyDescent="0.2">
      <c r="AE50" s="250"/>
      <c r="AF50" s="250"/>
      <c r="AG50" s="250"/>
      <c r="AH50" s="250"/>
    </row>
    <row r="51" spans="28:34" ht="13.2" x14ac:dyDescent="0.2">
      <c r="AC51" s="250"/>
      <c r="AD51" s="250"/>
      <c r="AE51" s="250"/>
      <c r="AF51" s="250"/>
      <c r="AG51" s="250"/>
      <c r="AH51" s="250"/>
    </row>
    <row r="52" spans="28:34" ht="13.2" x14ac:dyDescent="0.2"/>
    <row r="53" spans="28:34" ht="13.2" x14ac:dyDescent="0.2">
      <c r="AF53" s="250"/>
      <c r="AG53" s="250"/>
      <c r="AH53" s="250"/>
    </row>
    <row r="54" spans="28:34" ht="13.2" x14ac:dyDescent="0.2">
      <c r="AH54" s="250"/>
    </row>
    <row r="55" spans="28:34" ht="13.2" x14ac:dyDescent="0.2"/>
    <row r="56" spans="28:34" ht="13.2" x14ac:dyDescent="0.2">
      <c r="AB56" s="250"/>
      <c r="AC56" s="250"/>
      <c r="AD56" s="250"/>
      <c r="AE56" s="250"/>
      <c r="AF56" s="250"/>
      <c r="AG56" s="250"/>
      <c r="AH56" s="250"/>
    </row>
    <row r="57" spans="28:34" ht="13.2" x14ac:dyDescent="0.2">
      <c r="AH57" s="250"/>
    </row>
    <row r="58" spans="28:34" ht="13.2" x14ac:dyDescent="0.2">
      <c r="AH58" s="250"/>
    </row>
    <row r="59" spans="28:34" ht="13.2" x14ac:dyDescent="0.2"/>
    <row r="60" spans="28:34" ht="13.2" x14ac:dyDescent="0.2"/>
    <row r="61" spans="28:34" ht="13.2" x14ac:dyDescent="0.2"/>
    <row r="62" spans="28:34" ht="13.2" x14ac:dyDescent="0.2"/>
    <row r="63" spans="28:34" ht="13.2" x14ac:dyDescent="0.2">
      <c r="AH63" s="250"/>
    </row>
    <row r="64" spans="28:34" ht="13.2" x14ac:dyDescent="0.2">
      <c r="AG64" s="250"/>
      <c r="AH64" s="250"/>
    </row>
    <row r="65" spans="28:34" ht="13.2" x14ac:dyDescent="0.2"/>
    <row r="66" spans="28:34" ht="13.2" x14ac:dyDescent="0.2"/>
    <row r="67" spans="28:34" ht="13.2" x14ac:dyDescent="0.2"/>
    <row r="68" spans="28:34" ht="13.2" x14ac:dyDescent="0.2">
      <c r="AB68" s="250"/>
      <c r="AC68" s="250"/>
      <c r="AD68" s="250"/>
      <c r="AE68" s="250"/>
      <c r="AF68" s="250"/>
      <c r="AG68" s="250"/>
      <c r="AH68" s="250"/>
    </row>
    <row r="69" spans="28:34" ht="13.2" x14ac:dyDescent="0.2">
      <c r="AF69" s="250"/>
      <c r="AG69" s="250"/>
      <c r="AH69" s="250"/>
    </row>
    <row r="70" spans="28:34" ht="13.2" x14ac:dyDescent="0.2"/>
    <row r="71" spans="28:34" ht="13.2" x14ac:dyDescent="0.2"/>
    <row r="72" spans="28:34" ht="13.2" x14ac:dyDescent="0.2"/>
    <row r="73" spans="28:34" ht="13.2" x14ac:dyDescent="0.2"/>
    <row r="74" spans="28:34" ht="13.2" x14ac:dyDescent="0.2"/>
    <row r="75" spans="28:34" ht="13.2" x14ac:dyDescent="0.2">
      <c r="AH75" s="250"/>
    </row>
    <row r="76" spans="28:34" ht="13.2" x14ac:dyDescent="0.2">
      <c r="AF76" s="250"/>
      <c r="AG76" s="250"/>
      <c r="AH76" s="250"/>
    </row>
    <row r="77" spans="28:34" ht="13.2" x14ac:dyDescent="0.2">
      <c r="AG77" s="250"/>
      <c r="AH77" s="250"/>
    </row>
    <row r="78" spans="28:34" ht="13.2" x14ac:dyDescent="0.2"/>
    <row r="79" spans="28:34" ht="13.2" x14ac:dyDescent="0.2"/>
    <row r="80" spans="28:34" ht="13.2" x14ac:dyDescent="0.2"/>
    <row r="81" spans="25:34" ht="13.2" x14ac:dyDescent="0.2"/>
    <row r="82" spans="25:34" ht="13.2" x14ac:dyDescent="0.2">
      <c r="Y82" s="250"/>
    </row>
    <row r="83" spans="25:34" ht="13.2" x14ac:dyDescent="0.2">
      <c r="Y83" s="250"/>
      <c r="Z83" s="250"/>
      <c r="AA83" s="250"/>
      <c r="AB83" s="250"/>
      <c r="AC83" s="250"/>
      <c r="AD83" s="250"/>
      <c r="AE83" s="250"/>
      <c r="AF83" s="250"/>
      <c r="AG83" s="250"/>
      <c r="AH83" s="250"/>
    </row>
    <row r="84" spans="25:34" ht="13.2" x14ac:dyDescent="0.2"/>
    <row r="85" spans="25:34" ht="13.2" x14ac:dyDescent="0.2"/>
    <row r="86" spans="25:34" ht="13.2" x14ac:dyDescent="0.2"/>
    <row r="87" spans="25:34" ht="13.2" x14ac:dyDescent="0.2"/>
    <row r="88" spans="25:34" ht="13.2" x14ac:dyDescent="0.2">
      <c r="AH88" s="25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496</v>
      </c>
    </row>
  </sheetData>
  <sheetProtection algorithmName="SHA-512" hashValue="Inl4HLD25i+B6uBJEq9HZ5QUB0tqB7vaBv5NHfHkUKcC/yMwKmdxvcyM2tEtZ44pVuYkV1dMPo9MrJFirmL7FQ==" saltValue="1+KMiNc9ENNYX7LtOsZ/p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election activeCell="H2" sqref="H2"/>
    </sheetView>
  </sheetViews>
  <sheetFormatPr defaultColWidth="0" defaultRowHeight="13.5" customHeight="1" zeroHeight="1" x14ac:dyDescent="0.2"/>
  <cols>
    <col min="1" max="34" width="2.44140625" style="251" customWidth="1"/>
    <col min="35" max="122" width="2.44140625" style="250" customWidth="1"/>
    <col min="123" max="16384" width="2.44140625" style="250" hidden="1"/>
  </cols>
  <sheetData>
    <row r="1" spans="2:34"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ht="13.2" x14ac:dyDescent="0.2">
      <c r="S2" s="250"/>
      <c r="AH2" s="250"/>
    </row>
    <row r="3" spans="2:34"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ht="13.2" x14ac:dyDescent="0.2"/>
    <row r="5" spans="2:34" ht="13.2" x14ac:dyDescent="0.2"/>
    <row r="6" spans="2:34" ht="13.2" x14ac:dyDescent="0.2"/>
    <row r="7" spans="2:34" ht="13.2" x14ac:dyDescent="0.2"/>
    <row r="8" spans="2:34" ht="13.2" x14ac:dyDescent="0.2"/>
    <row r="9" spans="2:34" ht="13.2" x14ac:dyDescent="0.2">
      <c r="AH9" s="25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0"/>
    </row>
    <row r="18" spans="12:34" ht="13.2" x14ac:dyDescent="0.2"/>
    <row r="19" spans="12:34" ht="13.2" x14ac:dyDescent="0.2"/>
    <row r="20" spans="12:34" ht="13.2" x14ac:dyDescent="0.2">
      <c r="AH20" s="250"/>
    </row>
    <row r="21" spans="12:34" ht="13.2" x14ac:dyDescent="0.2">
      <c r="AH21" s="250"/>
    </row>
    <row r="22" spans="12:34" ht="13.2" x14ac:dyDescent="0.2"/>
    <row r="23" spans="12:34" ht="13.2" x14ac:dyDescent="0.2"/>
    <row r="24" spans="12:34" ht="13.2" x14ac:dyDescent="0.2">
      <c r="Q24" s="250"/>
    </row>
    <row r="25" spans="12:34" ht="13.2" x14ac:dyDescent="0.2"/>
    <row r="26" spans="12:34" ht="13.2" x14ac:dyDescent="0.2"/>
    <row r="27" spans="12:34" ht="13.2" x14ac:dyDescent="0.2"/>
    <row r="28" spans="12:34" ht="13.2" x14ac:dyDescent="0.2">
      <c r="O28" s="250"/>
      <c r="T28" s="250"/>
      <c r="AH28" s="250"/>
    </row>
    <row r="29" spans="12:34" ht="13.2" x14ac:dyDescent="0.2"/>
    <row r="30" spans="12:34" ht="13.2" x14ac:dyDescent="0.2"/>
    <row r="31" spans="12:34" ht="13.2" x14ac:dyDescent="0.2">
      <c r="Q31" s="250"/>
    </row>
    <row r="32" spans="12:34" ht="13.2" x14ac:dyDescent="0.2">
      <c r="L32" s="250"/>
    </row>
    <row r="33" spans="2:34" ht="13.2" x14ac:dyDescent="0.2">
      <c r="C33" s="250"/>
      <c r="E33" s="250"/>
      <c r="G33" s="250"/>
      <c r="I33" s="250"/>
      <c r="X33" s="250"/>
    </row>
    <row r="34" spans="2:34" ht="13.2" x14ac:dyDescent="0.2">
      <c r="B34" s="250"/>
      <c r="P34" s="250"/>
      <c r="R34" s="250"/>
      <c r="T34" s="250"/>
    </row>
    <row r="35" spans="2:34" ht="13.2" x14ac:dyDescent="0.2">
      <c r="D35" s="250"/>
      <c r="W35" s="250"/>
      <c r="AC35" s="250"/>
      <c r="AD35" s="250"/>
      <c r="AE35" s="250"/>
      <c r="AF35" s="250"/>
      <c r="AG35" s="250"/>
      <c r="AH35" s="250"/>
    </row>
    <row r="36" spans="2:34" ht="13.2" x14ac:dyDescent="0.2">
      <c r="H36" s="250"/>
      <c r="J36" s="250"/>
      <c r="K36" s="250"/>
      <c r="M36" s="250"/>
      <c r="Y36" s="250"/>
      <c r="Z36" s="250"/>
      <c r="AA36" s="250"/>
      <c r="AB36" s="250"/>
      <c r="AC36" s="250"/>
      <c r="AD36" s="250"/>
      <c r="AE36" s="250"/>
      <c r="AF36" s="250"/>
      <c r="AG36" s="250"/>
      <c r="AH36" s="250"/>
    </row>
    <row r="37" spans="2:34" ht="13.2" x14ac:dyDescent="0.2">
      <c r="AH37" s="250"/>
    </row>
    <row r="38" spans="2:34" ht="13.2" x14ac:dyDescent="0.2">
      <c r="AG38" s="250"/>
      <c r="AH38" s="250"/>
    </row>
    <row r="39" spans="2:34" ht="13.2" x14ac:dyDescent="0.2"/>
    <row r="40" spans="2:34" ht="13.2" x14ac:dyDescent="0.2">
      <c r="X40" s="250"/>
    </row>
    <row r="41" spans="2:34" ht="13.2" x14ac:dyDescent="0.2">
      <c r="R41" s="250"/>
    </row>
    <row r="42" spans="2:34" ht="13.2" x14ac:dyDescent="0.2">
      <c r="W42" s="250"/>
    </row>
    <row r="43" spans="2:34" ht="13.2" x14ac:dyDescent="0.2">
      <c r="Y43" s="250"/>
      <c r="Z43" s="250"/>
      <c r="AA43" s="250"/>
      <c r="AB43" s="250"/>
      <c r="AC43" s="250"/>
      <c r="AD43" s="250"/>
      <c r="AE43" s="250"/>
      <c r="AF43" s="250"/>
      <c r="AG43" s="250"/>
      <c r="AH43" s="250"/>
    </row>
    <row r="44" spans="2:34" ht="13.2" x14ac:dyDescent="0.2">
      <c r="AH44" s="250"/>
    </row>
    <row r="45" spans="2:34" ht="13.2" x14ac:dyDescent="0.2">
      <c r="X45" s="250"/>
    </row>
    <row r="46" spans="2:34" ht="13.2" x14ac:dyDescent="0.2"/>
    <row r="47" spans="2:34" ht="13.2" x14ac:dyDescent="0.2"/>
    <row r="48" spans="2:34" ht="13.2" x14ac:dyDescent="0.2">
      <c r="W48" s="250"/>
      <c r="Y48" s="250"/>
      <c r="Z48" s="250"/>
      <c r="AA48" s="250"/>
      <c r="AB48" s="250"/>
      <c r="AC48" s="250"/>
      <c r="AD48" s="250"/>
      <c r="AE48" s="250"/>
      <c r="AF48" s="250"/>
      <c r="AG48" s="250"/>
      <c r="AH48" s="250"/>
    </row>
    <row r="49" spans="28:34" ht="13.2" x14ac:dyDescent="0.2"/>
    <row r="50" spans="28:34" ht="13.2" x14ac:dyDescent="0.2">
      <c r="AE50" s="250"/>
      <c r="AF50" s="250"/>
      <c r="AG50" s="250"/>
      <c r="AH50" s="250"/>
    </row>
    <row r="51" spans="28:34" ht="13.2" x14ac:dyDescent="0.2">
      <c r="AC51" s="250"/>
      <c r="AD51" s="250"/>
      <c r="AE51" s="250"/>
      <c r="AF51" s="250"/>
      <c r="AG51" s="250"/>
      <c r="AH51" s="250"/>
    </row>
    <row r="52" spans="28:34" ht="13.2" x14ac:dyDescent="0.2"/>
    <row r="53" spans="28:34" ht="13.2" x14ac:dyDescent="0.2">
      <c r="AF53" s="250"/>
      <c r="AG53" s="250"/>
      <c r="AH53" s="250"/>
    </row>
    <row r="54" spans="28:34" ht="13.2" x14ac:dyDescent="0.2">
      <c r="AH54" s="250"/>
    </row>
    <row r="55" spans="28:34" ht="13.2" x14ac:dyDescent="0.2"/>
    <row r="56" spans="28:34" ht="13.2" x14ac:dyDescent="0.2">
      <c r="AB56" s="250"/>
      <c r="AC56" s="250"/>
      <c r="AD56" s="250"/>
      <c r="AE56" s="250"/>
      <c r="AF56" s="250"/>
      <c r="AG56" s="250"/>
      <c r="AH56" s="250"/>
    </row>
    <row r="57" spans="28:34" ht="13.2" x14ac:dyDescent="0.2">
      <c r="AH57" s="250"/>
    </row>
    <row r="58" spans="28:34" ht="13.2" x14ac:dyDescent="0.2">
      <c r="AH58" s="250"/>
    </row>
    <row r="59" spans="28:34" ht="13.2" x14ac:dyDescent="0.2">
      <c r="AG59" s="250"/>
      <c r="AH59" s="250"/>
    </row>
    <row r="60" spans="28:34" ht="13.2" x14ac:dyDescent="0.2"/>
    <row r="61" spans="28:34" ht="13.2" x14ac:dyDescent="0.2"/>
    <row r="62" spans="28:34" ht="13.2" x14ac:dyDescent="0.2"/>
    <row r="63" spans="28:34" ht="13.2" x14ac:dyDescent="0.2">
      <c r="AH63" s="250"/>
    </row>
    <row r="64" spans="28:34" ht="13.2" x14ac:dyDescent="0.2">
      <c r="AG64" s="250"/>
      <c r="AH64" s="250"/>
    </row>
    <row r="65" spans="28:34" ht="13.2" x14ac:dyDescent="0.2"/>
    <row r="66" spans="28:34" ht="13.2" x14ac:dyDescent="0.2"/>
    <row r="67" spans="28:34" ht="13.2" x14ac:dyDescent="0.2"/>
    <row r="68" spans="28:34" ht="13.2" x14ac:dyDescent="0.2">
      <c r="AB68" s="250"/>
      <c r="AC68" s="250"/>
      <c r="AD68" s="250"/>
      <c r="AE68" s="250"/>
      <c r="AF68" s="250"/>
      <c r="AG68" s="250"/>
      <c r="AH68" s="250"/>
    </row>
    <row r="69" spans="28:34" ht="13.2" x14ac:dyDescent="0.2">
      <c r="AF69" s="250"/>
      <c r="AG69" s="250"/>
      <c r="AH69" s="250"/>
    </row>
    <row r="70" spans="28:34" ht="13.2" x14ac:dyDescent="0.2"/>
    <row r="71" spans="28:34" ht="13.2" x14ac:dyDescent="0.2"/>
    <row r="72" spans="28:34" ht="13.2" x14ac:dyDescent="0.2"/>
    <row r="73" spans="28:34" ht="13.2" x14ac:dyDescent="0.2"/>
    <row r="74" spans="28:34" ht="13.2" x14ac:dyDescent="0.2"/>
    <row r="75" spans="28:34" ht="13.2" x14ac:dyDescent="0.2">
      <c r="AH75" s="250"/>
    </row>
    <row r="76" spans="28:34" ht="13.2" x14ac:dyDescent="0.2">
      <c r="AF76" s="250"/>
      <c r="AG76" s="250"/>
      <c r="AH76" s="250"/>
    </row>
    <row r="77" spans="28:34" ht="13.2" x14ac:dyDescent="0.2">
      <c r="AG77" s="250"/>
      <c r="AH77" s="250"/>
    </row>
    <row r="78" spans="28:34" ht="13.2" x14ac:dyDescent="0.2"/>
    <row r="79" spans="28:34" ht="13.2" x14ac:dyDescent="0.2"/>
    <row r="80" spans="28:34" ht="13.2" x14ac:dyDescent="0.2"/>
    <row r="81" spans="25:34" ht="13.2" x14ac:dyDescent="0.2"/>
    <row r="82" spans="25:34" ht="13.2" x14ac:dyDescent="0.2">
      <c r="Y82" s="250"/>
    </row>
    <row r="83" spans="25:34" ht="13.2" x14ac:dyDescent="0.2">
      <c r="Y83" s="250"/>
      <c r="Z83" s="250"/>
      <c r="AA83" s="250"/>
      <c r="AB83" s="250"/>
      <c r="AC83" s="250"/>
      <c r="AD83" s="250"/>
      <c r="AE83" s="250"/>
      <c r="AF83" s="250"/>
      <c r="AG83" s="250"/>
      <c r="AH83" s="250"/>
    </row>
    <row r="84" spans="25:34" ht="13.2" x14ac:dyDescent="0.2"/>
    <row r="85" spans="25:34" ht="13.2" x14ac:dyDescent="0.2"/>
    <row r="86" spans="25:34" ht="13.2" x14ac:dyDescent="0.2"/>
    <row r="87" spans="25:34" ht="13.2" x14ac:dyDescent="0.2"/>
    <row r="88" spans="25:34" ht="13.2" x14ac:dyDescent="0.2">
      <c r="AH88" s="25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496</v>
      </c>
    </row>
  </sheetData>
  <sheetProtection algorithmName="SHA-512" hashValue="wVRQrXvyfoeYUWtbg1+VJhZEa01+WI6CpAf/vHWYMHgBHxA1SV8ZbAJZ2CO6o2C2Ww881g9ZWQ4OiYnNl9dNng==" saltValue="JhqeyErD+/JYYYrgOFoDv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39" customWidth="1"/>
    <col min="2" max="8" width="13.33203125" style="139" customWidth="1"/>
    <col min="9" max="16384" width="11.109375" style="139"/>
  </cols>
  <sheetData>
    <row r="1" spans="1:8" x14ac:dyDescent="0.2">
      <c r="A1" s="133"/>
      <c r="B1" s="134"/>
      <c r="C1" s="135"/>
      <c r="D1" s="136"/>
      <c r="E1" s="137"/>
      <c r="F1" s="137"/>
      <c r="G1" s="137"/>
      <c r="H1" s="138"/>
    </row>
    <row r="2" spans="1:8" x14ac:dyDescent="0.2">
      <c r="A2" s="140"/>
      <c r="B2" s="141"/>
      <c r="C2" s="142"/>
      <c r="D2" s="143" t="s">
        <v>51</v>
      </c>
      <c r="E2" s="144"/>
      <c r="F2" s="145" t="s">
        <v>546</v>
      </c>
      <c r="G2" s="146"/>
      <c r="H2" s="147"/>
    </row>
    <row r="3" spans="1:8" x14ac:dyDescent="0.2">
      <c r="A3" s="143" t="s">
        <v>539</v>
      </c>
      <c r="B3" s="148"/>
      <c r="C3" s="149"/>
      <c r="D3" s="150">
        <v>440705</v>
      </c>
      <c r="E3" s="151"/>
      <c r="F3" s="152">
        <v>291173</v>
      </c>
      <c r="G3" s="153"/>
      <c r="H3" s="154"/>
    </row>
    <row r="4" spans="1:8" x14ac:dyDescent="0.2">
      <c r="A4" s="155"/>
      <c r="B4" s="156"/>
      <c r="C4" s="157"/>
      <c r="D4" s="158">
        <v>286114</v>
      </c>
      <c r="E4" s="159"/>
      <c r="F4" s="160">
        <v>119071</v>
      </c>
      <c r="G4" s="161"/>
      <c r="H4" s="162"/>
    </row>
    <row r="5" spans="1:8" x14ac:dyDescent="0.2">
      <c r="A5" s="143" t="s">
        <v>541</v>
      </c>
      <c r="B5" s="148"/>
      <c r="C5" s="149"/>
      <c r="D5" s="150">
        <v>196293</v>
      </c>
      <c r="E5" s="151"/>
      <c r="F5" s="152">
        <v>271581</v>
      </c>
      <c r="G5" s="153"/>
      <c r="H5" s="154"/>
    </row>
    <row r="6" spans="1:8" x14ac:dyDescent="0.2">
      <c r="A6" s="155"/>
      <c r="B6" s="156"/>
      <c r="C6" s="157"/>
      <c r="D6" s="158">
        <v>158045</v>
      </c>
      <c r="E6" s="159"/>
      <c r="F6" s="160">
        <v>117844</v>
      </c>
      <c r="G6" s="161"/>
      <c r="H6" s="162"/>
    </row>
    <row r="7" spans="1:8" x14ac:dyDescent="0.2">
      <c r="A7" s="143" t="s">
        <v>542</v>
      </c>
      <c r="B7" s="148"/>
      <c r="C7" s="149"/>
      <c r="D7" s="150">
        <v>297298</v>
      </c>
      <c r="E7" s="151"/>
      <c r="F7" s="152">
        <v>268375</v>
      </c>
      <c r="G7" s="153"/>
      <c r="H7" s="154"/>
    </row>
    <row r="8" spans="1:8" x14ac:dyDescent="0.2">
      <c r="A8" s="155"/>
      <c r="B8" s="156"/>
      <c r="C8" s="157"/>
      <c r="D8" s="158">
        <v>159822</v>
      </c>
      <c r="E8" s="159"/>
      <c r="F8" s="160">
        <v>119602</v>
      </c>
      <c r="G8" s="161"/>
      <c r="H8" s="162"/>
    </row>
    <row r="9" spans="1:8" x14ac:dyDescent="0.2">
      <c r="A9" s="143" t="s">
        <v>543</v>
      </c>
      <c r="B9" s="148"/>
      <c r="C9" s="149"/>
      <c r="D9" s="150">
        <v>262555</v>
      </c>
      <c r="E9" s="151"/>
      <c r="F9" s="152">
        <v>301035</v>
      </c>
      <c r="G9" s="153"/>
      <c r="H9" s="154"/>
    </row>
    <row r="10" spans="1:8" x14ac:dyDescent="0.2">
      <c r="A10" s="155"/>
      <c r="B10" s="156"/>
      <c r="C10" s="157"/>
      <c r="D10" s="158">
        <v>79383</v>
      </c>
      <c r="E10" s="159"/>
      <c r="F10" s="160">
        <v>154376</v>
      </c>
      <c r="G10" s="161"/>
      <c r="H10" s="162"/>
    </row>
    <row r="11" spans="1:8" x14ac:dyDescent="0.2">
      <c r="A11" s="143" t="s">
        <v>544</v>
      </c>
      <c r="B11" s="148"/>
      <c r="C11" s="149"/>
      <c r="D11" s="150">
        <v>301985</v>
      </c>
      <c r="E11" s="151"/>
      <c r="F11" s="152">
        <v>277467</v>
      </c>
      <c r="G11" s="153"/>
      <c r="H11" s="154"/>
    </row>
    <row r="12" spans="1:8" x14ac:dyDescent="0.2">
      <c r="A12" s="155"/>
      <c r="B12" s="156"/>
      <c r="C12" s="163"/>
      <c r="D12" s="158">
        <v>109650</v>
      </c>
      <c r="E12" s="159"/>
      <c r="F12" s="160">
        <v>128378</v>
      </c>
      <c r="G12" s="161"/>
      <c r="H12" s="162"/>
    </row>
    <row r="13" spans="1:8" x14ac:dyDescent="0.2">
      <c r="A13" s="143"/>
      <c r="B13" s="148"/>
      <c r="C13" s="149"/>
      <c r="D13" s="150">
        <v>299767</v>
      </c>
      <c r="E13" s="151"/>
      <c r="F13" s="152">
        <v>281926</v>
      </c>
      <c r="G13" s="164"/>
      <c r="H13" s="154"/>
    </row>
    <row r="14" spans="1:8" x14ac:dyDescent="0.2">
      <c r="A14" s="155"/>
      <c r="B14" s="156"/>
      <c r="C14" s="157"/>
      <c r="D14" s="158">
        <v>158603</v>
      </c>
      <c r="E14" s="159"/>
      <c r="F14" s="160">
        <v>127854</v>
      </c>
      <c r="G14" s="161"/>
      <c r="H14" s="162"/>
    </row>
    <row r="17" spans="1:11" x14ac:dyDescent="0.2">
      <c r="A17" s="139" t="s">
        <v>52</v>
      </c>
    </row>
    <row r="18" spans="1:11" x14ac:dyDescent="0.2">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2">
      <c r="A19" s="165" t="s">
        <v>53</v>
      </c>
      <c r="B19" s="165">
        <f>ROUND(VALUE(SUBSTITUTE(実質収支比率等に係る経年分析!F$48,"▲","-")),2)</f>
        <v>5.61</v>
      </c>
      <c r="C19" s="165">
        <f>ROUND(VALUE(SUBSTITUTE(実質収支比率等に係る経年分析!G$48,"▲","-")),2)</f>
        <v>6.73</v>
      </c>
      <c r="D19" s="165">
        <f>ROUND(VALUE(SUBSTITUTE(実質収支比率等に係る経年分析!H$48,"▲","-")),2)</f>
        <v>5.07</v>
      </c>
      <c r="E19" s="165">
        <f>ROUND(VALUE(SUBSTITUTE(実質収支比率等に係る経年分析!I$48,"▲","-")),2)</f>
        <v>3.64</v>
      </c>
      <c r="F19" s="165">
        <f>ROUND(VALUE(SUBSTITUTE(実質収支比率等に係る経年分析!J$48,"▲","-")),2)</f>
        <v>6.6</v>
      </c>
    </row>
    <row r="20" spans="1:11" x14ac:dyDescent="0.2">
      <c r="A20" s="165" t="s">
        <v>54</v>
      </c>
      <c r="B20" s="165">
        <f>ROUND(VALUE(SUBSTITUTE(実質収支比率等に係る経年分析!F$47,"▲","-")),2)</f>
        <v>22.57</v>
      </c>
      <c r="C20" s="165">
        <f>ROUND(VALUE(SUBSTITUTE(実質収支比率等に係る経年分析!G$47,"▲","-")),2)</f>
        <v>21.72</v>
      </c>
      <c r="D20" s="165">
        <f>ROUND(VALUE(SUBSTITUTE(実質収支比率等に係る経年分析!H$47,"▲","-")),2)</f>
        <v>24.54</v>
      </c>
      <c r="E20" s="165">
        <f>ROUND(VALUE(SUBSTITUTE(実質収支比率等に係る経年分析!I$47,"▲","-")),2)</f>
        <v>26.93</v>
      </c>
      <c r="F20" s="165">
        <f>ROUND(VALUE(SUBSTITUTE(実質収支比率等に係る経年分析!J$47,"▲","-")),2)</f>
        <v>25.76</v>
      </c>
    </row>
    <row r="21" spans="1:11" x14ac:dyDescent="0.2">
      <c r="A21" s="165" t="s">
        <v>55</v>
      </c>
      <c r="B21" s="165">
        <f>IF(ISNUMBER(VALUE(SUBSTITUTE(実質収支比率等に係る経年分析!F$49,"▲","-"))),ROUND(VALUE(SUBSTITUTE(実質収支比率等に係る経年分析!F$49,"▲","-")),2),NA())</f>
        <v>-7.44</v>
      </c>
      <c r="C21" s="165">
        <f>IF(ISNUMBER(VALUE(SUBSTITUTE(実質収支比率等に係る経年分析!G$49,"▲","-"))),ROUND(VALUE(SUBSTITUTE(実質収支比率等に係る経年分析!G$49,"▲","-")),2),NA())</f>
        <v>-3.75</v>
      </c>
      <c r="D21" s="165">
        <f>IF(ISNUMBER(VALUE(SUBSTITUTE(実質収支比率等に係る経年分析!H$49,"▲","-"))),ROUND(VALUE(SUBSTITUTE(実質収支比率等に係る経年分析!H$49,"▲","-")),2),NA())</f>
        <v>-1.1499999999999999</v>
      </c>
      <c r="E21" s="165">
        <f>IF(ISNUMBER(VALUE(SUBSTITUTE(実質収支比率等に係る経年分析!I$49,"▲","-"))),ROUND(VALUE(SUBSTITUTE(実質収支比率等に係る経年分析!I$49,"▲","-")),2),NA())</f>
        <v>0.13</v>
      </c>
      <c r="F21" s="165">
        <f>IF(ISNUMBER(VALUE(SUBSTITUTE(実質収支比率等に係る経年分析!J$49,"▲","-"))),ROUND(VALUE(SUBSTITUTE(実質収支比率等に係る経年分析!J$49,"▲","-")),2),NA())</f>
        <v>2.79</v>
      </c>
    </row>
    <row r="24" spans="1:11" x14ac:dyDescent="0.2">
      <c r="A24" s="139" t="s">
        <v>56</v>
      </c>
    </row>
    <row r="25" spans="1:11" x14ac:dyDescent="0.2">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2">
      <c r="A26" s="166"/>
      <c r="B26" s="166" t="s">
        <v>57</v>
      </c>
      <c r="C26" s="166" t="s">
        <v>58</v>
      </c>
      <c r="D26" s="166" t="s">
        <v>57</v>
      </c>
      <c r="E26" s="166" t="s">
        <v>58</v>
      </c>
      <c r="F26" s="166" t="s">
        <v>57</v>
      </c>
      <c r="G26" s="166" t="s">
        <v>58</v>
      </c>
      <c r="H26" s="166" t="s">
        <v>57</v>
      </c>
      <c r="I26" s="166" t="s">
        <v>58</v>
      </c>
      <c r="J26" s="166" t="s">
        <v>57</v>
      </c>
      <c r="K26" s="166" t="s">
        <v>58</v>
      </c>
    </row>
    <row r="27" spans="1:11" x14ac:dyDescent="0.2">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0.03</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0.03</v>
      </c>
      <c r="F27" s="166" t="e">
        <f>IF(ROUND(VALUE(SUBSTITUTE(連結実質赤字比率に係る赤字・黒字の構成分析!H$43,"▲", "-")), 2) &lt; 0, ABS(ROUND(VALUE(SUBSTITUTE(連結実質赤字比率に係る赤字・黒字の構成分析!H$43,"▲", "-")), 2)), NA())</f>
        <v>#N/A</v>
      </c>
      <c r="G27" s="166">
        <f>IF(ROUND(VALUE(SUBSTITUTE(連結実質赤字比率に係る赤字・黒字の構成分析!H$43,"▲", "-")), 2) &gt;= 0, ABS(ROUND(VALUE(SUBSTITUTE(連結実質赤字比率に係る赤字・黒字の構成分析!H$43,"▲", "-")), 2)), NA())</f>
        <v>0.02</v>
      </c>
      <c r="H27" s="166" t="e">
        <f>IF(ROUND(VALUE(SUBSTITUTE(連結実質赤字比率に係る赤字・黒字の構成分析!I$43,"▲", "-")), 2) &lt; 0, ABS(ROUND(VALUE(SUBSTITUTE(連結実質赤字比率に係る赤字・黒字の構成分析!I$43,"▲", "-")), 2)), NA())</f>
        <v>#N/A</v>
      </c>
      <c r="I27" s="166">
        <f>IF(ROUND(VALUE(SUBSTITUTE(連結実質赤字比率に係る赤字・黒字の構成分析!I$43,"▲", "-")), 2) &gt;= 0, ABS(ROUND(VALUE(SUBSTITUTE(連結実質赤字比率に係る赤字・黒字の構成分析!I$43,"▲", "-")), 2)), NA())</f>
        <v>0.02</v>
      </c>
      <c r="J27" s="166" t="e">
        <f>IF(ROUND(VALUE(SUBSTITUTE(連結実質赤字比率に係る赤字・黒字の構成分析!J$43,"▲", "-")), 2) &lt; 0, ABS(ROUND(VALUE(SUBSTITUTE(連結実質赤字比率に係る赤字・黒字の構成分析!J$43,"▲", "-")), 2)), NA())</f>
        <v>#N/A</v>
      </c>
      <c r="K27" s="166">
        <f>IF(ROUND(VALUE(SUBSTITUTE(連結実質赤字比率に係る赤字・黒字の構成分析!J$43,"▲", "-")), 2) &gt;= 0, ABS(ROUND(VALUE(SUBSTITUTE(連結実質赤字比率に係る赤字・黒字の構成分析!J$43,"▲", "-")), 2)), NA())</f>
        <v>0.02</v>
      </c>
    </row>
    <row r="28" spans="1:11" x14ac:dyDescent="0.2">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2">
      <c r="A29" s="166" t="str">
        <f>IF(連結実質赤字比率に係る赤字・黒字の構成分析!C$41="",NA(),連結実質赤字比率に係る赤字・黒字の構成分析!C$41)</f>
        <v>簡易水道事業</v>
      </c>
      <c r="B29" s="166" t="e">
        <f>IF(ROUND(VALUE(SUBSTITUTE(連結実質赤字比率に係る赤字・黒字の構成分析!F$41,"▲", "-")), 2) &lt; 0, ABS(ROUND(VALUE(SUBSTITUTE(連結実質赤字比率に係る赤字・黒字の構成分析!F$41,"▲", "-")), 2)), NA())</f>
        <v>#N/A</v>
      </c>
      <c r="C29" s="166">
        <f>IF(ROUND(VALUE(SUBSTITUTE(連結実質赤字比率に係る赤字・黒字の構成分析!F$41,"▲", "-")), 2) &gt;= 0, ABS(ROUND(VALUE(SUBSTITUTE(連結実質赤字比率に係る赤字・黒字の構成分析!F$41,"▲", "-")), 2)), NA())</f>
        <v>0.01</v>
      </c>
      <c r="D29" s="166" t="e">
        <f>IF(ROUND(VALUE(SUBSTITUTE(連結実質赤字比率に係る赤字・黒字の構成分析!G$41,"▲", "-")), 2) &lt; 0, ABS(ROUND(VALUE(SUBSTITUTE(連結実質赤字比率に係る赤字・黒字の構成分析!G$41,"▲", "-")), 2)), NA())</f>
        <v>#N/A</v>
      </c>
      <c r="E29" s="166">
        <f>IF(ROUND(VALUE(SUBSTITUTE(連結実質赤字比率に係る赤字・黒字の構成分析!G$41,"▲", "-")), 2) &gt;= 0, ABS(ROUND(VALUE(SUBSTITUTE(連結実質赤字比率に係る赤字・黒字の構成分析!G$41,"▲", "-")), 2)), NA())</f>
        <v>0.4</v>
      </c>
      <c r="F29" s="166" t="e">
        <f>IF(ROUND(VALUE(SUBSTITUTE(連結実質赤字比率に係る赤字・黒字の構成分析!H$41,"▲", "-")), 2) &lt; 0, ABS(ROUND(VALUE(SUBSTITUTE(連結実質赤字比率に係る赤字・黒字の構成分析!H$41,"▲", "-")), 2)), NA())</f>
        <v>#N/A</v>
      </c>
      <c r="G29" s="166">
        <f>IF(ROUND(VALUE(SUBSTITUTE(連結実質赤字比率に係る赤字・黒字の構成分析!H$41,"▲", "-")), 2) &gt;= 0, ABS(ROUND(VALUE(SUBSTITUTE(連結実質赤字比率に係る赤字・黒字の構成分析!H$41,"▲", "-")), 2)), NA())</f>
        <v>0.35</v>
      </c>
      <c r="H29" s="166" t="e">
        <f>IF(ROUND(VALUE(SUBSTITUTE(連結実質赤字比率に係る赤字・黒字の構成分析!I$41,"▲", "-")), 2) &lt; 0, ABS(ROUND(VALUE(SUBSTITUTE(連結実質赤字比率に係る赤字・黒字の構成分析!I$41,"▲", "-")), 2)), NA())</f>
        <v>#N/A</v>
      </c>
      <c r="I29" s="166">
        <f>IF(ROUND(VALUE(SUBSTITUTE(連結実質赤字比率に係る赤字・黒字の構成分析!I$41,"▲", "-")), 2) &gt;= 0, ABS(ROUND(VALUE(SUBSTITUTE(連結実質赤字比率に係る赤字・黒字の構成分析!I$41,"▲", "-")), 2)), NA())</f>
        <v>0.39</v>
      </c>
      <c r="J29" s="166" t="e">
        <f>IF(ROUND(VALUE(SUBSTITUTE(連結実質赤字比率に係る赤字・黒字の構成分析!J$41,"▲", "-")), 2) &lt; 0, ABS(ROUND(VALUE(SUBSTITUTE(連結実質赤字比率に係る赤字・黒字の構成分析!J$41,"▲", "-")), 2)), NA())</f>
        <v>#N/A</v>
      </c>
      <c r="K29" s="166">
        <f>IF(ROUND(VALUE(SUBSTITUTE(連結実質赤字比率に係る赤字・黒字の構成分析!J$41,"▲", "-")), 2) &gt;= 0, ABS(ROUND(VALUE(SUBSTITUTE(連結実質赤字比率に係る赤字・黒字の構成分析!J$41,"▲", "-")), 2)), NA())</f>
        <v>0.03</v>
      </c>
    </row>
    <row r="30" spans="1:11" x14ac:dyDescent="0.2">
      <c r="A30" s="166" t="str">
        <f>IF(連結実質赤字比率に係る赤字・黒字の構成分析!C$40="",NA(),連結実質赤字比率に係る赤字・黒字の構成分析!C$40)</f>
        <v>国民健康保険事業（事業勘定）</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0.53</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0.36</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0.06</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7.0000000000000007E-2</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0.06</v>
      </c>
    </row>
    <row r="31" spans="1:11" x14ac:dyDescent="0.2">
      <c r="A31" s="166" t="str">
        <f>IF(連結実質赤字比率に係る赤字・黒字の構成分析!C$39="",NA(),連結実質赤字比率に係る赤字・黒字の構成分析!C$39)</f>
        <v>下水道事業（農業集落排水）</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0.14000000000000001</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0.13</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0.21</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0.12</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0.09</v>
      </c>
    </row>
    <row r="32" spans="1:11" x14ac:dyDescent="0.2">
      <c r="A32" s="166" t="str">
        <f>IF(連結実質赤字比率に係る赤字・黒字の構成分析!C$38="",NA(),連結実質赤字比率に係る赤字・黒字の構成分析!C$38)</f>
        <v>下水道事業（特定地域生活排水）</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0.03</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7.0000000000000007E-2</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0.08</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0.12</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0.14000000000000001</v>
      </c>
    </row>
    <row r="33" spans="1:16" x14ac:dyDescent="0.2">
      <c r="A33" s="166" t="str">
        <f>IF(連結実質赤字比率に係る赤字・黒字の構成分析!C$37="",NA(),連結実質赤字比率に係る赤字・黒字の構成分析!C$37)</f>
        <v>下水道事業（特定環境保全）</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0.11</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0.2</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0.15</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0.13</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0.14000000000000001</v>
      </c>
    </row>
    <row r="34" spans="1:16" x14ac:dyDescent="0.2">
      <c r="A34" s="166" t="str">
        <f>IF(連結実質赤字比率に係る赤字・黒字の構成分析!C$36="",NA(),連結実質赤字比率に係る赤字・黒字の構成分析!C$36)</f>
        <v>介護保険事業</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2.15</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1.1599999999999999</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1.41</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0.92</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0.2</v>
      </c>
    </row>
    <row r="35" spans="1:16" x14ac:dyDescent="0.2">
      <c r="A35" s="166" t="str">
        <f>IF(連結実質赤字比率に係る赤字・黒字の構成分析!C$35="",NA(),連結実質赤字比率に係る赤字・黒字の構成分析!C$35)</f>
        <v>国民健康保険事業（施設勘定）</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0.43</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0.42</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0.41</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0.28999999999999998</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0.71</v>
      </c>
    </row>
    <row r="36" spans="1:16" x14ac:dyDescent="0.2">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5.61</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6.72</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5.0599999999999996</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3.63</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6.58</v>
      </c>
    </row>
    <row r="39" spans="1:16" x14ac:dyDescent="0.2">
      <c r="A39" s="139" t="s">
        <v>59</v>
      </c>
    </row>
    <row r="40" spans="1:16" x14ac:dyDescent="0.2">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2">
      <c r="A41" s="167"/>
      <c r="B41" s="167" t="s">
        <v>60</v>
      </c>
      <c r="C41" s="167"/>
      <c r="D41" s="167" t="s">
        <v>61</v>
      </c>
      <c r="E41" s="167" t="s">
        <v>60</v>
      </c>
      <c r="F41" s="167"/>
      <c r="G41" s="167" t="s">
        <v>61</v>
      </c>
      <c r="H41" s="167" t="s">
        <v>60</v>
      </c>
      <c r="I41" s="167"/>
      <c r="J41" s="167" t="s">
        <v>61</v>
      </c>
      <c r="K41" s="167" t="s">
        <v>60</v>
      </c>
      <c r="L41" s="167"/>
      <c r="M41" s="167" t="s">
        <v>61</v>
      </c>
      <c r="N41" s="167" t="s">
        <v>60</v>
      </c>
      <c r="O41" s="167"/>
      <c r="P41" s="167" t="s">
        <v>61</v>
      </c>
    </row>
    <row r="42" spans="1:16" x14ac:dyDescent="0.2">
      <c r="A42" s="167" t="s">
        <v>62</v>
      </c>
      <c r="B42" s="167"/>
      <c r="C42" s="167"/>
      <c r="D42" s="167">
        <f>'実質公債費比率（分子）の構造'!K$52</f>
        <v>190</v>
      </c>
      <c r="E42" s="167"/>
      <c r="F42" s="167"/>
      <c r="G42" s="167">
        <f>'実質公債費比率（分子）の構造'!L$52</f>
        <v>188</v>
      </c>
      <c r="H42" s="167"/>
      <c r="I42" s="167"/>
      <c r="J42" s="167">
        <f>'実質公債費比率（分子）の構造'!M$52</f>
        <v>218</v>
      </c>
      <c r="K42" s="167"/>
      <c r="L42" s="167"/>
      <c r="M42" s="167">
        <f>'実質公債費比率（分子）の構造'!N$52</f>
        <v>222</v>
      </c>
      <c r="N42" s="167"/>
      <c r="O42" s="167"/>
      <c r="P42" s="167">
        <f>'実質公債費比率（分子）の構造'!O$52</f>
        <v>231</v>
      </c>
    </row>
    <row r="43" spans="1:16" x14ac:dyDescent="0.2">
      <c r="A43" s="167" t="s">
        <v>63</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2">
      <c r="A44" s="167" t="s">
        <v>64</v>
      </c>
      <c r="B44" s="167" t="str">
        <f>'実質公債費比率（分子）の構造'!K$50</f>
        <v>-</v>
      </c>
      <c r="C44" s="167"/>
      <c r="D44" s="167"/>
      <c r="E44" s="167" t="str">
        <f>'実質公債費比率（分子）の構造'!L$50</f>
        <v>-</v>
      </c>
      <c r="F44" s="167"/>
      <c r="G44" s="167"/>
      <c r="H44" s="167" t="str">
        <f>'実質公債費比率（分子）の構造'!M$50</f>
        <v>-</v>
      </c>
      <c r="I44" s="167"/>
      <c r="J44" s="167"/>
      <c r="K44" s="167" t="str">
        <f>'実質公債費比率（分子）の構造'!N$50</f>
        <v>-</v>
      </c>
      <c r="L44" s="167"/>
      <c r="M44" s="167"/>
      <c r="N44" s="167" t="str">
        <f>'実質公債費比率（分子）の構造'!O$50</f>
        <v>-</v>
      </c>
      <c r="O44" s="167"/>
      <c r="P44" s="167"/>
    </row>
    <row r="45" spans="1:16" x14ac:dyDescent="0.2">
      <c r="A45" s="167" t="s">
        <v>65</v>
      </c>
      <c r="B45" s="167">
        <f>'実質公債費比率（分子）の構造'!K$49</f>
        <v>1</v>
      </c>
      <c r="C45" s="167"/>
      <c r="D45" s="167"/>
      <c r="E45" s="167">
        <f>'実質公債費比率（分子）の構造'!L$49</f>
        <v>1</v>
      </c>
      <c r="F45" s="167"/>
      <c r="G45" s="167"/>
      <c r="H45" s="167">
        <f>'実質公債費比率（分子）の構造'!M$49</f>
        <v>1</v>
      </c>
      <c r="I45" s="167"/>
      <c r="J45" s="167"/>
      <c r="K45" s="167">
        <f>'実質公債費比率（分子）の構造'!N$49</f>
        <v>1</v>
      </c>
      <c r="L45" s="167"/>
      <c r="M45" s="167"/>
      <c r="N45" s="167">
        <f>'実質公債費比率（分子）の構造'!O$49</f>
        <v>1</v>
      </c>
      <c r="O45" s="167"/>
      <c r="P45" s="167"/>
    </row>
    <row r="46" spans="1:16" x14ac:dyDescent="0.2">
      <c r="A46" s="167" t="s">
        <v>66</v>
      </c>
      <c r="B46" s="167">
        <f>'実質公債費比率（分子）の構造'!K$48</f>
        <v>101</v>
      </c>
      <c r="C46" s="167"/>
      <c r="D46" s="167"/>
      <c r="E46" s="167">
        <f>'実質公債費比率（分子）の構造'!L$48</f>
        <v>100</v>
      </c>
      <c r="F46" s="167"/>
      <c r="G46" s="167"/>
      <c r="H46" s="167">
        <f>'実質公債費比率（分子）の構造'!M$48</f>
        <v>93</v>
      </c>
      <c r="I46" s="167"/>
      <c r="J46" s="167"/>
      <c r="K46" s="167">
        <f>'実質公債費比率（分子）の構造'!N$48</f>
        <v>92</v>
      </c>
      <c r="L46" s="167"/>
      <c r="M46" s="167"/>
      <c r="N46" s="167">
        <f>'実質公債費比率（分子）の構造'!O$48</f>
        <v>74</v>
      </c>
      <c r="O46" s="167"/>
      <c r="P46" s="167"/>
    </row>
    <row r="47" spans="1:16" x14ac:dyDescent="0.2">
      <c r="A47" s="167" t="s">
        <v>67</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2">
      <c r="A48" s="167" t="s">
        <v>68</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2">
      <c r="A49" s="167" t="s">
        <v>69</v>
      </c>
      <c r="B49" s="167">
        <f>'実質公債費比率（分子）の構造'!K$45</f>
        <v>140</v>
      </c>
      <c r="C49" s="167"/>
      <c r="D49" s="167"/>
      <c r="E49" s="167">
        <f>'実質公債費比率（分子）の構造'!L$45</f>
        <v>148</v>
      </c>
      <c r="F49" s="167"/>
      <c r="G49" s="167"/>
      <c r="H49" s="167">
        <f>'実質公債費比率（分子）の構造'!M$45</f>
        <v>192</v>
      </c>
      <c r="I49" s="167"/>
      <c r="J49" s="167"/>
      <c r="K49" s="167">
        <f>'実質公債費比率（分子）の構造'!N$45</f>
        <v>202</v>
      </c>
      <c r="L49" s="167"/>
      <c r="M49" s="167"/>
      <c r="N49" s="167">
        <f>'実質公債費比率（分子）の構造'!O$45</f>
        <v>233</v>
      </c>
      <c r="O49" s="167"/>
      <c r="P49" s="167"/>
    </row>
    <row r="50" spans="1:16" x14ac:dyDescent="0.2">
      <c r="A50" s="167" t="s">
        <v>70</v>
      </c>
      <c r="B50" s="167" t="e">
        <f>NA()</f>
        <v>#N/A</v>
      </c>
      <c r="C50" s="167">
        <f>IF(ISNUMBER('実質公債費比率（分子）の構造'!K$53),'実質公債費比率（分子）の構造'!K$53,NA())</f>
        <v>52</v>
      </c>
      <c r="D50" s="167" t="e">
        <f>NA()</f>
        <v>#N/A</v>
      </c>
      <c r="E50" s="167" t="e">
        <f>NA()</f>
        <v>#N/A</v>
      </c>
      <c r="F50" s="167">
        <f>IF(ISNUMBER('実質公債費比率（分子）の構造'!L$53),'実質公債費比率（分子）の構造'!L$53,NA())</f>
        <v>61</v>
      </c>
      <c r="G50" s="167" t="e">
        <f>NA()</f>
        <v>#N/A</v>
      </c>
      <c r="H50" s="167" t="e">
        <f>NA()</f>
        <v>#N/A</v>
      </c>
      <c r="I50" s="167">
        <f>IF(ISNUMBER('実質公債費比率（分子）の構造'!M$53),'実質公債費比率（分子）の構造'!M$53,NA())</f>
        <v>68</v>
      </c>
      <c r="J50" s="167" t="e">
        <f>NA()</f>
        <v>#N/A</v>
      </c>
      <c r="K50" s="167" t="e">
        <f>NA()</f>
        <v>#N/A</v>
      </c>
      <c r="L50" s="167">
        <f>IF(ISNUMBER('実質公債費比率（分子）の構造'!N$53),'実質公債費比率（分子）の構造'!N$53,NA())</f>
        <v>73</v>
      </c>
      <c r="M50" s="167" t="e">
        <f>NA()</f>
        <v>#N/A</v>
      </c>
      <c r="N50" s="167" t="e">
        <f>NA()</f>
        <v>#N/A</v>
      </c>
      <c r="O50" s="167">
        <f>IF(ISNUMBER('実質公債費比率（分子）の構造'!O$53),'実質公債費比率（分子）の構造'!O$53,NA())</f>
        <v>77</v>
      </c>
      <c r="P50" s="167" t="e">
        <f>NA()</f>
        <v>#N/A</v>
      </c>
    </row>
    <row r="53" spans="1:16" x14ac:dyDescent="0.2">
      <c r="A53" s="139" t="s">
        <v>71</v>
      </c>
    </row>
    <row r="54" spans="1:16" x14ac:dyDescent="0.2">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2">
      <c r="A55" s="166"/>
      <c r="B55" s="166" t="s">
        <v>72</v>
      </c>
      <c r="C55" s="166"/>
      <c r="D55" s="166" t="s">
        <v>73</v>
      </c>
      <c r="E55" s="166" t="s">
        <v>72</v>
      </c>
      <c r="F55" s="166"/>
      <c r="G55" s="166" t="s">
        <v>73</v>
      </c>
      <c r="H55" s="166" t="s">
        <v>72</v>
      </c>
      <c r="I55" s="166"/>
      <c r="J55" s="166" t="s">
        <v>73</v>
      </c>
      <c r="K55" s="166" t="s">
        <v>72</v>
      </c>
      <c r="L55" s="166"/>
      <c r="M55" s="166" t="s">
        <v>73</v>
      </c>
      <c r="N55" s="166" t="s">
        <v>72</v>
      </c>
      <c r="O55" s="166"/>
      <c r="P55" s="166" t="s">
        <v>73</v>
      </c>
    </row>
    <row r="56" spans="1:16" x14ac:dyDescent="0.2">
      <c r="A56" s="166" t="s">
        <v>42</v>
      </c>
      <c r="B56" s="166"/>
      <c r="C56" s="166"/>
      <c r="D56" s="166">
        <f>'将来負担比率（分子）の構造'!I$52</f>
        <v>2162</v>
      </c>
      <c r="E56" s="166"/>
      <c r="F56" s="166"/>
      <c r="G56" s="166">
        <f>'将来負担比率（分子）の構造'!J$52</f>
        <v>2145</v>
      </c>
      <c r="H56" s="166"/>
      <c r="I56" s="166"/>
      <c r="J56" s="166">
        <f>'将来負担比率（分子）の構造'!K$52</f>
        <v>2036</v>
      </c>
      <c r="K56" s="166"/>
      <c r="L56" s="166"/>
      <c r="M56" s="166">
        <f>'将来負担比率（分子）の構造'!L$52</f>
        <v>1959</v>
      </c>
      <c r="N56" s="166"/>
      <c r="O56" s="166"/>
      <c r="P56" s="166">
        <f>'将来負担比率（分子）の構造'!M$52</f>
        <v>1860</v>
      </c>
    </row>
    <row r="57" spans="1:16" x14ac:dyDescent="0.2">
      <c r="A57" s="166" t="s">
        <v>41</v>
      </c>
      <c r="B57" s="166"/>
      <c r="C57" s="166"/>
      <c r="D57" s="166">
        <f>'将来負担比率（分子）の構造'!I$51</f>
        <v>19</v>
      </c>
      <c r="E57" s="166"/>
      <c r="F57" s="166"/>
      <c r="G57" s="166">
        <f>'将来負担比率（分子）の構造'!J$51</f>
        <v>14</v>
      </c>
      <c r="H57" s="166"/>
      <c r="I57" s="166"/>
      <c r="J57" s="166">
        <f>'将来負担比率（分子）の構造'!K$51</f>
        <v>10</v>
      </c>
      <c r="K57" s="166"/>
      <c r="L57" s="166"/>
      <c r="M57" s="166">
        <f>'将来負担比率（分子）の構造'!L$51</f>
        <v>5</v>
      </c>
      <c r="N57" s="166"/>
      <c r="O57" s="166"/>
      <c r="P57" s="166" t="str">
        <f>'将来負担比率（分子）の構造'!M$51</f>
        <v>-</v>
      </c>
    </row>
    <row r="58" spans="1:16" x14ac:dyDescent="0.2">
      <c r="A58" s="166" t="s">
        <v>40</v>
      </c>
      <c r="B58" s="166"/>
      <c r="C58" s="166"/>
      <c r="D58" s="166">
        <f>'将来負担比率（分子）の構造'!I$50</f>
        <v>2817</v>
      </c>
      <c r="E58" s="166"/>
      <c r="F58" s="166"/>
      <c r="G58" s="166">
        <f>'将来負担比率（分子）の構造'!J$50</f>
        <v>2671</v>
      </c>
      <c r="H58" s="166"/>
      <c r="I58" s="166"/>
      <c r="J58" s="166">
        <f>'将来負担比率（分子）の構造'!K$50</f>
        <v>2704</v>
      </c>
      <c r="K58" s="166"/>
      <c r="L58" s="166"/>
      <c r="M58" s="166">
        <f>'将来負担比率（分子）の構造'!L$50</f>
        <v>2652</v>
      </c>
      <c r="N58" s="166"/>
      <c r="O58" s="166"/>
      <c r="P58" s="166">
        <f>'将来負担比率（分子）の構造'!M$50</f>
        <v>2662</v>
      </c>
    </row>
    <row r="59" spans="1:16" x14ac:dyDescent="0.2">
      <c r="A59" s="166" t="s">
        <v>38</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2">
      <c r="A60" s="166" t="s">
        <v>37</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2">
      <c r="A61" s="166" t="s">
        <v>35</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2">
      <c r="A62" s="166" t="s">
        <v>34</v>
      </c>
      <c r="B62" s="166">
        <f>'将来負担比率（分子）の構造'!I$45</f>
        <v>319</v>
      </c>
      <c r="C62" s="166"/>
      <c r="D62" s="166"/>
      <c r="E62" s="166">
        <f>'将来負担比率（分子）の構造'!J$45</f>
        <v>292</v>
      </c>
      <c r="F62" s="166"/>
      <c r="G62" s="166"/>
      <c r="H62" s="166">
        <f>'将来負担比率（分子）の構造'!K$45</f>
        <v>288</v>
      </c>
      <c r="I62" s="166"/>
      <c r="J62" s="166"/>
      <c r="K62" s="166">
        <f>'将来負担比率（分子）の構造'!L$45</f>
        <v>244</v>
      </c>
      <c r="L62" s="166"/>
      <c r="M62" s="166"/>
      <c r="N62" s="166">
        <f>'将来負担比率（分子）の構造'!M$45</f>
        <v>218</v>
      </c>
      <c r="O62" s="166"/>
      <c r="P62" s="166"/>
    </row>
    <row r="63" spans="1:16" x14ac:dyDescent="0.2">
      <c r="A63" s="166" t="s">
        <v>33</v>
      </c>
      <c r="B63" s="166">
        <f>'将来負担比率（分子）の構造'!I$44</f>
        <v>3</v>
      </c>
      <c r="C63" s="166"/>
      <c r="D63" s="166"/>
      <c r="E63" s="166">
        <f>'将来負担比率（分子）の構造'!J$44</f>
        <v>4</v>
      </c>
      <c r="F63" s="166"/>
      <c r="G63" s="166"/>
      <c r="H63" s="166">
        <f>'将来負担比率（分子）の構造'!K$44</f>
        <v>3</v>
      </c>
      <c r="I63" s="166"/>
      <c r="J63" s="166"/>
      <c r="K63" s="166">
        <f>'将来負担比率（分子）の構造'!L$44</f>
        <v>3</v>
      </c>
      <c r="L63" s="166"/>
      <c r="M63" s="166"/>
      <c r="N63" s="166">
        <f>'将来負担比率（分子）の構造'!M$44</f>
        <v>4</v>
      </c>
      <c r="O63" s="166"/>
      <c r="P63" s="166"/>
    </row>
    <row r="64" spans="1:16" x14ac:dyDescent="0.2">
      <c r="A64" s="166" t="s">
        <v>32</v>
      </c>
      <c r="B64" s="166">
        <f>'将来負担比率（分子）の構造'!I$43</f>
        <v>952</v>
      </c>
      <c r="C64" s="166"/>
      <c r="D64" s="166"/>
      <c r="E64" s="166">
        <f>'将来負担比率（分子）の構造'!J$43</f>
        <v>933</v>
      </c>
      <c r="F64" s="166"/>
      <c r="G64" s="166"/>
      <c r="H64" s="166">
        <f>'将来負担比率（分子）の構造'!K$43</f>
        <v>887</v>
      </c>
      <c r="I64" s="166"/>
      <c r="J64" s="166"/>
      <c r="K64" s="166">
        <f>'将来負担比率（分子）の構造'!L$43</f>
        <v>787</v>
      </c>
      <c r="L64" s="166"/>
      <c r="M64" s="166"/>
      <c r="N64" s="166">
        <f>'将来負担比率（分子）の構造'!M$43</f>
        <v>703</v>
      </c>
      <c r="O64" s="166"/>
      <c r="P64" s="166"/>
    </row>
    <row r="65" spans="1:16" x14ac:dyDescent="0.2">
      <c r="A65" s="166" t="s">
        <v>31</v>
      </c>
      <c r="B65" s="166" t="str">
        <f>'将来負担比率（分子）の構造'!I$42</f>
        <v>-</v>
      </c>
      <c r="C65" s="166"/>
      <c r="D65" s="166"/>
      <c r="E65" s="166" t="str">
        <f>'将来負担比率（分子）の構造'!J$42</f>
        <v>-</v>
      </c>
      <c r="F65" s="166"/>
      <c r="G65" s="166"/>
      <c r="H65" s="166" t="str">
        <f>'将来負担比率（分子）の構造'!K$42</f>
        <v>-</v>
      </c>
      <c r="I65" s="166"/>
      <c r="J65" s="166"/>
      <c r="K65" s="166" t="str">
        <f>'将来負担比率（分子）の構造'!L$42</f>
        <v>-</v>
      </c>
      <c r="L65" s="166"/>
      <c r="M65" s="166"/>
      <c r="N65" s="166" t="str">
        <f>'将来負担比率（分子）の構造'!M$42</f>
        <v>-</v>
      </c>
      <c r="O65" s="166"/>
      <c r="P65" s="166"/>
    </row>
    <row r="66" spans="1:16" x14ac:dyDescent="0.2">
      <c r="A66" s="166" t="s">
        <v>30</v>
      </c>
      <c r="B66" s="166">
        <f>'将来負担比率（分子）の構造'!I$41</f>
        <v>2039</v>
      </c>
      <c r="C66" s="166"/>
      <c r="D66" s="166"/>
      <c r="E66" s="166">
        <f>'将来負担比率（分子）の構造'!J$41</f>
        <v>1900</v>
      </c>
      <c r="F66" s="166"/>
      <c r="G66" s="166"/>
      <c r="H66" s="166">
        <f>'将来負担比率（分子）の構造'!K$41</f>
        <v>1990</v>
      </c>
      <c r="I66" s="166"/>
      <c r="J66" s="166"/>
      <c r="K66" s="166">
        <f>'将来負担比率（分子）の構造'!L$41</f>
        <v>1910</v>
      </c>
      <c r="L66" s="166"/>
      <c r="M66" s="166"/>
      <c r="N66" s="166">
        <f>'将来負担比率（分子）の構造'!M$41</f>
        <v>1814</v>
      </c>
      <c r="O66" s="166"/>
      <c r="P66" s="166"/>
    </row>
    <row r="67" spans="1:16" x14ac:dyDescent="0.2">
      <c r="A67" s="166" t="s">
        <v>74</v>
      </c>
      <c r="B67" s="166" t="e">
        <f>NA()</f>
        <v>#N/A</v>
      </c>
      <c r="C67" s="166">
        <f>IF(ISNUMBER('将来負担比率（分子）の構造'!I$53), IF('将来負担比率（分子）の構造'!I$53 &lt; 0, 0, '将来負担比率（分子）の構造'!I$53), NA())</f>
        <v>0</v>
      </c>
      <c r="D67" s="166" t="e">
        <f>NA()</f>
        <v>#N/A</v>
      </c>
      <c r="E67" s="166" t="e">
        <f>NA()</f>
        <v>#N/A</v>
      </c>
      <c r="F67" s="166">
        <f>IF(ISNUMBER('将来負担比率（分子）の構造'!J$53), IF('将来負担比率（分子）の構造'!J$53 &lt; 0, 0, '将来負担比率（分子）の構造'!J$53), NA())</f>
        <v>0</v>
      </c>
      <c r="G67" s="166" t="e">
        <f>NA()</f>
        <v>#N/A</v>
      </c>
      <c r="H67" s="166" t="e">
        <f>NA()</f>
        <v>#N/A</v>
      </c>
      <c r="I67" s="166">
        <f>IF(ISNUMBER('将来負担比率（分子）の構造'!K$53), IF('将来負担比率（分子）の構造'!K$53 &lt; 0, 0, '将来負担比率（分子）の構造'!K$53), NA())</f>
        <v>0</v>
      </c>
      <c r="J67" s="166" t="e">
        <f>NA()</f>
        <v>#N/A</v>
      </c>
      <c r="K67" s="166" t="e">
        <f>NA()</f>
        <v>#N/A</v>
      </c>
      <c r="L67" s="166">
        <f>IF(ISNUMBER('将来負担比率（分子）の構造'!L$53), IF('将来負担比率（分子）の構造'!L$53 &lt; 0, 0, '将来負担比率（分子）の構造'!L$53), NA())</f>
        <v>0</v>
      </c>
      <c r="M67" s="166" t="e">
        <f>NA()</f>
        <v>#N/A</v>
      </c>
      <c r="N67" s="166" t="e">
        <f>NA()</f>
        <v>#N/A</v>
      </c>
      <c r="O67" s="166">
        <f>IF(ISNUMBER('将来負担比率（分子）の構造'!M$53), IF('将来負担比率（分子）の構造'!M$53 &lt; 0, 0, '将来負担比率（分子）の構造'!M$53), NA())</f>
        <v>0</v>
      </c>
      <c r="P67" s="166" t="e">
        <f>NA()</f>
        <v>#N/A</v>
      </c>
    </row>
    <row r="70" spans="1:16" x14ac:dyDescent="0.2">
      <c r="A70" s="168" t="s">
        <v>75</v>
      </c>
      <c r="B70" s="168"/>
      <c r="C70" s="168"/>
      <c r="D70" s="168"/>
      <c r="E70" s="168"/>
      <c r="F70" s="168"/>
    </row>
    <row r="71" spans="1:16" x14ac:dyDescent="0.2">
      <c r="A71" s="169"/>
      <c r="B71" s="169" t="str">
        <f>基金残高に係る経年分析!F54</f>
        <v>R01</v>
      </c>
      <c r="C71" s="169" t="str">
        <f>基金残高に係る経年分析!G54</f>
        <v>R02</v>
      </c>
      <c r="D71" s="169" t="str">
        <f>基金残高に係る経年分析!H54</f>
        <v>R03</v>
      </c>
    </row>
    <row r="72" spans="1:16" x14ac:dyDescent="0.2">
      <c r="A72" s="169" t="s">
        <v>76</v>
      </c>
      <c r="B72" s="170">
        <f>基金残高に係る経年分析!F55</f>
        <v>326</v>
      </c>
      <c r="C72" s="170">
        <f>基金残高に係る経年分析!G55</f>
        <v>378</v>
      </c>
      <c r="D72" s="170">
        <f>基金残高に係る経年分析!H55</f>
        <v>397</v>
      </c>
    </row>
    <row r="73" spans="1:16" x14ac:dyDescent="0.2">
      <c r="A73" s="169" t="s">
        <v>77</v>
      </c>
      <c r="B73" s="170">
        <f>基金残高に係る経年分析!F56</f>
        <v>190</v>
      </c>
      <c r="C73" s="170">
        <f>基金残高に係る経年分析!G56</f>
        <v>190</v>
      </c>
      <c r="D73" s="170">
        <f>基金残高に係る経年分析!H56</f>
        <v>190</v>
      </c>
    </row>
    <row r="74" spans="1:16" x14ac:dyDescent="0.2">
      <c r="A74" s="169" t="s">
        <v>78</v>
      </c>
      <c r="B74" s="170">
        <f>基金残高に係る経年分析!F57</f>
        <v>1991</v>
      </c>
      <c r="C74" s="170">
        <f>基金残高に係る経年分析!G57</f>
        <v>1928</v>
      </c>
      <c r="D74" s="170">
        <f>基金残高に係る経年分析!H57</f>
        <v>1939</v>
      </c>
    </row>
  </sheetData>
  <sheetProtection algorithmName="SHA-512" hashValue="qP/T3xZur4sKElKTKLBhAkq/VR6fvXv4P4yFyyY3/hcpPq1r4V9VIol/gZOwZ4Q2yj7zoqfPLrag/wcjNHCc5w==" saltValue="eLLRfPs2yB9C18fLUH5Wxw=="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75" zoomScaleNormal="75" workbookViewId="0">
      <selection activeCell="H2" sqref="H2"/>
    </sheetView>
  </sheetViews>
  <sheetFormatPr defaultColWidth="0" defaultRowHeight="11.25" customHeight="1" zeroHeight="1" x14ac:dyDescent="0.2"/>
  <cols>
    <col min="1" max="1" width="1.6640625" style="205" customWidth="1"/>
    <col min="2" max="2" width="2.33203125" style="205" customWidth="1"/>
    <col min="3" max="16" width="2.6640625" style="205" customWidth="1"/>
    <col min="17" max="17" width="2.33203125" style="205" customWidth="1"/>
    <col min="18" max="95" width="1.6640625" style="205" customWidth="1"/>
    <col min="96" max="133" width="1.6640625" style="217" customWidth="1"/>
    <col min="134" max="143" width="1.6640625" style="205" customWidth="1"/>
    <col min="144" max="16384" width="0" style="205" hidden="1"/>
  </cols>
  <sheetData>
    <row r="1" spans="2:143" ht="22.5" customHeight="1" thickBot="1" x14ac:dyDescent="0.25">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13" t="s">
        <v>212</v>
      </c>
      <c r="DI1" s="614"/>
      <c r="DJ1" s="614"/>
      <c r="DK1" s="614"/>
      <c r="DL1" s="614"/>
      <c r="DM1" s="614"/>
      <c r="DN1" s="615"/>
      <c r="DO1" s="205"/>
      <c r="DP1" s="613" t="s">
        <v>213</v>
      </c>
      <c r="DQ1" s="614"/>
      <c r="DR1" s="614"/>
      <c r="DS1" s="614"/>
      <c r="DT1" s="614"/>
      <c r="DU1" s="614"/>
      <c r="DV1" s="614"/>
      <c r="DW1" s="614"/>
      <c r="DX1" s="614"/>
      <c r="DY1" s="614"/>
      <c r="DZ1" s="614"/>
      <c r="EA1" s="614"/>
      <c r="EB1" s="614"/>
      <c r="EC1" s="615"/>
      <c r="ED1" s="204"/>
      <c r="EE1" s="204"/>
      <c r="EF1" s="204"/>
      <c r="EG1" s="204"/>
      <c r="EH1" s="204"/>
      <c r="EI1" s="204"/>
      <c r="EJ1" s="204"/>
      <c r="EK1" s="204"/>
      <c r="EL1" s="204"/>
      <c r="EM1" s="204"/>
    </row>
    <row r="2" spans="2:143" ht="22.5" customHeight="1" x14ac:dyDescent="0.2">
      <c r="B2" s="206" t="s">
        <v>214</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616" t="s">
        <v>215</v>
      </c>
      <c r="C3" s="617"/>
      <c r="D3" s="617"/>
      <c r="E3" s="617"/>
      <c r="F3" s="617"/>
      <c r="G3" s="617"/>
      <c r="H3" s="617"/>
      <c r="I3" s="617"/>
      <c r="J3" s="617"/>
      <c r="K3" s="617"/>
      <c r="L3" s="617"/>
      <c r="M3" s="617"/>
      <c r="N3" s="617"/>
      <c r="O3" s="617"/>
      <c r="P3" s="617"/>
      <c r="Q3" s="617"/>
      <c r="R3" s="617"/>
      <c r="S3" s="617"/>
      <c r="T3" s="617"/>
      <c r="U3" s="617"/>
      <c r="V3" s="617"/>
      <c r="W3" s="617"/>
      <c r="X3" s="617"/>
      <c r="Y3" s="617"/>
      <c r="Z3" s="617"/>
      <c r="AA3" s="617"/>
      <c r="AB3" s="617"/>
      <c r="AC3" s="617"/>
      <c r="AD3" s="617"/>
      <c r="AE3" s="617"/>
      <c r="AF3" s="617"/>
      <c r="AG3" s="617"/>
      <c r="AH3" s="617"/>
      <c r="AI3" s="617"/>
      <c r="AJ3" s="617"/>
      <c r="AK3" s="617"/>
      <c r="AL3" s="617"/>
      <c r="AM3" s="617"/>
      <c r="AN3" s="617"/>
      <c r="AO3" s="617"/>
      <c r="AP3" s="616" t="s">
        <v>216</v>
      </c>
      <c r="AQ3" s="617"/>
      <c r="AR3" s="617"/>
      <c r="AS3" s="617"/>
      <c r="AT3" s="617"/>
      <c r="AU3" s="617"/>
      <c r="AV3" s="617"/>
      <c r="AW3" s="617"/>
      <c r="AX3" s="617"/>
      <c r="AY3" s="617"/>
      <c r="AZ3" s="617"/>
      <c r="BA3" s="617"/>
      <c r="BB3" s="617"/>
      <c r="BC3" s="617"/>
      <c r="BD3" s="617"/>
      <c r="BE3" s="617"/>
      <c r="BF3" s="617"/>
      <c r="BG3" s="617"/>
      <c r="BH3" s="617"/>
      <c r="BI3" s="617"/>
      <c r="BJ3" s="617"/>
      <c r="BK3" s="617"/>
      <c r="BL3" s="617"/>
      <c r="BM3" s="617"/>
      <c r="BN3" s="617"/>
      <c r="BO3" s="617"/>
      <c r="BP3" s="617"/>
      <c r="BQ3" s="617"/>
      <c r="BR3" s="617"/>
      <c r="BS3" s="617"/>
      <c r="BT3" s="617"/>
      <c r="BU3" s="617"/>
      <c r="BV3" s="617"/>
      <c r="BW3" s="617"/>
      <c r="BX3" s="617"/>
      <c r="BY3" s="617"/>
      <c r="BZ3" s="617"/>
      <c r="CA3" s="617"/>
      <c r="CB3" s="618"/>
      <c r="CD3" s="616" t="s">
        <v>217</v>
      </c>
      <c r="CE3" s="617"/>
      <c r="CF3" s="617"/>
      <c r="CG3" s="617"/>
      <c r="CH3" s="617"/>
      <c r="CI3" s="617"/>
      <c r="CJ3" s="617"/>
      <c r="CK3" s="617"/>
      <c r="CL3" s="617"/>
      <c r="CM3" s="617"/>
      <c r="CN3" s="617"/>
      <c r="CO3" s="617"/>
      <c r="CP3" s="617"/>
      <c r="CQ3" s="617"/>
      <c r="CR3" s="617"/>
      <c r="CS3" s="617"/>
      <c r="CT3" s="617"/>
      <c r="CU3" s="617"/>
      <c r="CV3" s="617"/>
      <c r="CW3" s="617"/>
      <c r="CX3" s="617"/>
      <c r="CY3" s="617"/>
      <c r="CZ3" s="617"/>
      <c r="DA3" s="617"/>
      <c r="DB3" s="617"/>
      <c r="DC3" s="617"/>
      <c r="DD3" s="617"/>
      <c r="DE3" s="617"/>
      <c r="DF3" s="617"/>
      <c r="DG3" s="617"/>
      <c r="DH3" s="617"/>
      <c r="DI3" s="617"/>
      <c r="DJ3" s="617"/>
      <c r="DK3" s="617"/>
      <c r="DL3" s="617"/>
      <c r="DM3" s="617"/>
      <c r="DN3" s="617"/>
      <c r="DO3" s="617"/>
      <c r="DP3" s="617"/>
      <c r="DQ3" s="617"/>
      <c r="DR3" s="617"/>
      <c r="DS3" s="617"/>
      <c r="DT3" s="617"/>
      <c r="DU3" s="617"/>
      <c r="DV3" s="617"/>
      <c r="DW3" s="617"/>
      <c r="DX3" s="617"/>
      <c r="DY3" s="617"/>
      <c r="DZ3" s="617"/>
      <c r="EA3" s="617"/>
      <c r="EB3" s="617"/>
      <c r="EC3" s="618"/>
    </row>
    <row r="4" spans="2:143" ht="11.25" customHeight="1" x14ac:dyDescent="0.2">
      <c r="B4" s="616" t="s">
        <v>1</v>
      </c>
      <c r="C4" s="617"/>
      <c r="D4" s="617"/>
      <c r="E4" s="617"/>
      <c r="F4" s="617"/>
      <c r="G4" s="617"/>
      <c r="H4" s="617"/>
      <c r="I4" s="617"/>
      <c r="J4" s="617"/>
      <c r="K4" s="617"/>
      <c r="L4" s="617"/>
      <c r="M4" s="617"/>
      <c r="N4" s="617"/>
      <c r="O4" s="617"/>
      <c r="P4" s="617"/>
      <c r="Q4" s="618"/>
      <c r="R4" s="616" t="s">
        <v>218</v>
      </c>
      <c r="S4" s="617"/>
      <c r="T4" s="617"/>
      <c r="U4" s="617"/>
      <c r="V4" s="617"/>
      <c r="W4" s="617"/>
      <c r="X4" s="617"/>
      <c r="Y4" s="618"/>
      <c r="Z4" s="616" t="s">
        <v>219</v>
      </c>
      <c r="AA4" s="617"/>
      <c r="AB4" s="617"/>
      <c r="AC4" s="618"/>
      <c r="AD4" s="616" t="s">
        <v>220</v>
      </c>
      <c r="AE4" s="617"/>
      <c r="AF4" s="617"/>
      <c r="AG4" s="617"/>
      <c r="AH4" s="617"/>
      <c r="AI4" s="617"/>
      <c r="AJ4" s="617"/>
      <c r="AK4" s="618"/>
      <c r="AL4" s="616" t="s">
        <v>219</v>
      </c>
      <c r="AM4" s="617"/>
      <c r="AN4" s="617"/>
      <c r="AO4" s="618"/>
      <c r="AP4" s="619" t="s">
        <v>221</v>
      </c>
      <c r="AQ4" s="619"/>
      <c r="AR4" s="619"/>
      <c r="AS4" s="619"/>
      <c r="AT4" s="619"/>
      <c r="AU4" s="619"/>
      <c r="AV4" s="619"/>
      <c r="AW4" s="619"/>
      <c r="AX4" s="619"/>
      <c r="AY4" s="619"/>
      <c r="AZ4" s="619"/>
      <c r="BA4" s="619"/>
      <c r="BB4" s="619"/>
      <c r="BC4" s="619"/>
      <c r="BD4" s="619"/>
      <c r="BE4" s="619"/>
      <c r="BF4" s="619"/>
      <c r="BG4" s="619" t="s">
        <v>222</v>
      </c>
      <c r="BH4" s="619"/>
      <c r="BI4" s="619"/>
      <c r="BJ4" s="619"/>
      <c r="BK4" s="619"/>
      <c r="BL4" s="619"/>
      <c r="BM4" s="619"/>
      <c r="BN4" s="619"/>
      <c r="BO4" s="619" t="s">
        <v>219</v>
      </c>
      <c r="BP4" s="619"/>
      <c r="BQ4" s="619"/>
      <c r="BR4" s="619"/>
      <c r="BS4" s="619" t="s">
        <v>223</v>
      </c>
      <c r="BT4" s="619"/>
      <c r="BU4" s="619"/>
      <c r="BV4" s="619"/>
      <c r="BW4" s="619"/>
      <c r="BX4" s="619"/>
      <c r="BY4" s="619"/>
      <c r="BZ4" s="619"/>
      <c r="CA4" s="619"/>
      <c r="CB4" s="619"/>
      <c r="CD4" s="616" t="s">
        <v>224</v>
      </c>
      <c r="CE4" s="617"/>
      <c r="CF4" s="617"/>
      <c r="CG4" s="617"/>
      <c r="CH4" s="617"/>
      <c r="CI4" s="617"/>
      <c r="CJ4" s="617"/>
      <c r="CK4" s="617"/>
      <c r="CL4" s="617"/>
      <c r="CM4" s="617"/>
      <c r="CN4" s="617"/>
      <c r="CO4" s="617"/>
      <c r="CP4" s="617"/>
      <c r="CQ4" s="617"/>
      <c r="CR4" s="617"/>
      <c r="CS4" s="617"/>
      <c r="CT4" s="617"/>
      <c r="CU4" s="617"/>
      <c r="CV4" s="617"/>
      <c r="CW4" s="617"/>
      <c r="CX4" s="617"/>
      <c r="CY4" s="617"/>
      <c r="CZ4" s="617"/>
      <c r="DA4" s="617"/>
      <c r="DB4" s="617"/>
      <c r="DC4" s="617"/>
      <c r="DD4" s="617"/>
      <c r="DE4" s="617"/>
      <c r="DF4" s="617"/>
      <c r="DG4" s="617"/>
      <c r="DH4" s="617"/>
      <c r="DI4" s="617"/>
      <c r="DJ4" s="617"/>
      <c r="DK4" s="617"/>
      <c r="DL4" s="617"/>
      <c r="DM4" s="617"/>
      <c r="DN4" s="617"/>
      <c r="DO4" s="617"/>
      <c r="DP4" s="617"/>
      <c r="DQ4" s="617"/>
      <c r="DR4" s="617"/>
      <c r="DS4" s="617"/>
      <c r="DT4" s="617"/>
      <c r="DU4" s="617"/>
      <c r="DV4" s="617"/>
      <c r="DW4" s="617"/>
      <c r="DX4" s="617"/>
      <c r="DY4" s="617"/>
      <c r="DZ4" s="617"/>
      <c r="EA4" s="617"/>
      <c r="EB4" s="617"/>
      <c r="EC4" s="618"/>
    </row>
    <row r="5" spans="2:143" ht="11.25" customHeight="1" x14ac:dyDescent="0.2">
      <c r="B5" s="620" t="s">
        <v>225</v>
      </c>
      <c r="C5" s="621"/>
      <c r="D5" s="621"/>
      <c r="E5" s="621"/>
      <c r="F5" s="621"/>
      <c r="G5" s="621"/>
      <c r="H5" s="621"/>
      <c r="I5" s="621"/>
      <c r="J5" s="621"/>
      <c r="K5" s="621"/>
      <c r="L5" s="621"/>
      <c r="M5" s="621"/>
      <c r="N5" s="621"/>
      <c r="O5" s="621"/>
      <c r="P5" s="621"/>
      <c r="Q5" s="622"/>
      <c r="R5" s="623">
        <v>94196</v>
      </c>
      <c r="S5" s="624"/>
      <c r="T5" s="624"/>
      <c r="U5" s="624"/>
      <c r="V5" s="624"/>
      <c r="W5" s="624"/>
      <c r="X5" s="624"/>
      <c r="Y5" s="625"/>
      <c r="Z5" s="626">
        <v>4.0999999999999996</v>
      </c>
      <c r="AA5" s="626"/>
      <c r="AB5" s="626"/>
      <c r="AC5" s="626"/>
      <c r="AD5" s="627">
        <v>94196</v>
      </c>
      <c r="AE5" s="627"/>
      <c r="AF5" s="627"/>
      <c r="AG5" s="627"/>
      <c r="AH5" s="627"/>
      <c r="AI5" s="627"/>
      <c r="AJ5" s="627"/>
      <c r="AK5" s="627"/>
      <c r="AL5" s="628">
        <v>6.3</v>
      </c>
      <c r="AM5" s="629"/>
      <c r="AN5" s="629"/>
      <c r="AO5" s="630"/>
      <c r="AP5" s="620" t="s">
        <v>226</v>
      </c>
      <c r="AQ5" s="621"/>
      <c r="AR5" s="621"/>
      <c r="AS5" s="621"/>
      <c r="AT5" s="621"/>
      <c r="AU5" s="621"/>
      <c r="AV5" s="621"/>
      <c r="AW5" s="621"/>
      <c r="AX5" s="621"/>
      <c r="AY5" s="621"/>
      <c r="AZ5" s="621"/>
      <c r="BA5" s="621"/>
      <c r="BB5" s="621"/>
      <c r="BC5" s="621"/>
      <c r="BD5" s="621"/>
      <c r="BE5" s="621"/>
      <c r="BF5" s="622"/>
      <c r="BG5" s="634">
        <v>93513</v>
      </c>
      <c r="BH5" s="635"/>
      <c r="BI5" s="635"/>
      <c r="BJ5" s="635"/>
      <c r="BK5" s="635"/>
      <c r="BL5" s="635"/>
      <c r="BM5" s="635"/>
      <c r="BN5" s="636"/>
      <c r="BO5" s="637">
        <v>99.3</v>
      </c>
      <c r="BP5" s="637"/>
      <c r="BQ5" s="637"/>
      <c r="BR5" s="637"/>
      <c r="BS5" s="638" t="s">
        <v>128</v>
      </c>
      <c r="BT5" s="638"/>
      <c r="BU5" s="638"/>
      <c r="BV5" s="638"/>
      <c r="BW5" s="638"/>
      <c r="BX5" s="638"/>
      <c r="BY5" s="638"/>
      <c r="BZ5" s="638"/>
      <c r="CA5" s="638"/>
      <c r="CB5" s="642"/>
      <c r="CD5" s="616" t="s">
        <v>221</v>
      </c>
      <c r="CE5" s="617"/>
      <c r="CF5" s="617"/>
      <c r="CG5" s="617"/>
      <c r="CH5" s="617"/>
      <c r="CI5" s="617"/>
      <c r="CJ5" s="617"/>
      <c r="CK5" s="617"/>
      <c r="CL5" s="617"/>
      <c r="CM5" s="617"/>
      <c r="CN5" s="617"/>
      <c r="CO5" s="617"/>
      <c r="CP5" s="617"/>
      <c r="CQ5" s="618"/>
      <c r="CR5" s="616" t="s">
        <v>227</v>
      </c>
      <c r="CS5" s="617"/>
      <c r="CT5" s="617"/>
      <c r="CU5" s="617"/>
      <c r="CV5" s="617"/>
      <c r="CW5" s="617"/>
      <c r="CX5" s="617"/>
      <c r="CY5" s="618"/>
      <c r="CZ5" s="616" t="s">
        <v>219</v>
      </c>
      <c r="DA5" s="617"/>
      <c r="DB5" s="617"/>
      <c r="DC5" s="618"/>
      <c r="DD5" s="616" t="s">
        <v>228</v>
      </c>
      <c r="DE5" s="617"/>
      <c r="DF5" s="617"/>
      <c r="DG5" s="617"/>
      <c r="DH5" s="617"/>
      <c r="DI5" s="617"/>
      <c r="DJ5" s="617"/>
      <c r="DK5" s="617"/>
      <c r="DL5" s="617"/>
      <c r="DM5" s="617"/>
      <c r="DN5" s="617"/>
      <c r="DO5" s="617"/>
      <c r="DP5" s="618"/>
      <c r="DQ5" s="616" t="s">
        <v>229</v>
      </c>
      <c r="DR5" s="617"/>
      <c r="DS5" s="617"/>
      <c r="DT5" s="617"/>
      <c r="DU5" s="617"/>
      <c r="DV5" s="617"/>
      <c r="DW5" s="617"/>
      <c r="DX5" s="617"/>
      <c r="DY5" s="617"/>
      <c r="DZ5" s="617"/>
      <c r="EA5" s="617"/>
      <c r="EB5" s="617"/>
      <c r="EC5" s="618"/>
    </row>
    <row r="6" spans="2:143" ht="11.25" customHeight="1" x14ac:dyDescent="0.2">
      <c r="B6" s="631" t="s">
        <v>230</v>
      </c>
      <c r="C6" s="632"/>
      <c r="D6" s="632"/>
      <c r="E6" s="632"/>
      <c r="F6" s="632"/>
      <c r="G6" s="632"/>
      <c r="H6" s="632"/>
      <c r="I6" s="632"/>
      <c r="J6" s="632"/>
      <c r="K6" s="632"/>
      <c r="L6" s="632"/>
      <c r="M6" s="632"/>
      <c r="N6" s="632"/>
      <c r="O6" s="632"/>
      <c r="P6" s="632"/>
      <c r="Q6" s="633"/>
      <c r="R6" s="634">
        <v>34287</v>
      </c>
      <c r="S6" s="635"/>
      <c r="T6" s="635"/>
      <c r="U6" s="635"/>
      <c r="V6" s="635"/>
      <c r="W6" s="635"/>
      <c r="X6" s="635"/>
      <c r="Y6" s="636"/>
      <c r="Z6" s="637">
        <v>1.5</v>
      </c>
      <c r="AA6" s="637"/>
      <c r="AB6" s="637"/>
      <c r="AC6" s="637"/>
      <c r="AD6" s="638">
        <v>34287</v>
      </c>
      <c r="AE6" s="638"/>
      <c r="AF6" s="638"/>
      <c r="AG6" s="638"/>
      <c r="AH6" s="638"/>
      <c r="AI6" s="638"/>
      <c r="AJ6" s="638"/>
      <c r="AK6" s="638"/>
      <c r="AL6" s="639">
        <v>2.2999999999999998</v>
      </c>
      <c r="AM6" s="640"/>
      <c r="AN6" s="640"/>
      <c r="AO6" s="641"/>
      <c r="AP6" s="631" t="s">
        <v>231</v>
      </c>
      <c r="AQ6" s="632"/>
      <c r="AR6" s="632"/>
      <c r="AS6" s="632"/>
      <c r="AT6" s="632"/>
      <c r="AU6" s="632"/>
      <c r="AV6" s="632"/>
      <c r="AW6" s="632"/>
      <c r="AX6" s="632"/>
      <c r="AY6" s="632"/>
      <c r="AZ6" s="632"/>
      <c r="BA6" s="632"/>
      <c r="BB6" s="632"/>
      <c r="BC6" s="632"/>
      <c r="BD6" s="632"/>
      <c r="BE6" s="632"/>
      <c r="BF6" s="633"/>
      <c r="BG6" s="634">
        <v>93513</v>
      </c>
      <c r="BH6" s="635"/>
      <c r="BI6" s="635"/>
      <c r="BJ6" s="635"/>
      <c r="BK6" s="635"/>
      <c r="BL6" s="635"/>
      <c r="BM6" s="635"/>
      <c r="BN6" s="636"/>
      <c r="BO6" s="637">
        <v>99.3</v>
      </c>
      <c r="BP6" s="637"/>
      <c r="BQ6" s="637"/>
      <c r="BR6" s="637"/>
      <c r="BS6" s="638" t="s">
        <v>128</v>
      </c>
      <c r="BT6" s="638"/>
      <c r="BU6" s="638"/>
      <c r="BV6" s="638"/>
      <c r="BW6" s="638"/>
      <c r="BX6" s="638"/>
      <c r="BY6" s="638"/>
      <c r="BZ6" s="638"/>
      <c r="CA6" s="638"/>
      <c r="CB6" s="642"/>
      <c r="CD6" s="620" t="s">
        <v>232</v>
      </c>
      <c r="CE6" s="621"/>
      <c r="CF6" s="621"/>
      <c r="CG6" s="621"/>
      <c r="CH6" s="621"/>
      <c r="CI6" s="621"/>
      <c r="CJ6" s="621"/>
      <c r="CK6" s="621"/>
      <c r="CL6" s="621"/>
      <c r="CM6" s="621"/>
      <c r="CN6" s="621"/>
      <c r="CO6" s="621"/>
      <c r="CP6" s="621"/>
      <c r="CQ6" s="622"/>
      <c r="CR6" s="634">
        <v>35710</v>
      </c>
      <c r="CS6" s="635"/>
      <c r="CT6" s="635"/>
      <c r="CU6" s="635"/>
      <c r="CV6" s="635"/>
      <c r="CW6" s="635"/>
      <c r="CX6" s="635"/>
      <c r="CY6" s="636"/>
      <c r="CZ6" s="628">
        <v>1.6</v>
      </c>
      <c r="DA6" s="629"/>
      <c r="DB6" s="629"/>
      <c r="DC6" s="645"/>
      <c r="DD6" s="643" t="s">
        <v>128</v>
      </c>
      <c r="DE6" s="635"/>
      <c r="DF6" s="635"/>
      <c r="DG6" s="635"/>
      <c r="DH6" s="635"/>
      <c r="DI6" s="635"/>
      <c r="DJ6" s="635"/>
      <c r="DK6" s="635"/>
      <c r="DL6" s="635"/>
      <c r="DM6" s="635"/>
      <c r="DN6" s="635"/>
      <c r="DO6" s="635"/>
      <c r="DP6" s="636"/>
      <c r="DQ6" s="643">
        <v>35710</v>
      </c>
      <c r="DR6" s="635"/>
      <c r="DS6" s="635"/>
      <c r="DT6" s="635"/>
      <c r="DU6" s="635"/>
      <c r="DV6" s="635"/>
      <c r="DW6" s="635"/>
      <c r="DX6" s="635"/>
      <c r="DY6" s="635"/>
      <c r="DZ6" s="635"/>
      <c r="EA6" s="635"/>
      <c r="EB6" s="635"/>
      <c r="EC6" s="644"/>
    </row>
    <row r="7" spans="2:143" ht="11.25" customHeight="1" x14ac:dyDescent="0.2">
      <c r="B7" s="631" t="s">
        <v>233</v>
      </c>
      <c r="C7" s="632"/>
      <c r="D7" s="632"/>
      <c r="E7" s="632"/>
      <c r="F7" s="632"/>
      <c r="G7" s="632"/>
      <c r="H7" s="632"/>
      <c r="I7" s="632"/>
      <c r="J7" s="632"/>
      <c r="K7" s="632"/>
      <c r="L7" s="632"/>
      <c r="M7" s="632"/>
      <c r="N7" s="632"/>
      <c r="O7" s="632"/>
      <c r="P7" s="632"/>
      <c r="Q7" s="633"/>
      <c r="R7" s="634">
        <v>54</v>
      </c>
      <c r="S7" s="635"/>
      <c r="T7" s="635"/>
      <c r="U7" s="635"/>
      <c r="V7" s="635"/>
      <c r="W7" s="635"/>
      <c r="X7" s="635"/>
      <c r="Y7" s="636"/>
      <c r="Z7" s="637">
        <v>0</v>
      </c>
      <c r="AA7" s="637"/>
      <c r="AB7" s="637"/>
      <c r="AC7" s="637"/>
      <c r="AD7" s="638">
        <v>54</v>
      </c>
      <c r="AE7" s="638"/>
      <c r="AF7" s="638"/>
      <c r="AG7" s="638"/>
      <c r="AH7" s="638"/>
      <c r="AI7" s="638"/>
      <c r="AJ7" s="638"/>
      <c r="AK7" s="638"/>
      <c r="AL7" s="639">
        <v>0</v>
      </c>
      <c r="AM7" s="640"/>
      <c r="AN7" s="640"/>
      <c r="AO7" s="641"/>
      <c r="AP7" s="631" t="s">
        <v>234</v>
      </c>
      <c r="AQ7" s="632"/>
      <c r="AR7" s="632"/>
      <c r="AS7" s="632"/>
      <c r="AT7" s="632"/>
      <c r="AU7" s="632"/>
      <c r="AV7" s="632"/>
      <c r="AW7" s="632"/>
      <c r="AX7" s="632"/>
      <c r="AY7" s="632"/>
      <c r="AZ7" s="632"/>
      <c r="BA7" s="632"/>
      <c r="BB7" s="632"/>
      <c r="BC7" s="632"/>
      <c r="BD7" s="632"/>
      <c r="BE7" s="632"/>
      <c r="BF7" s="633"/>
      <c r="BG7" s="634">
        <v>38021</v>
      </c>
      <c r="BH7" s="635"/>
      <c r="BI7" s="635"/>
      <c r="BJ7" s="635"/>
      <c r="BK7" s="635"/>
      <c r="BL7" s="635"/>
      <c r="BM7" s="635"/>
      <c r="BN7" s="636"/>
      <c r="BO7" s="637">
        <v>40.4</v>
      </c>
      <c r="BP7" s="637"/>
      <c r="BQ7" s="637"/>
      <c r="BR7" s="637"/>
      <c r="BS7" s="638" t="s">
        <v>128</v>
      </c>
      <c r="BT7" s="638"/>
      <c r="BU7" s="638"/>
      <c r="BV7" s="638"/>
      <c r="BW7" s="638"/>
      <c r="BX7" s="638"/>
      <c r="BY7" s="638"/>
      <c r="BZ7" s="638"/>
      <c r="CA7" s="638"/>
      <c r="CB7" s="642"/>
      <c r="CD7" s="631" t="s">
        <v>235</v>
      </c>
      <c r="CE7" s="632"/>
      <c r="CF7" s="632"/>
      <c r="CG7" s="632"/>
      <c r="CH7" s="632"/>
      <c r="CI7" s="632"/>
      <c r="CJ7" s="632"/>
      <c r="CK7" s="632"/>
      <c r="CL7" s="632"/>
      <c r="CM7" s="632"/>
      <c r="CN7" s="632"/>
      <c r="CO7" s="632"/>
      <c r="CP7" s="632"/>
      <c r="CQ7" s="633"/>
      <c r="CR7" s="634">
        <v>379324</v>
      </c>
      <c r="CS7" s="635"/>
      <c r="CT7" s="635"/>
      <c r="CU7" s="635"/>
      <c r="CV7" s="635"/>
      <c r="CW7" s="635"/>
      <c r="CX7" s="635"/>
      <c r="CY7" s="636"/>
      <c r="CZ7" s="637">
        <v>17.3</v>
      </c>
      <c r="DA7" s="637"/>
      <c r="DB7" s="637"/>
      <c r="DC7" s="637"/>
      <c r="DD7" s="643">
        <v>10108</v>
      </c>
      <c r="DE7" s="635"/>
      <c r="DF7" s="635"/>
      <c r="DG7" s="635"/>
      <c r="DH7" s="635"/>
      <c r="DI7" s="635"/>
      <c r="DJ7" s="635"/>
      <c r="DK7" s="635"/>
      <c r="DL7" s="635"/>
      <c r="DM7" s="635"/>
      <c r="DN7" s="635"/>
      <c r="DO7" s="635"/>
      <c r="DP7" s="636"/>
      <c r="DQ7" s="643">
        <v>304703</v>
      </c>
      <c r="DR7" s="635"/>
      <c r="DS7" s="635"/>
      <c r="DT7" s="635"/>
      <c r="DU7" s="635"/>
      <c r="DV7" s="635"/>
      <c r="DW7" s="635"/>
      <c r="DX7" s="635"/>
      <c r="DY7" s="635"/>
      <c r="DZ7" s="635"/>
      <c r="EA7" s="635"/>
      <c r="EB7" s="635"/>
      <c r="EC7" s="644"/>
    </row>
    <row r="8" spans="2:143" ht="11.25" customHeight="1" x14ac:dyDescent="0.2">
      <c r="B8" s="631" t="s">
        <v>236</v>
      </c>
      <c r="C8" s="632"/>
      <c r="D8" s="632"/>
      <c r="E8" s="632"/>
      <c r="F8" s="632"/>
      <c r="G8" s="632"/>
      <c r="H8" s="632"/>
      <c r="I8" s="632"/>
      <c r="J8" s="632"/>
      <c r="K8" s="632"/>
      <c r="L8" s="632"/>
      <c r="M8" s="632"/>
      <c r="N8" s="632"/>
      <c r="O8" s="632"/>
      <c r="P8" s="632"/>
      <c r="Q8" s="633"/>
      <c r="R8" s="634">
        <v>387</v>
      </c>
      <c r="S8" s="635"/>
      <c r="T8" s="635"/>
      <c r="U8" s="635"/>
      <c r="V8" s="635"/>
      <c r="W8" s="635"/>
      <c r="X8" s="635"/>
      <c r="Y8" s="636"/>
      <c r="Z8" s="637">
        <v>0</v>
      </c>
      <c r="AA8" s="637"/>
      <c r="AB8" s="637"/>
      <c r="AC8" s="637"/>
      <c r="AD8" s="638">
        <v>387</v>
      </c>
      <c r="AE8" s="638"/>
      <c r="AF8" s="638"/>
      <c r="AG8" s="638"/>
      <c r="AH8" s="638"/>
      <c r="AI8" s="638"/>
      <c r="AJ8" s="638"/>
      <c r="AK8" s="638"/>
      <c r="AL8" s="639">
        <v>0</v>
      </c>
      <c r="AM8" s="640"/>
      <c r="AN8" s="640"/>
      <c r="AO8" s="641"/>
      <c r="AP8" s="631" t="s">
        <v>237</v>
      </c>
      <c r="AQ8" s="632"/>
      <c r="AR8" s="632"/>
      <c r="AS8" s="632"/>
      <c r="AT8" s="632"/>
      <c r="AU8" s="632"/>
      <c r="AV8" s="632"/>
      <c r="AW8" s="632"/>
      <c r="AX8" s="632"/>
      <c r="AY8" s="632"/>
      <c r="AZ8" s="632"/>
      <c r="BA8" s="632"/>
      <c r="BB8" s="632"/>
      <c r="BC8" s="632"/>
      <c r="BD8" s="632"/>
      <c r="BE8" s="632"/>
      <c r="BF8" s="633"/>
      <c r="BG8" s="634">
        <v>1771</v>
      </c>
      <c r="BH8" s="635"/>
      <c r="BI8" s="635"/>
      <c r="BJ8" s="635"/>
      <c r="BK8" s="635"/>
      <c r="BL8" s="635"/>
      <c r="BM8" s="635"/>
      <c r="BN8" s="636"/>
      <c r="BO8" s="637">
        <v>1.9</v>
      </c>
      <c r="BP8" s="637"/>
      <c r="BQ8" s="637"/>
      <c r="BR8" s="637"/>
      <c r="BS8" s="638" t="s">
        <v>128</v>
      </c>
      <c r="BT8" s="638"/>
      <c r="BU8" s="638"/>
      <c r="BV8" s="638"/>
      <c r="BW8" s="638"/>
      <c r="BX8" s="638"/>
      <c r="BY8" s="638"/>
      <c r="BZ8" s="638"/>
      <c r="CA8" s="638"/>
      <c r="CB8" s="642"/>
      <c r="CD8" s="631" t="s">
        <v>238</v>
      </c>
      <c r="CE8" s="632"/>
      <c r="CF8" s="632"/>
      <c r="CG8" s="632"/>
      <c r="CH8" s="632"/>
      <c r="CI8" s="632"/>
      <c r="CJ8" s="632"/>
      <c r="CK8" s="632"/>
      <c r="CL8" s="632"/>
      <c r="CM8" s="632"/>
      <c r="CN8" s="632"/>
      <c r="CO8" s="632"/>
      <c r="CP8" s="632"/>
      <c r="CQ8" s="633"/>
      <c r="CR8" s="634">
        <v>332783</v>
      </c>
      <c r="CS8" s="635"/>
      <c r="CT8" s="635"/>
      <c r="CU8" s="635"/>
      <c r="CV8" s="635"/>
      <c r="CW8" s="635"/>
      <c r="CX8" s="635"/>
      <c r="CY8" s="636"/>
      <c r="CZ8" s="637">
        <v>15.2</v>
      </c>
      <c r="DA8" s="637"/>
      <c r="DB8" s="637"/>
      <c r="DC8" s="637"/>
      <c r="DD8" s="643">
        <v>40003</v>
      </c>
      <c r="DE8" s="635"/>
      <c r="DF8" s="635"/>
      <c r="DG8" s="635"/>
      <c r="DH8" s="635"/>
      <c r="DI8" s="635"/>
      <c r="DJ8" s="635"/>
      <c r="DK8" s="635"/>
      <c r="DL8" s="635"/>
      <c r="DM8" s="635"/>
      <c r="DN8" s="635"/>
      <c r="DO8" s="635"/>
      <c r="DP8" s="636"/>
      <c r="DQ8" s="643">
        <v>239441</v>
      </c>
      <c r="DR8" s="635"/>
      <c r="DS8" s="635"/>
      <c r="DT8" s="635"/>
      <c r="DU8" s="635"/>
      <c r="DV8" s="635"/>
      <c r="DW8" s="635"/>
      <c r="DX8" s="635"/>
      <c r="DY8" s="635"/>
      <c r="DZ8" s="635"/>
      <c r="EA8" s="635"/>
      <c r="EB8" s="635"/>
      <c r="EC8" s="644"/>
    </row>
    <row r="9" spans="2:143" ht="11.25" customHeight="1" x14ac:dyDescent="0.2">
      <c r="B9" s="631" t="s">
        <v>239</v>
      </c>
      <c r="C9" s="632"/>
      <c r="D9" s="632"/>
      <c r="E9" s="632"/>
      <c r="F9" s="632"/>
      <c r="G9" s="632"/>
      <c r="H9" s="632"/>
      <c r="I9" s="632"/>
      <c r="J9" s="632"/>
      <c r="K9" s="632"/>
      <c r="L9" s="632"/>
      <c r="M9" s="632"/>
      <c r="N9" s="632"/>
      <c r="O9" s="632"/>
      <c r="P9" s="632"/>
      <c r="Q9" s="633"/>
      <c r="R9" s="634">
        <v>409</v>
      </c>
      <c r="S9" s="635"/>
      <c r="T9" s="635"/>
      <c r="U9" s="635"/>
      <c r="V9" s="635"/>
      <c r="W9" s="635"/>
      <c r="X9" s="635"/>
      <c r="Y9" s="636"/>
      <c r="Z9" s="637">
        <v>0</v>
      </c>
      <c r="AA9" s="637"/>
      <c r="AB9" s="637"/>
      <c r="AC9" s="637"/>
      <c r="AD9" s="638">
        <v>409</v>
      </c>
      <c r="AE9" s="638"/>
      <c r="AF9" s="638"/>
      <c r="AG9" s="638"/>
      <c r="AH9" s="638"/>
      <c r="AI9" s="638"/>
      <c r="AJ9" s="638"/>
      <c r="AK9" s="638"/>
      <c r="AL9" s="639">
        <v>0</v>
      </c>
      <c r="AM9" s="640"/>
      <c r="AN9" s="640"/>
      <c r="AO9" s="641"/>
      <c r="AP9" s="631" t="s">
        <v>240</v>
      </c>
      <c r="AQ9" s="632"/>
      <c r="AR9" s="632"/>
      <c r="AS9" s="632"/>
      <c r="AT9" s="632"/>
      <c r="AU9" s="632"/>
      <c r="AV9" s="632"/>
      <c r="AW9" s="632"/>
      <c r="AX9" s="632"/>
      <c r="AY9" s="632"/>
      <c r="AZ9" s="632"/>
      <c r="BA9" s="632"/>
      <c r="BB9" s="632"/>
      <c r="BC9" s="632"/>
      <c r="BD9" s="632"/>
      <c r="BE9" s="632"/>
      <c r="BF9" s="633"/>
      <c r="BG9" s="634">
        <v>30431</v>
      </c>
      <c r="BH9" s="635"/>
      <c r="BI9" s="635"/>
      <c r="BJ9" s="635"/>
      <c r="BK9" s="635"/>
      <c r="BL9" s="635"/>
      <c r="BM9" s="635"/>
      <c r="BN9" s="636"/>
      <c r="BO9" s="637">
        <v>32.299999999999997</v>
      </c>
      <c r="BP9" s="637"/>
      <c r="BQ9" s="637"/>
      <c r="BR9" s="637"/>
      <c r="BS9" s="638" t="s">
        <v>128</v>
      </c>
      <c r="BT9" s="638"/>
      <c r="BU9" s="638"/>
      <c r="BV9" s="638"/>
      <c r="BW9" s="638"/>
      <c r="BX9" s="638"/>
      <c r="BY9" s="638"/>
      <c r="BZ9" s="638"/>
      <c r="CA9" s="638"/>
      <c r="CB9" s="642"/>
      <c r="CD9" s="631" t="s">
        <v>241</v>
      </c>
      <c r="CE9" s="632"/>
      <c r="CF9" s="632"/>
      <c r="CG9" s="632"/>
      <c r="CH9" s="632"/>
      <c r="CI9" s="632"/>
      <c r="CJ9" s="632"/>
      <c r="CK9" s="632"/>
      <c r="CL9" s="632"/>
      <c r="CM9" s="632"/>
      <c r="CN9" s="632"/>
      <c r="CO9" s="632"/>
      <c r="CP9" s="632"/>
      <c r="CQ9" s="633"/>
      <c r="CR9" s="634">
        <v>103040</v>
      </c>
      <c r="CS9" s="635"/>
      <c r="CT9" s="635"/>
      <c r="CU9" s="635"/>
      <c r="CV9" s="635"/>
      <c r="CW9" s="635"/>
      <c r="CX9" s="635"/>
      <c r="CY9" s="636"/>
      <c r="CZ9" s="637">
        <v>4.7</v>
      </c>
      <c r="DA9" s="637"/>
      <c r="DB9" s="637"/>
      <c r="DC9" s="637"/>
      <c r="DD9" s="643" t="s">
        <v>128</v>
      </c>
      <c r="DE9" s="635"/>
      <c r="DF9" s="635"/>
      <c r="DG9" s="635"/>
      <c r="DH9" s="635"/>
      <c r="DI9" s="635"/>
      <c r="DJ9" s="635"/>
      <c r="DK9" s="635"/>
      <c r="DL9" s="635"/>
      <c r="DM9" s="635"/>
      <c r="DN9" s="635"/>
      <c r="DO9" s="635"/>
      <c r="DP9" s="636"/>
      <c r="DQ9" s="643">
        <v>85114</v>
      </c>
      <c r="DR9" s="635"/>
      <c r="DS9" s="635"/>
      <c r="DT9" s="635"/>
      <c r="DU9" s="635"/>
      <c r="DV9" s="635"/>
      <c r="DW9" s="635"/>
      <c r="DX9" s="635"/>
      <c r="DY9" s="635"/>
      <c r="DZ9" s="635"/>
      <c r="EA9" s="635"/>
      <c r="EB9" s="635"/>
      <c r="EC9" s="644"/>
    </row>
    <row r="10" spans="2:143" ht="11.25" customHeight="1" x14ac:dyDescent="0.2">
      <c r="B10" s="631" t="s">
        <v>242</v>
      </c>
      <c r="C10" s="632"/>
      <c r="D10" s="632"/>
      <c r="E10" s="632"/>
      <c r="F10" s="632"/>
      <c r="G10" s="632"/>
      <c r="H10" s="632"/>
      <c r="I10" s="632"/>
      <c r="J10" s="632"/>
      <c r="K10" s="632"/>
      <c r="L10" s="632"/>
      <c r="M10" s="632"/>
      <c r="N10" s="632"/>
      <c r="O10" s="632"/>
      <c r="P10" s="632"/>
      <c r="Q10" s="633"/>
      <c r="R10" s="634" t="s">
        <v>128</v>
      </c>
      <c r="S10" s="635"/>
      <c r="T10" s="635"/>
      <c r="U10" s="635"/>
      <c r="V10" s="635"/>
      <c r="W10" s="635"/>
      <c r="X10" s="635"/>
      <c r="Y10" s="636"/>
      <c r="Z10" s="637" t="s">
        <v>128</v>
      </c>
      <c r="AA10" s="637"/>
      <c r="AB10" s="637"/>
      <c r="AC10" s="637"/>
      <c r="AD10" s="638" t="s">
        <v>128</v>
      </c>
      <c r="AE10" s="638"/>
      <c r="AF10" s="638"/>
      <c r="AG10" s="638"/>
      <c r="AH10" s="638"/>
      <c r="AI10" s="638"/>
      <c r="AJ10" s="638"/>
      <c r="AK10" s="638"/>
      <c r="AL10" s="639" t="s">
        <v>128</v>
      </c>
      <c r="AM10" s="640"/>
      <c r="AN10" s="640"/>
      <c r="AO10" s="641"/>
      <c r="AP10" s="631" t="s">
        <v>243</v>
      </c>
      <c r="AQ10" s="632"/>
      <c r="AR10" s="632"/>
      <c r="AS10" s="632"/>
      <c r="AT10" s="632"/>
      <c r="AU10" s="632"/>
      <c r="AV10" s="632"/>
      <c r="AW10" s="632"/>
      <c r="AX10" s="632"/>
      <c r="AY10" s="632"/>
      <c r="AZ10" s="632"/>
      <c r="BA10" s="632"/>
      <c r="BB10" s="632"/>
      <c r="BC10" s="632"/>
      <c r="BD10" s="632"/>
      <c r="BE10" s="632"/>
      <c r="BF10" s="633"/>
      <c r="BG10" s="634">
        <v>3334</v>
      </c>
      <c r="BH10" s="635"/>
      <c r="BI10" s="635"/>
      <c r="BJ10" s="635"/>
      <c r="BK10" s="635"/>
      <c r="BL10" s="635"/>
      <c r="BM10" s="635"/>
      <c r="BN10" s="636"/>
      <c r="BO10" s="637">
        <v>3.5</v>
      </c>
      <c r="BP10" s="637"/>
      <c r="BQ10" s="637"/>
      <c r="BR10" s="637"/>
      <c r="BS10" s="638" t="s">
        <v>128</v>
      </c>
      <c r="BT10" s="638"/>
      <c r="BU10" s="638"/>
      <c r="BV10" s="638"/>
      <c r="BW10" s="638"/>
      <c r="BX10" s="638"/>
      <c r="BY10" s="638"/>
      <c r="BZ10" s="638"/>
      <c r="CA10" s="638"/>
      <c r="CB10" s="642"/>
      <c r="CD10" s="631" t="s">
        <v>244</v>
      </c>
      <c r="CE10" s="632"/>
      <c r="CF10" s="632"/>
      <c r="CG10" s="632"/>
      <c r="CH10" s="632"/>
      <c r="CI10" s="632"/>
      <c r="CJ10" s="632"/>
      <c r="CK10" s="632"/>
      <c r="CL10" s="632"/>
      <c r="CM10" s="632"/>
      <c r="CN10" s="632"/>
      <c r="CO10" s="632"/>
      <c r="CP10" s="632"/>
      <c r="CQ10" s="633"/>
      <c r="CR10" s="634" t="s">
        <v>128</v>
      </c>
      <c r="CS10" s="635"/>
      <c r="CT10" s="635"/>
      <c r="CU10" s="635"/>
      <c r="CV10" s="635"/>
      <c r="CW10" s="635"/>
      <c r="CX10" s="635"/>
      <c r="CY10" s="636"/>
      <c r="CZ10" s="637" t="s">
        <v>128</v>
      </c>
      <c r="DA10" s="637"/>
      <c r="DB10" s="637"/>
      <c r="DC10" s="637"/>
      <c r="DD10" s="643" t="s">
        <v>128</v>
      </c>
      <c r="DE10" s="635"/>
      <c r="DF10" s="635"/>
      <c r="DG10" s="635"/>
      <c r="DH10" s="635"/>
      <c r="DI10" s="635"/>
      <c r="DJ10" s="635"/>
      <c r="DK10" s="635"/>
      <c r="DL10" s="635"/>
      <c r="DM10" s="635"/>
      <c r="DN10" s="635"/>
      <c r="DO10" s="635"/>
      <c r="DP10" s="636"/>
      <c r="DQ10" s="643" t="s">
        <v>128</v>
      </c>
      <c r="DR10" s="635"/>
      <c r="DS10" s="635"/>
      <c r="DT10" s="635"/>
      <c r="DU10" s="635"/>
      <c r="DV10" s="635"/>
      <c r="DW10" s="635"/>
      <c r="DX10" s="635"/>
      <c r="DY10" s="635"/>
      <c r="DZ10" s="635"/>
      <c r="EA10" s="635"/>
      <c r="EB10" s="635"/>
      <c r="EC10" s="644"/>
    </row>
    <row r="11" spans="2:143" ht="11.25" customHeight="1" x14ac:dyDescent="0.2">
      <c r="B11" s="631" t="s">
        <v>245</v>
      </c>
      <c r="C11" s="632"/>
      <c r="D11" s="632"/>
      <c r="E11" s="632"/>
      <c r="F11" s="632"/>
      <c r="G11" s="632"/>
      <c r="H11" s="632"/>
      <c r="I11" s="632"/>
      <c r="J11" s="632"/>
      <c r="K11" s="632"/>
      <c r="L11" s="632"/>
      <c r="M11" s="632"/>
      <c r="N11" s="632"/>
      <c r="O11" s="632"/>
      <c r="P11" s="632"/>
      <c r="Q11" s="633"/>
      <c r="R11" s="634">
        <v>29654</v>
      </c>
      <c r="S11" s="635"/>
      <c r="T11" s="635"/>
      <c r="U11" s="635"/>
      <c r="V11" s="635"/>
      <c r="W11" s="635"/>
      <c r="X11" s="635"/>
      <c r="Y11" s="636"/>
      <c r="Z11" s="639">
        <v>1.3</v>
      </c>
      <c r="AA11" s="640"/>
      <c r="AB11" s="640"/>
      <c r="AC11" s="646"/>
      <c r="AD11" s="643">
        <v>29654</v>
      </c>
      <c r="AE11" s="635"/>
      <c r="AF11" s="635"/>
      <c r="AG11" s="635"/>
      <c r="AH11" s="635"/>
      <c r="AI11" s="635"/>
      <c r="AJ11" s="635"/>
      <c r="AK11" s="636"/>
      <c r="AL11" s="639">
        <v>2</v>
      </c>
      <c r="AM11" s="640"/>
      <c r="AN11" s="640"/>
      <c r="AO11" s="641"/>
      <c r="AP11" s="631" t="s">
        <v>246</v>
      </c>
      <c r="AQ11" s="632"/>
      <c r="AR11" s="632"/>
      <c r="AS11" s="632"/>
      <c r="AT11" s="632"/>
      <c r="AU11" s="632"/>
      <c r="AV11" s="632"/>
      <c r="AW11" s="632"/>
      <c r="AX11" s="632"/>
      <c r="AY11" s="632"/>
      <c r="AZ11" s="632"/>
      <c r="BA11" s="632"/>
      <c r="BB11" s="632"/>
      <c r="BC11" s="632"/>
      <c r="BD11" s="632"/>
      <c r="BE11" s="632"/>
      <c r="BF11" s="633"/>
      <c r="BG11" s="634">
        <v>2485</v>
      </c>
      <c r="BH11" s="635"/>
      <c r="BI11" s="635"/>
      <c r="BJ11" s="635"/>
      <c r="BK11" s="635"/>
      <c r="BL11" s="635"/>
      <c r="BM11" s="635"/>
      <c r="BN11" s="636"/>
      <c r="BO11" s="637">
        <v>2.6</v>
      </c>
      <c r="BP11" s="637"/>
      <c r="BQ11" s="637"/>
      <c r="BR11" s="637"/>
      <c r="BS11" s="638" t="s">
        <v>128</v>
      </c>
      <c r="BT11" s="638"/>
      <c r="BU11" s="638"/>
      <c r="BV11" s="638"/>
      <c r="BW11" s="638"/>
      <c r="BX11" s="638"/>
      <c r="BY11" s="638"/>
      <c r="BZ11" s="638"/>
      <c r="CA11" s="638"/>
      <c r="CB11" s="642"/>
      <c r="CD11" s="631" t="s">
        <v>247</v>
      </c>
      <c r="CE11" s="632"/>
      <c r="CF11" s="632"/>
      <c r="CG11" s="632"/>
      <c r="CH11" s="632"/>
      <c r="CI11" s="632"/>
      <c r="CJ11" s="632"/>
      <c r="CK11" s="632"/>
      <c r="CL11" s="632"/>
      <c r="CM11" s="632"/>
      <c r="CN11" s="632"/>
      <c r="CO11" s="632"/>
      <c r="CP11" s="632"/>
      <c r="CQ11" s="633"/>
      <c r="CR11" s="634">
        <v>312038</v>
      </c>
      <c r="CS11" s="635"/>
      <c r="CT11" s="635"/>
      <c r="CU11" s="635"/>
      <c r="CV11" s="635"/>
      <c r="CW11" s="635"/>
      <c r="CX11" s="635"/>
      <c r="CY11" s="636"/>
      <c r="CZ11" s="637">
        <v>14.2</v>
      </c>
      <c r="DA11" s="637"/>
      <c r="DB11" s="637"/>
      <c r="DC11" s="637"/>
      <c r="DD11" s="643">
        <v>120854</v>
      </c>
      <c r="DE11" s="635"/>
      <c r="DF11" s="635"/>
      <c r="DG11" s="635"/>
      <c r="DH11" s="635"/>
      <c r="DI11" s="635"/>
      <c r="DJ11" s="635"/>
      <c r="DK11" s="635"/>
      <c r="DL11" s="635"/>
      <c r="DM11" s="635"/>
      <c r="DN11" s="635"/>
      <c r="DO11" s="635"/>
      <c r="DP11" s="636"/>
      <c r="DQ11" s="643">
        <v>147760</v>
      </c>
      <c r="DR11" s="635"/>
      <c r="DS11" s="635"/>
      <c r="DT11" s="635"/>
      <c r="DU11" s="635"/>
      <c r="DV11" s="635"/>
      <c r="DW11" s="635"/>
      <c r="DX11" s="635"/>
      <c r="DY11" s="635"/>
      <c r="DZ11" s="635"/>
      <c r="EA11" s="635"/>
      <c r="EB11" s="635"/>
      <c r="EC11" s="644"/>
    </row>
    <row r="12" spans="2:143" ht="11.25" customHeight="1" x14ac:dyDescent="0.2">
      <c r="B12" s="631" t="s">
        <v>248</v>
      </c>
      <c r="C12" s="632"/>
      <c r="D12" s="632"/>
      <c r="E12" s="632"/>
      <c r="F12" s="632"/>
      <c r="G12" s="632"/>
      <c r="H12" s="632"/>
      <c r="I12" s="632"/>
      <c r="J12" s="632"/>
      <c r="K12" s="632"/>
      <c r="L12" s="632"/>
      <c r="M12" s="632"/>
      <c r="N12" s="632"/>
      <c r="O12" s="632"/>
      <c r="P12" s="632"/>
      <c r="Q12" s="633"/>
      <c r="R12" s="634" t="s">
        <v>128</v>
      </c>
      <c r="S12" s="635"/>
      <c r="T12" s="635"/>
      <c r="U12" s="635"/>
      <c r="V12" s="635"/>
      <c r="W12" s="635"/>
      <c r="X12" s="635"/>
      <c r="Y12" s="636"/>
      <c r="Z12" s="637" t="s">
        <v>128</v>
      </c>
      <c r="AA12" s="637"/>
      <c r="AB12" s="637"/>
      <c r="AC12" s="637"/>
      <c r="AD12" s="638" t="s">
        <v>128</v>
      </c>
      <c r="AE12" s="638"/>
      <c r="AF12" s="638"/>
      <c r="AG12" s="638"/>
      <c r="AH12" s="638"/>
      <c r="AI12" s="638"/>
      <c r="AJ12" s="638"/>
      <c r="AK12" s="638"/>
      <c r="AL12" s="639" t="s">
        <v>128</v>
      </c>
      <c r="AM12" s="640"/>
      <c r="AN12" s="640"/>
      <c r="AO12" s="641"/>
      <c r="AP12" s="631" t="s">
        <v>249</v>
      </c>
      <c r="AQ12" s="632"/>
      <c r="AR12" s="632"/>
      <c r="AS12" s="632"/>
      <c r="AT12" s="632"/>
      <c r="AU12" s="632"/>
      <c r="AV12" s="632"/>
      <c r="AW12" s="632"/>
      <c r="AX12" s="632"/>
      <c r="AY12" s="632"/>
      <c r="AZ12" s="632"/>
      <c r="BA12" s="632"/>
      <c r="BB12" s="632"/>
      <c r="BC12" s="632"/>
      <c r="BD12" s="632"/>
      <c r="BE12" s="632"/>
      <c r="BF12" s="633"/>
      <c r="BG12" s="634">
        <v>45845</v>
      </c>
      <c r="BH12" s="635"/>
      <c r="BI12" s="635"/>
      <c r="BJ12" s="635"/>
      <c r="BK12" s="635"/>
      <c r="BL12" s="635"/>
      <c r="BM12" s="635"/>
      <c r="BN12" s="636"/>
      <c r="BO12" s="637">
        <v>48.7</v>
      </c>
      <c r="BP12" s="637"/>
      <c r="BQ12" s="637"/>
      <c r="BR12" s="637"/>
      <c r="BS12" s="638" t="s">
        <v>128</v>
      </c>
      <c r="BT12" s="638"/>
      <c r="BU12" s="638"/>
      <c r="BV12" s="638"/>
      <c r="BW12" s="638"/>
      <c r="BX12" s="638"/>
      <c r="BY12" s="638"/>
      <c r="BZ12" s="638"/>
      <c r="CA12" s="638"/>
      <c r="CB12" s="642"/>
      <c r="CD12" s="631" t="s">
        <v>250</v>
      </c>
      <c r="CE12" s="632"/>
      <c r="CF12" s="632"/>
      <c r="CG12" s="632"/>
      <c r="CH12" s="632"/>
      <c r="CI12" s="632"/>
      <c r="CJ12" s="632"/>
      <c r="CK12" s="632"/>
      <c r="CL12" s="632"/>
      <c r="CM12" s="632"/>
      <c r="CN12" s="632"/>
      <c r="CO12" s="632"/>
      <c r="CP12" s="632"/>
      <c r="CQ12" s="633"/>
      <c r="CR12" s="634">
        <v>118723</v>
      </c>
      <c r="CS12" s="635"/>
      <c r="CT12" s="635"/>
      <c r="CU12" s="635"/>
      <c r="CV12" s="635"/>
      <c r="CW12" s="635"/>
      <c r="CX12" s="635"/>
      <c r="CY12" s="636"/>
      <c r="CZ12" s="637">
        <v>5.4</v>
      </c>
      <c r="DA12" s="637"/>
      <c r="DB12" s="637"/>
      <c r="DC12" s="637"/>
      <c r="DD12" s="643">
        <v>6984</v>
      </c>
      <c r="DE12" s="635"/>
      <c r="DF12" s="635"/>
      <c r="DG12" s="635"/>
      <c r="DH12" s="635"/>
      <c r="DI12" s="635"/>
      <c r="DJ12" s="635"/>
      <c r="DK12" s="635"/>
      <c r="DL12" s="635"/>
      <c r="DM12" s="635"/>
      <c r="DN12" s="635"/>
      <c r="DO12" s="635"/>
      <c r="DP12" s="636"/>
      <c r="DQ12" s="643">
        <v>104364</v>
      </c>
      <c r="DR12" s="635"/>
      <c r="DS12" s="635"/>
      <c r="DT12" s="635"/>
      <c r="DU12" s="635"/>
      <c r="DV12" s="635"/>
      <c r="DW12" s="635"/>
      <c r="DX12" s="635"/>
      <c r="DY12" s="635"/>
      <c r="DZ12" s="635"/>
      <c r="EA12" s="635"/>
      <c r="EB12" s="635"/>
      <c r="EC12" s="644"/>
    </row>
    <row r="13" spans="2:143" ht="11.25" customHeight="1" x14ac:dyDescent="0.2">
      <c r="B13" s="631" t="s">
        <v>251</v>
      </c>
      <c r="C13" s="632"/>
      <c r="D13" s="632"/>
      <c r="E13" s="632"/>
      <c r="F13" s="632"/>
      <c r="G13" s="632"/>
      <c r="H13" s="632"/>
      <c r="I13" s="632"/>
      <c r="J13" s="632"/>
      <c r="K13" s="632"/>
      <c r="L13" s="632"/>
      <c r="M13" s="632"/>
      <c r="N13" s="632"/>
      <c r="O13" s="632"/>
      <c r="P13" s="632"/>
      <c r="Q13" s="633"/>
      <c r="R13" s="634" t="s">
        <v>128</v>
      </c>
      <c r="S13" s="635"/>
      <c r="T13" s="635"/>
      <c r="U13" s="635"/>
      <c r="V13" s="635"/>
      <c r="W13" s="635"/>
      <c r="X13" s="635"/>
      <c r="Y13" s="636"/>
      <c r="Z13" s="637" t="s">
        <v>128</v>
      </c>
      <c r="AA13" s="637"/>
      <c r="AB13" s="637"/>
      <c r="AC13" s="637"/>
      <c r="AD13" s="638" t="s">
        <v>128</v>
      </c>
      <c r="AE13" s="638"/>
      <c r="AF13" s="638"/>
      <c r="AG13" s="638"/>
      <c r="AH13" s="638"/>
      <c r="AI13" s="638"/>
      <c r="AJ13" s="638"/>
      <c r="AK13" s="638"/>
      <c r="AL13" s="639" t="s">
        <v>128</v>
      </c>
      <c r="AM13" s="640"/>
      <c r="AN13" s="640"/>
      <c r="AO13" s="641"/>
      <c r="AP13" s="631" t="s">
        <v>252</v>
      </c>
      <c r="AQ13" s="632"/>
      <c r="AR13" s="632"/>
      <c r="AS13" s="632"/>
      <c r="AT13" s="632"/>
      <c r="AU13" s="632"/>
      <c r="AV13" s="632"/>
      <c r="AW13" s="632"/>
      <c r="AX13" s="632"/>
      <c r="AY13" s="632"/>
      <c r="AZ13" s="632"/>
      <c r="BA13" s="632"/>
      <c r="BB13" s="632"/>
      <c r="BC13" s="632"/>
      <c r="BD13" s="632"/>
      <c r="BE13" s="632"/>
      <c r="BF13" s="633"/>
      <c r="BG13" s="634">
        <v>33737</v>
      </c>
      <c r="BH13" s="635"/>
      <c r="BI13" s="635"/>
      <c r="BJ13" s="635"/>
      <c r="BK13" s="635"/>
      <c r="BL13" s="635"/>
      <c r="BM13" s="635"/>
      <c r="BN13" s="636"/>
      <c r="BO13" s="637">
        <v>35.799999999999997</v>
      </c>
      <c r="BP13" s="637"/>
      <c r="BQ13" s="637"/>
      <c r="BR13" s="637"/>
      <c r="BS13" s="638" t="s">
        <v>128</v>
      </c>
      <c r="BT13" s="638"/>
      <c r="BU13" s="638"/>
      <c r="BV13" s="638"/>
      <c r="BW13" s="638"/>
      <c r="BX13" s="638"/>
      <c r="BY13" s="638"/>
      <c r="BZ13" s="638"/>
      <c r="CA13" s="638"/>
      <c r="CB13" s="642"/>
      <c r="CD13" s="631" t="s">
        <v>253</v>
      </c>
      <c r="CE13" s="632"/>
      <c r="CF13" s="632"/>
      <c r="CG13" s="632"/>
      <c r="CH13" s="632"/>
      <c r="CI13" s="632"/>
      <c r="CJ13" s="632"/>
      <c r="CK13" s="632"/>
      <c r="CL13" s="632"/>
      <c r="CM13" s="632"/>
      <c r="CN13" s="632"/>
      <c r="CO13" s="632"/>
      <c r="CP13" s="632"/>
      <c r="CQ13" s="633"/>
      <c r="CR13" s="634">
        <v>412343</v>
      </c>
      <c r="CS13" s="635"/>
      <c r="CT13" s="635"/>
      <c r="CU13" s="635"/>
      <c r="CV13" s="635"/>
      <c r="CW13" s="635"/>
      <c r="CX13" s="635"/>
      <c r="CY13" s="636"/>
      <c r="CZ13" s="637">
        <v>18.8</v>
      </c>
      <c r="DA13" s="637"/>
      <c r="DB13" s="637"/>
      <c r="DC13" s="637"/>
      <c r="DD13" s="643">
        <v>153056</v>
      </c>
      <c r="DE13" s="635"/>
      <c r="DF13" s="635"/>
      <c r="DG13" s="635"/>
      <c r="DH13" s="635"/>
      <c r="DI13" s="635"/>
      <c r="DJ13" s="635"/>
      <c r="DK13" s="635"/>
      <c r="DL13" s="635"/>
      <c r="DM13" s="635"/>
      <c r="DN13" s="635"/>
      <c r="DO13" s="635"/>
      <c r="DP13" s="636"/>
      <c r="DQ13" s="643">
        <v>314564</v>
      </c>
      <c r="DR13" s="635"/>
      <c r="DS13" s="635"/>
      <c r="DT13" s="635"/>
      <c r="DU13" s="635"/>
      <c r="DV13" s="635"/>
      <c r="DW13" s="635"/>
      <c r="DX13" s="635"/>
      <c r="DY13" s="635"/>
      <c r="DZ13" s="635"/>
      <c r="EA13" s="635"/>
      <c r="EB13" s="635"/>
      <c r="EC13" s="644"/>
    </row>
    <row r="14" spans="2:143" ht="11.25" customHeight="1" x14ac:dyDescent="0.2">
      <c r="B14" s="631" t="s">
        <v>254</v>
      </c>
      <c r="C14" s="632"/>
      <c r="D14" s="632"/>
      <c r="E14" s="632"/>
      <c r="F14" s="632"/>
      <c r="G14" s="632"/>
      <c r="H14" s="632"/>
      <c r="I14" s="632"/>
      <c r="J14" s="632"/>
      <c r="K14" s="632"/>
      <c r="L14" s="632"/>
      <c r="M14" s="632"/>
      <c r="N14" s="632"/>
      <c r="O14" s="632"/>
      <c r="P14" s="632"/>
      <c r="Q14" s="633"/>
      <c r="R14" s="634" t="s">
        <v>128</v>
      </c>
      <c r="S14" s="635"/>
      <c r="T14" s="635"/>
      <c r="U14" s="635"/>
      <c r="V14" s="635"/>
      <c r="W14" s="635"/>
      <c r="X14" s="635"/>
      <c r="Y14" s="636"/>
      <c r="Z14" s="637" t="s">
        <v>128</v>
      </c>
      <c r="AA14" s="637"/>
      <c r="AB14" s="637"/>
      <c r="AC14" s="637"/>
      <c r="AD14" s="638" t="s">
        <v>128</v>
      </c>
      <c r="AE14" s="638"/>
      <c r="AF14" s="638"/>
      <c r="AG14" s="638"/>
      <c r="AH14" s="638"/>
      <c r="AI14" s="638"/>
      <c r="AJ14" s="638"/>
      <c r="AK14" s="638"/>
      <c r="AL14" s="639" t="s">
        <v>128</v>
      </c>
      <c r="AM14" s="640"/>
      <c r="AN14" s="640"/>
      <c r="AO14" s="641"/>
      <c r="AP14" s="631" t="s">
        <v>255</v>
      </c>
      <c r="AQ14" s="632"/>
      <c r="AR14" s="632"/>
      <c r="AS14" s="632"/>
      <c r="AT14" s="632"/>
      <c r="AU14" s="632"/>
      <c r="AV14" s="632"/>
      <c r="AW14" s="632"/>
      <c r="AX14" s="632"/>
      <c r="AY14" s="632"/>
      <c r="AZ14" s="632"/>
      <c r="BA14" s="632"/>
      <c r="BB14" s="632"/>
      <c r="BC14" s="632"/>
      <c r="BD14" s="632"/>
      <c r="BE14" s="632"/>
      <c r="BF14" s="633"/>
      <c r="BG14" s="634">
        <v>5023</v>
      </c>
      <c r="BH14" s="635"/>
      <c r="BI14" s="635"/>
      <c r="BJ14" s="635"/>
      <c r="BK14" s="635"/>
      <c r="BL14" s="635"/>
      <c r="BM14" s="635"/>
      <c r="BN14" s="636"/>
      <c r="BO14" s="637">
        <v>5.3</v>
      </c>
      <c r="BP14" s="637"/>
      <c r="BQ14" s="637"/>
      <c r="BR14" s="637"/>
      <c r="BS14" s="638" t="s">
        <v>128</v>
      </c>
      <c r="BT14" s="638"/>
      <c r="BU14" s="638"/>
      <c r="BV14" s="638"/>
      <c r="BW14" s="638"/>
      <c r="BX14" s="638"/>
      <c r="BY14" s="638"/>
      <c r="BZ14" s="638"/>
      <c r="CA14" s="638"/>
      <c r="CB14" s="642"/>
      <c r="CD14" s="631" t="s">
        <v>256</v>
      </c>
      <c r="CE14" s="632"/>
      <c r="CF14" s="632"/>
      <c r="CG14" s="632"/>
      <c r="CH14" s="632"/>
      <c r="CI14" s="632"/>
      <c r="CJ14" s="632"/>
      <c r="CK14" s="632"/>
      <c r="CL14" s="632"/>
      <c r="CM14" s="632"/>
      <c r="CN14" s="632"/>
      <c r="CO14" s="632"/>
      <c r="CP14" s="632"/>
      <c r="CQ14" s="633"/>
      <c r="CR14" s="634">
        <v>84527</v>
      </c>
      <c r="CS14" s="635"/>
      <c r="CT14" s="635"/>
      <c r="CU14" s="635"/>
      <c r="CV14" s="635"/>
      <c r="CW14" s="635"/>
      <c r="CX14" s="635"/>
      <c r="CY14" s="636"/>
      <c r="CZ14" s="637">
        <v>3.9</v>
      </c>
      <c r="DA14" s="637"/>
      <c r="DB14" s="637"/>
      <c r="DC14" s="637"/>
      <c r="DD14" s="643">
        <v>13781</v>
      </c>
      <c r="DE14" s="635"/>
      <c r="DF14" s="635"/>
      <c r="DG14" s="635"/>
      <c r="DH14" s="635"/>
      <c r="DI14" s="635"/>
      <c r="DJ14" s="635"/>
      <c r="DK14" s="635"/>
      <c r="DL14" s="635"/>
      <c r="DM14" s="635"/>
      <c r="DN14" s="635"/>
      <c r="DO14" s="635"/>
      <c r="DP14" s="636"/>
      <c r="DQ14" s="643">
        <v>72120</v>
      </c>
      <c r="DR14" s="635"/>
      <c r="DS14" s="635"/>
      <c r="DT14" s="635"/>
      <c r="DU14" s="635"/>
      <c r="DV14" s="635"/>
      <c r="DW14" s="635"/>
      <c r="DX14" s="635"/>
      <c r="DY14" s="635"/>
      <c r="DZ14" s="635"/>
      <c r="EA14" s="635"/>
      <c r="EB14" s="635"/>
      <c r="EC14" s="644"/>
    </row>
    <row r="15" spans="2:143" ht="11.25" customHeight="1" x14ac:dyDescent="0.2">
      <c r="B15" s="631" t="s">
        <v>257</v>
      </c>
      <c r="C15" s="632"/>
      <c r="D15" s="632"/>
      <c r="E15" s="632"/>
      <c r="F15" s="632"/>
      <c r="G15" s="632"/>
      <c r="H15" s="632"/>
      <c r="I15" s="632"/>
      <c r="J15" s="632"/>
      <c r="K15" s="632"/>
      <c r="L15" s="632"/>
      <c r="M15" s="632"/>
      <c r="N15" s="632"/>
      <c r="O15" s="632"/>
      <c r="P15" s="632"/>
      <c r="Q15" s="633"/>
      <c r="R15" s="634" t="s">
        <v>128</v>
      </c>
      <c r="S15" s="635"/>
      <c r="T15" s="635"/>
      <c r="U15" s="635"/>
      <c r="V15" s="635"/>
      <c r="W15" s="635"/>
      <c r="X15" s="635"/>
      <c r="Y15" s="636"/>
      <c r="Z15" s="637" t="s">
        <v>128</v>
      </c>
      <c r="AA15" s="637"/>
      <c r="AB15" s="637"/>
      <c r="AC15" s="637"/>
      <c r="AD15" s="638" t="s">
        <v>128</v>
      </c>
      <c r="AE15" s="638"/>
      <c r="AF15" s="638"/>
      <c r="AG15" s="638"/>
      <c r="AH15" s="638"/>
      <c r="AI15" s="638"/>
      <c r="AJ15" s="638"/>
      <c r="AK15" s="638"/>
      <c r="AL15" s="639" t="s">
        <v>128</v>
      </c>
      <c r="AM15" s="640"/>
      <c r="AN15" s="640"/>
      <c r="AO15" s="641"/>
      <c r="AP15" s="631" t="s">
        <v>258</v>
      </c>
      <c r="AQ15" s="632"/>
      <c r="AR15" s="632"/>
      <c r="AS15" s="632"/>
      <c r="AT15" s="632"/>
      <c r="AU15" s="632"/>
      <c r="AV15" s="632"/>
      <c r="AW15" s="632"/>
      <c r="AX15" s="632"/>
      <c r="AY15" s="632"/>
      <c r="AZ15" s="632"/>
      <c r="BA15" s="632"/>
      <c r="BB15" s="632"/>
      <c r="BC15" s="632"/>
      <c r="BD15" s="632"/>
      <c r="BE15" s="632"/>
      <c r="BF15" s="633"/>
      <c r="BG15" s="634">
        <v>4624</v>
      </c>
      <c r="BH15" s="635"/>
      <c r="BI15" s="635"/>
      <c r="BJ15" s="635"/>
      <c r="BK15" s="635"/>
      <c r="BL15" s="635"/>
      <c r="BM15" s="635"/>
      <c r="BN15" s="636"/>
      <c r="BO15" s="637">
        <v>4.9000000000000004</v>
      </c>
      <c r="BP15" s="637"/>
      <c r="BQ15" s="637"/>
      <c r="BR15" s="637"/>
      <c r="BS15" s="638" t="s">
        <v>128</v>
      </c>
      <c r="BT15" s="638"/>
      <c r="BU15" s="638"/>
      <c r="BV15" s="638"/>
      <c r="BW15" s="638"/>
      <c r="BX15" s="638"/>
      <c r="BY15" s="638"/>
      <c r="BZ15" s="638"/>
      <c r="CA15" s="638"/>
      <c r="CB15" s="642"/>
      <c r="CD15" s="631" t="s">
        <v>259</v>
      </c>
      <c r="CE15" s="632"/>
      <c r="CF15" s="632"/>
      <c r="CG15" s="632"/>
      <c r="CH15" s="632"/>
      <c r="CI15" s="632"/>
      <c r="CJ15" s="632"/>
      <c r="CK15" s="632"/>
      <c r="CL15" s="632"/>
      <c r="CM15" s="632"/>
      <c r="CN15" s="632"/>
      <c r="CO15" s="632"/>
      <c r="CP15" s="632"/>
      <c r="CQ15" s="633"/>
      <c r="CR15" s="634">
        <v>148298</v>
      </c>
      <c r="CS15" s="635"/>
      <c r="CT15" s="635"/>
      <c r="CU15" s="635"/>
      <c r="CV15" s="635"/>
      <c r="CW15" s="635"/>
      <c r="CX15" s="635"/>
      <c r="CY15" s="636"/>
      <c r="CZ15" s="637">
        <v>6.8</v>
      </c>
      <c r="DA15" s="637"/>
      <c r="DB15" s="637"/>
      <c r="DC15" s="637"/>
      <c r="DD15" s="643">
        <v>9140</v>
      </c>
      <c r="DE15" s="635"/>
      <c r="DF15" s="635"/>
      <c r="DG15" s="635"/>
      <c r="DH15" s="635"/>
      <c r="DI15" s="635"/>
      <c r="DJ15" s="635"/>
      <c r="DK15" s="635"/>
      <c r="DL15" s="635"/>
      <c r="DM15" s="635"/>
      <c r="DN15" s="635"/>
      <c r="DO15" s="635"/>
      <c r="DP15" s="636"/>
      <c r="DQ15" s="643">
        <v>141238</v>
      </c>
      <c r="DR15" s="635"/>
      <c r="DS15" s="635"/>
      <c r="DT15" s="635"/>
      <c r="DU15" s="635"/>
      <c r="DV15" s="635"/>
      <c r="DW15" s="635"/>
      <c r="DX15" s="635"/>
      <c r="DY15" s="635"/>
      <c r="DZ15" s="635"/>
      <c r="EA15" s="635"/>
      <c r="EB15" s="635"/>
      <c r="EC15" s="644"/>
    </row>
    <row r="16" spans="2:143" ht="11.25" customHeight="1" x14ac:dyDescent="0.2">
      <c r="B16" s="631" t="s">
        <v>260</v>
      </c>
      <c r="C16" s="632"/>
      <c r="D16" s="632"/>
      <c r="E16" s="632"/>
      <c r="F16" s="632"/>
      <c r="G16" s="632"/>
      <c r="H16" s="632"/>
      <c r="I16" s="632"/>
      <c r="J16" s="632"/>
      <c r="K16" s="632"/>
      <c r="L16" s="632"/>
      <c r="M16" s="632"/>
      <c r="N16" s="632"/>
      <c r="O16" s="632"/>
      <c r="P16" s="632"/>
      <c r="Q16" s="633"/>
      <c r="R16" s="634">
        <v>2024</v>
      </c>
      <c r="S16" s="635"/>
      <c r="T16" s="635"/>
      <c r="U16" s="635"/>
      <c r="V16" s="635"/>
      <c r="W16" s="635"/>
      <c r="X16" s="635"/>
      <c r="Y16" s="636"/>
      <c r="Z16" s="637">
        <v>0.1</v>
      </c>
      <c r="AA16" s="637"/>
      <c r="AB16" s="637"/>
      <c r="AC16" s="637"/>
      <c r="AD16" s="638">
        <v>2024</v>
      </c>
      <c r="AE16" s="638"/>
      <c r="AF16" s="638"/>
      <c r="AG16" s="638"/>
      <c r="AH16" s="638"/>
      <c r="AI16" s="638"/>
      <c r="AJ16" s="638"/>
      <c r="AK16" s="638"/>
      <c r="AL16" s="639">
        <v>0.1</v>
      </c>
      <c r="AM16" s="640"/>
      <c r="AN16" s="640"/>
      <c r="AO16" s="641"/>
      <c r="AP16" s="631" t="s">
        <v>261</v>
      </c>
      <c r="AQ16" s="632"/>
      <c r="AR16" s="632"/>
      <c r="AS16" s="632"/>
      <c r="AT16" s="632"/>
      <c r="AU16" s="632"/>
      <c r="AV16" s="632"/>
      <c r="AW16" s="632"/>
      <c r="AX16" s="632"/>
      <c r="AY16" s="632"/>
      <c r="AZ16" s="632"/>
      <c r="BA16" s="632"/>
      <c r="BB16" s="632"/>
      <c r="BC16" s="632"/>
      <c r="BD16" s="632"/>
      <c r="BE16" s="632"/>
      <c r="BF16" s="633"/>
      <c r="BG16" s="634" t="s">
        <v>128</v>
      </c>
      <c r="BH16" s="635"/>
      <c r="BI16" s="635"/>
      <c r="BJ16" s="635"/>
      <c r="BK16" s="635"/>
      <c r="BL16" s="635"/>
      <c r="BM16" s="635"/>
      <c r="BN16" s="636"/>
      <c r="BO16" s="637" t="s">
        <v>128</v>
      </c>
      <c r="BP16" s="637"/>
      <c r="BQ16" s="637"/>
      <c r="BR16" s="637"/>
      <c r="BS16" s="638" t="s">
        <v>128</v>
      </c>
      <c r="BT16" s="638"/>
      <c r="BU16" s="638"/>
      <c r="BV16" s="638"/>
      <c r="BW16" s="638"/>
      <c r="BX16" s="638"/>
      <c r="BY16" s="638"/>
      <c r="BZ16" s="638"/>
      <c r="CA16" s="638"/>
      <c r="CB16" s="642"/>
      <c r="CD16" s="631" t="s">
        <v>262</v>
      </c>
      <c r="CE16" s="632"/>
      <c r="CF16" s="632"/>
      <c r="CG16" s="632"/>
      <c r="CH16" s="632"/>
      <c r="CI16" s="632"/>
      <c r="CJ16" s="632"/>
      <c r="CK16" s="632"/>
      <c r="CL16" s="632"/>
      <c r="CM16" s="632"/>
      <c r="CN16" s="632"/>
      <c r="CO16" s="632"/>
      <c r="CP16" s="632"/>
      <c r="CQ16" s="633"/>
      <c r="CR16" s="634" t="s">
        <v>128</v>
      </c>
      <c r="CS16" s="635"/>
      <c r="CT16" s="635"/>
      <c r="CU16" s="635"/>
      <c r="CV16" s="635"/>
      <c r="CW16" s="635"/>
      <c r="CX16" s="635"/>
      <c r="CY16" s="636"/>
      <c r="CZ16" s="637" t="s">
        <v>128</v>
      </c>
      <c r="DA16" s="637"/>
      <c r="DB16" s="637"/>
      <c r="DC16" s="637"/>
      <c r="DD16" s="643" t="s">
        <v>128</v>
      </c>
      <c r="DE16" s="635"/>
      <c r="DF16" s="635"/>
      <c r="DG16" s="635"/>
      <c r="DH16" s="635"/>
      <c r="DI16" s="635"/>
      <c r="DJ16" s="635"/>
      <c r="DK16" s="635"/>
      <c r="DL16" s="635"/>
      <c r="DM16" s="635"/>
      <c r="DN16" s="635"/>
      <c r="DO16" s="635"/>
      <c r="DP16" s="636"/>
      <c r="DQ16" s="643" t="s">
        <v>128</v>
      </c>
      <c r="DR16" s="635"/>
      <c r="DS16" s="635"/>
      <c r="DT16" s="635"/>
      <c r="DU16" s="635"/>
      <c r="DV16" s="635"/>
      <c r="DW16" s="635"/>
      <c r="DX16" s="635"/>
      <c r="DY16" s="635"/>
      <c r="DZ16" s="635"/>
      <c r="EA16" s="635"/>
      <c r="EB16" s="635"/>
      <c r="EC16" s="644"/>
    </row>
    <row r="17" spans="2:133" ht="11.25" customHeight="1" x14ac:dyDescent="0.2">
      <c r="B17" s="631" t="s">
        <v>263</v>
      </c>
      <c r="C17" s="632"/>
      <c r="D17" s="632"/>
      <c r="E17" s="632"/>
      <c r="F17" s="632"/>
      <c r="G17" s="632"/>
      <c r="H17" s="632"/>
      <c r="I17" s="632"/>
      <c r="J17" s="632"/>
      <c r="K17" s="632"/>
      <c r="L17" s="632"/>
      <c r="M17" s="632"/>
      <c r="N17" s="632"/>
      <c r="O17" s="632"/>
      <c r="P17" s="632"/>
      <c r="Q17" s="633"/>
      <c r="R17" s="634">
        <v>1027</v>
      </c>
      <c r="S17" s="635"/>
      <c r="T17" s="635"/>
      <c r="U17" s="635"/>
      <c r="V17" s="635"/>
      <c r="W17" s="635"/>
      <c r="X17" s="635"/>
      <c r="Y17" s="636"/>
      <c r="Z17" s="637">
        <v>0</v>
      </c>
      <c r="AA17" s="637"/>
      <c r="AB17" s="637"/>
      <c r="AC17" s="637"/>
      <c r="AD17" s="638">
        <v>1027</v>
      </c>
      <c r="AE17" s="638"/>
      <c r="AF17" s="638"/>
      <c r="AG17" s="638"/>
      <c r="AH17" s="638"/>
      <c r="AI17" s="638"/>
      <c r="AJ17" s="638"/>
      <c r="AK17" s="638"/>
      <c r="AL17" s="639">
        <v>0.1</v>
      </c>
      <c r="AM17" s="640"/>
      <c r="AN17" s="640"/>
      <c r="AO17" s="641"/>
      <c r="AP17" s="631" t="s">
        <v>264</v>
      </c>
      <c r="AQ17" s="632"/>
      <c r="AR17" s="632"/>
      <c r="AS17" s="632"/>
      <c r="AT17" s="632"/>
      <c r="AU17" s="632"/>
      <c r="AV17" s="632"/>
      <c r="AW17" s="632"/>
      <c r="AX17" s="632"/>
      <c r="AY17" s="632"/>
      <c r="AZ17" s="632"/>
      <c r="BA17" s="632"/>
      <c r="BB17" s="632"/>
      <c r="BC17" s="632"/>
      <c r="BD17" s="632"/>
      <c r="BE17" s="632"/>
      <c r="BF17" s="633"/>
      <c r="BG17" s="634" t="s">
        <v>128</v>
      </c>
      <c r="BH17" s="635"/>
      <c r="BI17" s="635"/>
      <c r="BJ17" s="635"/>
      <c r="BK17" s="635"/>
      <c r="BL17" s="635"/>
      <c r="BM17" s="635"/>
      <c r="BN17" s="636"/>
      <c r="BO17" s="637" t="s">
        <v>128</v>
      </c>
      <c r="BP17" s="637"/>
      <c r="BQ17" s="637"/>
      <c r="BR17" s="637"/>
      <c r="BS17" s="638" t="s">
        <v>128</v>
      </c>
      <c r="BT17" s="638"/>
      <c r="BU17" s="638"/>
      <c r="BV17" s="638"/>
      <c r="BW17" s="638"/>
      <c r="BX17" s="638"/>
      <c r="BY17" s="638"/>
      <c r="BZ17" s="638"/>
      <c r="CA17" s="638"/>
      <c r="CB17" s="642"/>
      <c r="CD17" s="631" t="s">
        <v>265</v>
      </c>
      <c r="CE17" s="632"/>
      <c r="CF17" s="632"/>
      <c r="CG17" s="632"/>
      <c r="CH17" s="632"/>
      <c r="CI17" s="632"/>
      <c r="CJ17" s="632"/>
      <c r="CK17" s="632"/>
      <c r="CL17" s="632"/>
      <c r="CM17" s="632"/>
      <c r="CN17" s="632"/>
      <c r="CO17" s="632"/>
      <c r="CP17" s="632"/>
      <c r="CQ17" s="633"/>
      <c r="CR17" s="634">
        <v>263554</v>
      </c>
      <c r="CS17" s="635"/>
      <c r="CT17" s="635"/>
      <c r="CU17" s="635"/>
      <c r="CV17" s="635"/>
      <c r="CW17" s="635"/>
      <c r="CX17" s="635"/>
      <c r="CY17" s="636"/>
      <c r="CZ17" s="637">
        <v>12</v>
      </c>
      <c r="DA17" s="637"/>
      <c r="DB17" s="637"/>
      <c r="DC17" s="637"/>
      <c r="DD17" s="643" t="s">
        <v>128</v>
      </c>
      <c r="DE17" s="635"/>
      <c r="DF17" s="635"/>
      <c r="DG17" s="635"/>
      <c r="DH17" s="635"/>
      <c r="DI17" s="635"/>
      <c r="DJ17" s="635"/>
      <c r="DK17" s="635"/>
      <c r="DL17" s="635"/>
      <c r="DM17" s="635"/>
      <c r="DN17" s="635"/>
      <c r="DO17" s="635"/>
      <c r="DP17" s="636"/>
      <c r="DQ17" s="643">
        <v>258625</v>
      </c>
      <c r="DR17" s="635"/>
      <c r="DS17" s="635"/>
      <c r="DT17" s="635"/>
      <c r="DU17" s="635"/>
      <c r="DV17" s="635"/>
      <c r="DW17" s="635"/>
      <c r="DX17" s="635"/>
      <c r="DY17" s="635"/>
      <c r="DZ17" s="635"/>
      <c r="EA17" s="635"/>
      <c r="EB17" s="635"/>
      <c r="EC17" s="644"/>
    </row>
    <row r="18" spans="2:133" ht="11.25" customHeight="1" x14ac:dyDescent="0.2">
      <c r="B18" s="631" t="s">
        <v>266</v>
      </c>
      <c r="C18" s="632"/>
      <c r="D18" s="632"/>
      <c r="E18" s="632"/>
      <c r="F18" s="632"/>
      <c r="G18" s="632"/>
      <c r="H18" s="632"/>
      <c r="I18" s="632"/>
      <c r="J18" s="632"/>
      <c r="K18" s="632"/>
      <c r="L18" s="632"/>
      <c r="M18" s="632"/>
      <c r="N18" s="632"/>
      <c r="O18" s="632"/>
      <c r="P18" s="632"/>
      <c r="Q18" s="633"/>
      <c r="R18" s="634">
        <v>776</v>
      </c>
      <c r="S18" s="635"/>
      <c r="T18" s="635"/>
      <c r="U18" s="635"/>
      <c r="V18" s="635"/>
      <c r="W18" s="635"/>
      <c r="X18" s="635"/>
      <c r="Y18" s="636"/>
      <c r="Z18" s="637">
        <v>0</v>
      </c>
      <c r="AA18" s="637"/>
      <c r="AB18" s="637"/>
      <c r="AC18" s="637"/>
      <c r="AD18" s="638">
        <v>776</v>
      </c>
      <c r="AE18" s="638"/>
      <c r="AF18" s="638"/>
      <c r="AG18" s="638"/>
      <c r="AH18" s="638"/>
      <c r="AI18" s="638"/>
      <c r="AJ18" s="638"/>
      <c r="AK18" s="638"/>
      <c r="AL18" s="639">
        <v>0.10000000149011612</v>
      </c>
      <c r="AM18" s="640"/>
      <c r="AN18" s="640"/>
      <c r="AO18" s="641"/>
      <c r="AP18" s="631" t="s">
        <v>267</v>
      </c>
      <c r="AQ18" s="632"/>
      <c r="AR18" s="632"/>
      <c r="AS18" s="632"/>
      <c r="AT18" s="632"/>
      <c r="AU18" s="632"/>
      <c r="AV18" s="632"/>
      <c r="AW18" s="632"/>
      <c r="AX18" s="632"/>
      <c r="AY18" s="632"/>
      <c r="AZ18" s="632"/>
      <c r="BA18" s="632"/>
      <c r="BB18" s="632"/>
      <c r="BC18" s="632"/>
      <c r="BD18" s="632"/>
      <c r="BE18" s="632"/>
      <c r="BF18" s="633"/>
      <c r="BG18" s="634" t="s">
        <v>128</v>
      </c>
      <c r="BH18" s="635"/>
      <c r="BI18" s="635"/>
      <c r="BJ18" s="635"/>
      <c r="BK18" s="635"/>
      <c r="BL18" s="635"/>
      <c r="BM18" s="635"/>
      <c r="BN18" s="636"/>
      <c r="BO18" s="637" t="s">
        <v>128</v>
      </c>
      <c r="BP18" s="637"/>
      <c r="BQ18" s="637"/>
      <c r="BR18" s="637"/>
      <c r="BS18" s="638" t="s">
        <v>128</v>
      </c>
      <c r="BT18" s="638"/>
      <c r="BU18" s="638"/>
      <c r="BV18" s="638"/>
      <c r="BW18" s="638"/>
      <c r="BX18" s="638"/>
      <c r="BY18" s="638"/>
      <c r="BZ18" s="638"/>
      <c r="CA18" s="638"/>
      <c r="CB18" s="642"/>
      <c r="CD18" s="631" t="s">
        <v>268</v>
      </c>
      <c r="CE18" s="632"/>
      <c r="CF18" s="632"/>
      <c r="CG18" s="632"/>
      <c r="CH18" s="632"/>
      <c r="CI18" s="632"/>
      <c r="CJ18" s="632"/>
      <c r="CK18" s="632"/>
      <c r="CL18" s="632"/>
      <c r="CM18" s="632"/>
      <c r="CN18" s="632"/>
      <c r="CO18" s="632"/>
      <c r="CP18" s="632"/>
      <c r="CQ18" s="633"/>
      <c r="CR18" s="634" t="s">
        <v>128</v>
      </c>
      <c r="CS18" s="635"/>
      <c r="CT18" s="635"/>
      <c r="CU18" s="635"/>
      <c r="CV18" s="635"/>
      <c r="CW18" s="635"/>
      <c r="CX18" s="635"/>
      <c r="CY18" s="636"/>
      <c r="CZ18" s="637" t="s">
        <v>128</v>
      </c>
      <c r="DA18" s="637"/>
      <c r="DB18" s="637"/>
      <c r="DC18" s="637"/>
      <c r="DD18" s="643" t="s">
        <v>128</v>
      </c>
      <c r="DE18" s="635"/>
      <c r="DF18" s="635"/>
      <c r="DG18" s="635"/>
      <c r="DH18" s="635"/>
      <c r="DI18" s="635"/>
      <c r="DJ18" s="635"/>
      <c r="DK18" s="635"/>
      <c r="DL18" s="635"/>
      <c r="DM18" s="635"/>
      <c r="DN18" s="635"/>
      <c r="DO18" s="635"/>
      <c r="DP18" s="636"/>
      <c r="DQ18" s="643" t="s">
        <v>128</v>
      </c>
      <c r="DR18" s="635"/>
      <c r="DS18" s="635"/>
      <c r="DT18" s="635"/>
      <c r="DU18" s="635"/>
      <c r="DV18" s="635"/>
      <c r="DW18" s="635"/>
      <c r="DX18" s="635"/>
      <c r="DY18" s="635"/>
      <c r="DZ18" s="635"/>
      <c r="EA18" s="635"/>
      <c r="EB18" s="635"/>
      <c r="EC18" s="644"/>
    </row>
    <row r="19" spans="2:133" ht="11.25" customHeight="1" x14ac:dyDescent="0.2">
      <c r="B19" s="631" t="s">
        <v>269</v>
      </c>
      <c r="C19" s="632"/>
      <c r="D19" s="632"/>
      <c r="E19" s="632"/>
      <c r="F19" s="632"/>
      <c r="G19" s="632"/>
      <c r="H19" s="632"/>
      <c r="I19" s="632"/>
      <c r="J19" s="632"/>
      <c r="K19" s="632"/>
      <c r="L19" s="632"/>
      <c r="M19" s="632"/>
      <c r="N19" s="632"/>
      <c r="O19" s="632"/>
      <c r="P19" s="632"/>
      <c r="Q19" s="633"/>
      <c r="R19" s="634" t="s">
        <v>128</v>
      </c>
      <c r="S19" s="635"/>
      <c r="T19" s="635"/>
      <c r="U19" s="635"/>
      <c r="V19" s="635"/>
      <c r="W19" s="635"/>
      <c r="X19" s="635"/>
      <c r="Y19" s="636"/>
      <c r="Z19" s="637" t="s">
        <v>128</v>
      </c>
      <c r="AA19" s="637"/>
      <c r="AB19" s="637"/>
      <c r="AC19" s="637"/>
      <c r="AD19" s="638" t="s">
        <v>128</v>
      </c>
      <c r="AE19" s="638"/>
      <c r="AF19" s="638"/>
      <c r="AG19" s="638"/>
      <c r="AH19" s="638"/>
      <c r="AI19" s="638"/>
      <c r="AJ19" s="638"/>
      <c r="AK19" s="638"/>
      <c r="AL19" s="639" t="s">
        <v>128</v>
      </c>
      <c r="AM19" s="640"/>
      <c r="AN19" s="640"/>
      <c r="AO19" s="641"/>
      <c r="AP19" s="631" t="s">
        <v>270</v>
      </c>
      <c r="AQ19" s="632"/>
      <c r="AR19" s="632"/>
      <c r="AS19" s="632"/>
      <c r="AT19" s="632"/>
      <c r="AU19" s="632"/>
      <c r="AV19" s="632"/>
      <c r="AW19" s="632"/>
      <c r="AX19" s="632"/>
      <c r="AY19" s="632"/>
      <c r="AZ19" s="632"/>
      <c r="BA19" s="632"/>
      <c r="BB19" s="632"/>
      <c r="BC19" s="632"/>
      <c r="BD19" s="632"/>
      <c r="BE19" s="632"/>
      <c r="BF19" s="633"/>
      <c r="BG19" s="634">
        <v>683</v>
      </c>
      <c r="BH19" s="635"/>
      <c r="BI19" s="635"/>
      <c r="BJ19" s="635"/>
      <c r="BK19" s="635"/>
      <c r="BL19" s="635"/>
      <c r="BM19" s="635"/>
      <c r="BN19" s="636"/>
      <c r="BO19" s="637">
        <v>0.7</v>
      </c>
      <c r="BP19" s="637"/>
      <c r="BQ19" s="637"/>
      <c r="BR19" s="637"/>
      <c r="BS19" s="638" t="s">
        <v>128</v>
      </c>
      <c r="BT19" s="638"/>
      <c r="BU19" s="638"/>
      <c r="BV19" s="638"/>
      <c r="BW19" s="638"/>
      <c r="BX19" s="638"/>
      <c r="BY19" s="638"/>
      <c r="BZ19" s="638"/>
      <c r="CA19" s="638"/>
      <c r="CB19" s="642"/>
      <c r="CD19" s="631" t="s">
        <v>271</v>
      </c>
      <c r="CE19" s="632"/>
      <c r="CF19" s="632"/>
      <c r="CG19" s="632"/>
      <c r="CH19" s="632"/>
      <c r="CI19" s="632"/>
      <c r="CJ19" s="632"/>
      <c r="CK19" s="632"/>
      <c r="CL19" s="632"/>
      <c r="CM19" s="632"/>
      <c r="CN19" s="632"/>
      <c r="CO19" s="632"/>
      <c r="CP19" s="632"/>
      <c r="CQ19" s="633"/>
      <c r="CR19" s="634" t="s">
        <v>128</v>
      </c>
      <c r="CS19" s="635"/>
      <c r="CT19" s="635"/>
      <c r="CU19" s="635"/>
      <c r="CV19" s="635"/>
      <c r="CW19" s="635"/>
      <c r="CX19" s="635"/>
      <c r="CY19" s="636"/>
      <c r="CZ19" s="637" t="s">
        <v>128</v>
      </c>
      <c r="DA19" s="637"/>
      <c r="DB19" s="637"/>
      <c r="DC19" s="637"/>
      <c r="DD19" s="643" t="s">
        <v>128</v>
      </c>
      <c r="DE19" s="635"/>
      <c r="DF19" s="635"/>
      <c r="DG19" s="635"/>
      <c r="DH19" s="635"/>
      <c r="DI19" s="635"/>
      <c r="DJ19" s="635"/>
      <c r="DK19" s="635"/>
      <c r="DL19" s="635"/>
      <c r="DM19" s="635"/>
      <c r="DN19" s="635"/>
      <c r="DO19" s="635"/>
      <c r="DP19" s="636"/>
      <c r="DQ19" s="643" t="s">
        <v>128</v>
      </c>
      <c r="DR19" s="635"/>
      <c r="DS19" s="635"/>
      <c r="DT19" s="635"/>
      <c r="DU19" s="635"/>
      <c r="DV19" s="635"/>
      <c r="DW19" s="635"/>
      <c r="DX19" s="635"/>
      <c r="DY19" s="635"/>
      <c r="DZ19" s="635"/>
      <c r="EA19" s="635"/>
      <c r="EB19" s="635"/>
      <c r="EC19" s="644"/>
    </row>
    <row r="20" spans="2:133" ht="11.25" customHeight="1" x14ac:dyDescent="0.2">
      <c r="B20" s="631" t="s">
        <v>272</v>
      </c>
      <c r="C20" s="632"/>
      <c r="D20" s="632"/>
      <c r="E20" s="632"/>
      <c r="F20" s="632"/>
      <c r="G20" s="632"/>
      <c r="H20" s="632"/>
      <c r="I20" s="632"/>
      <c r="J20" s="632"/>
      <c r="K20" s="632"/>
      <c r="L20" s="632"/>
      <c r="M20" s="632"/>
      <c r="N20" s="632"/>
      <c r="O20" s="632"/>
      <c r="P20" s="632"/>
      <c r="Q20" s="633"/>
      <c r="R20" s="634">
        <v>583</v>
      </c>
      <c r="S20" s="635"/>
      <c r="T20" s="635"/>
      <c r="U20" s="635"/>
      <c r="V20" s="635"/>
      <c r="W20" s="635"/>
      <c r="X20" s="635"/>
      <c r="Y20" s="636"/>
      <c r="Z20" s="637">
        <v>0</v>
      </c>
      <c r="AA20" s="637"/>
      <c r="AB20" s="637"/>
      <c r="AC20" s="637"/>
      <c r="AD20" s="638">
        <v>583</v>
      </c>
      <c r="AE20" s="638"/>
      <c r="AF20" s="638"/>
      <c r="AG20" s="638"/>
      <c r="AH20" s="638"/>
      <c r="AI20" s="638"/>
      <c r="AJ20" s="638"/>
      <c r="AK20" s="638"/>
      <c r="AL20" s="639">
        <v>0</v>
      </c>
      <c r="AM20" s="640"/>
      <c r="AN20" s="640"/>
      <c r="AO20" s="641"/>
      <c r="AP20" s="631" t="s">
        <v>273</v>
      </c>
      <c r="AQ20" s="632"/>
      <c r="AR20" s="632"/>
      <c r="AS20" s="632"/>
      <c r="AT20" s="632"/>
      <c r="AU20" s="632"/>
      <c r="AV20" s="632"/>
      <c r="AW20" s="632"/>
      <c r="AX20" s="632"/>
      <c r="AY20" s="632"/>
      <c r="AZ20" s="632"/>
      <c r="BA20" s="632"/>
      <c r="BB20" s="632"/>
      <c r="BC20" s="632"/>
      <c r="BD20" s="632"/>
      <c r="BE20" s="632"/>
      <c r="BF20" s="633"/>
      <c r="BG20" s="634">
        <v>683</v>
      </c>
      <c r="BH20" s="635"/>
      <c r="BI20" s="635"/>
      <c r="BJ20" s="635"/>
      <c r="BK20" s="635"/>
      <c r="BL20" s="635"/>
      <c r="BM20" s="635"/>
      <c r="BN20" s="636"/>
      <c r="BO20" s="637">
        <v>0.7</v>
      </c>
      <c r="BP20" s="637"/>
      <c r="BQ20" s="637"/>
      <c r="BR20" s="637"/>
      <c r="BS20" s="638" t="s">
        <v>128</v>
      </c>
      <c r="BT20" s="638"/>
      <c r="BU20" s="638"/>
      <c r="BV20" s="638"/>
      <c r="BW20" s="638"/>
      <c r="BX20" s="638"/>
      <c r="BY20" s="638"/>
      <c r="BZ20" s="638"/>
      <c r="CA20" s="638"/>
      <c r="CB20" s="642"/>
      <c r="CD20" s="631" t="s">
        <v>274</v>
      </c>
      <c r="CE20" s="632"/>
      <c r="CF20" s="632"/>
      <c r="CG20" s="632"/>
      <c r="CH20" s="632"/>
      <c r="CI20" s="632"/>
      <c r="CJ20" s="632"/>
      <c r="CK20" s="632"/>
      <c r="CL20" s="632"/>
      <c r="CM20" s="632"/>
      <c r="CN20" s="632"/>
      <c r="CO20" s="632"/>
      <c r="CP20" s="632"/>
      <c r="CQ20" s="633"/>
      <c r="CR20" s="634">
        <v>2190340</v>
      </c>
      <c r="CS20" s="635"/>
      <c r="CT20" s="635"/>
      <c r="CU20" s="635"/>
      <c r="CV20" s="635"/>
      <c r="CW20" s="635"/>
      <c r="CX20" s="635"/>
      <c r="CY20" s="636"/>
      <c r="CZ20" s="637">
        <v>100</v>
      </c>
      <c r="DA20" s="637"/>
      <c r="DB20" s="637"/>
      <c r="DC20" s="637"/>
      <c r="DD20" s="643">
        <v>353926</v>
      </c>
      <c r="DE20" s="635"/>
      <c r="DF20" s="635"/>
      <c r="DG20" s="635"/>
      <c r="DH20" s="635"/>
      <c r="DI20" s="635"/>
      <c r="DJ20" s="635"/>
      <c r="DK20" s="635"/>
      <c r="DL20" s="635"/>
      <c r="DM20" s="635"/>
      <c r="DN20" s="635"/>
      <c r="DO20" s="635"/>
      <c r="DP20" s="636"/>
      <c r="DQ20" s="643">
        <v>1703639</v>
      </c>
      <c r="DR20" s="635"/>
      <c r="DS20" s="635"/>
      <c r="DT20" s="635"/>
      <c r="DU20" s="635"/>
      <c r="DV20" s="635"/>
      <c r="DW20" s="635"/>
      <c r="DX20" s="635"/>
      <c r="DY20" s="635"/>
      <c r="DZ20" s="635"/>
      <c r="EA20" s="635"/>
      <c r="EB20" s="635"/>
      <c r="EC20" s="644"/>
    </row>
    <row r="21" spans="2:133" ht="11.25" customHeight="1" x14ac:dyDescent="0.2">
      <c r="B21" s="631" t="s">
        <v>275</v>
      </c>
      <c r="C21" s="632"/>
      <c r="D21" s="632"/>
      <c r="E21" s="632"/>
      <c r="F21" s="632"/>
      <c r="G21" s="632"/>
      <c r="H21" s="632"/>
      <c r="I21" s="632"/>
      <c r="J21" s="632"/>
      <c r="K21" s="632"/>
      <c r="L21" s="632"/>
      <c r="M21" s="632"/>
      <c r="N21" s="632"/>
      <c r="O21" s="632"/>
      <c r="P21" s="632"/>
      <c r="Q21" s="633"/>
      <c r="R21" s="634">
        <v>47</v>
      </c>
      <c r="S21" s="635"/>
      <c r="T21" s="635"/>
      <c r="U21" s="635"/>
      <c r="V21" s="635"/>
      <c r="W21" s="635"/>
      <c r="X21" s="635"/>
      <c r="Y21" s="636"/>
      <c r="Z21" s="637">
        <v>0</v>
      </c>
      <c r="AA21" s="637"/>
      <c r="AB21" s="637"/>
      <c r="AC21" s="637"/>
      <c r="AD21" s="638">
        <v>47</v>
      </c>
      <c r="AE21" s="638"/>
      <c r="AF21" s="638"/>
      <c r="AG21" s="638"/>
      <c r="AH21" s="638"/>
      <c r="AI21" s="638"/>
      <c r="AJ21" s="638"/>
      <c r="AK21" s="638"/>
      <c r="AL21" s="639">
        <v>0</v>
      </c>
      <c r="AM21" s="640"/>
      <c r="AN21" s="640"/>
      <c r="AO21" s="641"/>
      <c r="AP21" s="631" t="s">
        <v>276</v>
      </c>
      <c r="AQ21" s="647"/>
      <c r="AR21" s="647"/>
      <c r="AS21" s="647"/>
      <c r="AT21" s="647"/>
      <c r="AU21" s="647"/>
      <c r="AV21" s="647"/>
      <c r="AW21" s="647"/>
      <c r="AX21" s="647"/>
      <c r="AY21" s="647"/>
      <c r="AZ21" s="647"/>
      <c r="BA21" s="647"/>
      <c r="BB21" s="647"/>
      <c r="BC21" s="647"/>
      <c r="BD21" s="647"/>
      <c r="BE21" s="647"/>
      <c r="BF21" s="648"/>
      <c r="BG21" s="634">
        <v>683</v>
      </c>
      <c r="BH21" s="635"/>
      <c r="BI21" s="635"/>
      <c r="BJ21" s="635"/>
      <c r="BK21" s="635"/>
      <c r="BL21" s="635"/>
      <c r="BM21" s="635"/>
      <c r="BN21" s="636"/>
      <c r="BO21" s="637">
        <v>0.7</v>
      </c>
      <c r="BP21" s="637"/>
      <c r="BQ21" s="637"/>
      <c r="BR21" s="637"/>
      <c r="BS21" s="638" t="s">
        <v>128</v>
      </c>
      <c r="BT21" s="638"/>
      <c r="BU21" s="638"/>
      <c r="BV21" s="638"/>
      <c r="BW21" s="638"/>
      <c r="BX21" s="638"/>
      <c r="BY21" s="638"/>
      <c r="BZ21" s="638"/>
      <c r="CA21" s="638"/>
      <c r="CB21" s="642"/>
      <c r="CD21" s="652"/>
      <c r="CE21" s="653"/>
      <c r="CF21" s="653"/>
      <c r="CG21" s="653"/>
      <c r="CH21" s="653"/>
      <c r="CI21" s="653"/>
      <c r="CJ21" s="653"/>
      <c r="CK21" s="653"/>
      <c r="CL21" s="653"/>
      <c r="CM21" s="653"/>
      <c r="CN21" s="653"/>
      <c r="CO21" s="653"/>
      <c r="CP21" s="653"/>
      <c r="CQ21" s="654"/>
      <c r="CR21" s="655"/>
      <c r="CS21" s="650"/>
      <c r="CT21" s="650"/>
      <c r="CU21" s="650"/>
      <c r="CV21" s="650"/>
      <c r="CW21" s="650"/>
      <c r="CX21" s="650"/>
      <c r="CY21" s="656"/>
      <c r="CZ21" s="657"/>
      <c r="DA21" s="657"/>
      <c r="DB21" s="657"/>
      <c r="DC21" s="657"/>
      <c r="DD21" s="649"/>
      <c r="DE21" s="650"/>
      <c r="DF21" s="650"/>
      <c r="DG21" s="650"/>
      <c r="DH21" s="650"/>
      <c r="DI21" s="650"/>
      <c r="DJ21" s="650"/>
      <c r="DK21" s="650"/>
      <c r="DL21" s="650"/>
      <c r="DM21" s="650"/>
      <c r="DN21" s="650"/>
      <c r="DO21" s="650"/>
      <c r="DP21" s="656"/>
      <c r="DQ21" s="649"/>
      <c r="DR21" s="650"/>
      <c r="DS21" s="650"/>
      <c r="DT21" s="650"/>
      <c r="DU21" s="650"/>
      <c r="DV21" s="650"/>
      <c r="DW21" s="650"/>
      <c r="DX21" s="650"/>
      <c r="DY21" s="650"/>
      <c r="DZ21" s="650"/>
      <c r="EA21" s="650"/>
      <c r="EB21" s="650"/>
      <c r="EC21" s="651"/>
    </row>
    <row r="22" spans="2:133" ht="11.25" customHeight="1" x14ac:dyDescent="0.2">
      <c r="B22" s="665" t="s">
        <v>277</v>
      </c>
      <c r="C22" s="666"/>
      <c r="D22" s="666"/>
      <c r="E22" s="666"/>
      <c r="F22" s="666"/>
      <c r="G22" s="666"/>
      <c r="H22" s="666"/>
      <c r="I22" s="666"/>
      <c r="J22" s="666"/>
      <c r="K22" s="666"/>
      <c r="L22" s="666"/>
      <c r="M22" s="666"/>
      <c r="N22" s="666"/>
      <c r="O22" s="666"/>
      <c r="P22" s="666"/>
      <c r="Q22" s="667"/>
      <c r="R22" s="634">
        <v>146</v>
      </c>
      <c r="S22" s="635"/>
      <c r="T22" s="635"/>
      <c r="U22" s="635"/>
      <c r="V22" s="635"/>
      <c r="W22" s="635"/>
      <c r="X22" s="635"/>
      <c r="Y22" s="636"/>
      <c r="Z22" s="637">
        <v>0</v>
      </c>
      <c r="AA22" s="637"/>
      <c r="AB22" s="637"/>
      <c r="AC22" s="637"/>
      <c r="AD22" s="638">
        <v>146</v>
      </c>
      <c r="AE22" s="638"/>
      <c r="AF22" s="638"/>
      <c r="AG22" s="638"/>
      <c r="AH22" s="638"/>
      <c r="AI22" s="638"/>
      <c r="AJ22" s="638"/>
      <c r="AK22" s="638"/>
      <c r="AL22" s="639">
        <v>0</v>
      </c>
      <c r="AM22" s="640"/>
      <c r="AN22" s="640"/>
      <c r="AO22" s="641"/>
      <c r="AP22" s="631" t="s">
        <v>278</v>
      </c>
      <c r="AQ22" s="647"/>
      <c r="AR22" s="647"/>
      <c r="AS22" s="647"/>
      <c r="AT22" s="647"/>
      <c r="AU22" s="647"/>
      <c r="AV22" s="647"/>
      <c r="AW22" s="647"/>
      <c r="AX22" s="647"/>
      <c r="AY22" s="647"/>
      <c r="AZ22" s="647"/>
      <c r="BA22" s="647"/>
      <c r="BB22" s="647"/>
      <c r="BC22" s="647"/>
      <c r="BD22" s="647"/>
      <c r="BE22" s="647"/>
      <c r="BF22" s="648"/>
      <c r="BG22" s="634" t="s">
        <v>128</v>
      </c>
      <c r="BH22" s="635"/>
      <c r="BI22" s="635"/>
      <c r="BJ22" s="635"/>
      <c r="BK22" s="635"/>
      <c r="BL22" s="635"/>
      <c r="BM22" s="635"/>
      <c r="BN22" s="636"/>
      <c r="BO22" s="637" t="s">
        <v>128</v>
      </c>
      <c r="BP22" s="637"/>
      <c r="BQ22" s="637"/>
      <c r="BR22" s="637"/>
      <c r="BS22" s="638" t="s">
        <v>128</v>
      </c>
      <c r="BT22" s="638"/>
      <c r="BU22" s="638"/>
      <c r="BV22" s="638"/>
      <c r="BW22" s="638"/>
      <c r="BX22" s="638"/>
      <c r="BY22" s="638"/>
      <c r="BZ22" s="638"/>
      <c r="CA22" s="638"/>
      <c r="CB22" s="642"/>
      <c r="CD22" s="616" t="s">
        <v>279</v>
      </c>
      <c r="CE22" s="617"/>
      <c r="CF22" s="617"/>
      <c r="CG22" s="617"/>
      <c r="CH22" s="617"/>
      <c r="CI22" s="617"/>
      <c r="CJ22" s="617"/>
      <c r="CK22" s="617"/>
      <c r="CL22" s="617"/>
      <c r="CM22" s="617"/>
      <c r="CN22" s="617"/>
      <c r="CO22" s="617"/>
      <c r="CP22" s="617"/>
      <c r="CQ22" s="617"/>
      <c r="CR22" s="617"/>
      <c r="CS22" s="617"/>
      <c r="CT22" s="617"/>
      <c r="CU22" s="617"/>
      <c r="CV22" s="617"/>
      <c r="CW22" s="617"/>
      <c r="CX22" s="617"/>
      <c r="CY22" s="617"/>
      <c r="CZ22" s="617"/>
      <c r="DA22" s="617"/>
      <c r="DB22" s="617"/>
      <c r="DC22" s="617"/>
      <c r="DD22" s="617"/>
      <c r="DE22" s="617"/>
      <c r="DF22" s="617"/>
      <c r="DG22" s="617"/>
      <c r="DH22" s="617"/>
      <c r="DI22" s="617"/>
      <c r="DJ22" s="617"/>
      <c r="DK22" s="617"/>
      <c r="DL22" s="617"/>
      <c r="DM22" s="617"/>
      <c r="DN22" s="617"/>
      <c r="DO22" s="617"/>
      <c r="DP22" s="617"/>
      <c r="DQ22" s="617"/>
      <c r="DR22" s="617"/>
      <c r="DS22" s="617"/>
      <c r="DT22" s="617"/>
      <c r="DU22" s="617"/>
      <c r="DV22" s="617"/>
      <c r="DW22" s="617"/>
      <c r="DX22" s="617"/>
      <c r="DY22" s="617"/>
      <c r="DZ22" s="617"/>
      <c r="EA22" s="617"/>
      <c r="EB22" s="617"/>
      <c r="EC22" s="618"/>
    </row>
    <row r="23" spans="2:133" ht="11.25" customHeight="1" x14ac:dyDescent="0.2">
      <c r="B23" s="631" t="s">
        <v>280</v>
      </c>
      <c r="C23" s="632"/>
      <c r="D23" s="632"/>
      <c r="E23" s="632"/>
      <c r="F23" s="632"/>
      <c r="G23" s="632"/>
      <c r="H23" s="632"/>
      <c r="I23" s="632"/>
      <c r="J23" s="632"/>
      <c r="K23" s="632"/>
      <c r="L23" s="632"/>
      <c r="M23" s="632"/>
      <c r="N23" s="632"/>
      <c r="O23" s="632"/>
      <c r="P23" s="632"/>
      <c r="Q23" s="633"/>
      <c r="R23" s="634">
        <v>1444721</v>
      </c>
      <c r="S23" s="635"/>
      <c r="T23" s="635"/>
      <c r="U23" s="635"/>
      <c r="V23" s="635"/>
      <c r="W23" s="635"/>
      <c r="X23" s="635"/>
      <c r="Y23" s="636"/>
      <c r="Z23" s="637">
        <v>63</v>
      </c>
      <c r="AA23" s="637"/>
      <c r="AB23" s="637"/>
      <c r="AC23" s="637"/>
      <c r="AD23" s="638">
        <v>1341629</v>
      </c>
      <c r="AE23" s="638"/>
      <c r="AF23" s="638"/>
      <c r="AG23" s="638"/>
      <c r="AH23" s="638"/>
      <c r="AI23" s="638"/>
      <c r="AJ23" s="638"/>
      <c r="AK23" s="638"/>
      <c r="AL23" s="639">
        <v>89.1</v>
      </c>
      <c r="AM23" s="640"/>
      <c r="AN23" s="640"/>
      <c r="AO23" s="641"/>
      <c r="AP23" s="631" t="s">
        <v>281</v>
      </c>
      <c r="AQ23" s="647"/>
      <c r="AR23" s="647"/>
      <c r="AS23" s="647"/>
      <c r="AT23" s="647"/>
      <c r="AU23" s="647"/>
      <c r="AV23" s="647"/>
      <c r="AW23" s="647"/>
      <c r="AX23" s="647"/>
      <c r="AY23" s="647"/>
      <c r="AZ23" s="647"/>
      <c r="BA23" s="647"/>
      <c r="BB23" s="647"/>
      <c r="BC23" s="647"/>
      <c r="BD23" s="647"/>
      <c r="BE23" s="647"/>
      <c r="BF23" s="648"/>
      <c r="BG23" s="634" t="s">
        <v>128</v>
      </c>
      <c r="BH23" s="635"/>
      <c r="BI23" s="635"/>
      <c r="BJ23" s="635"/>
      <c r="BK23" s="635"/>
      <c r="BL23" s="635"/>
      <c r="BM23" s="635"/>
      <c r="BN23" s="636"/>
      <c r="BO23" s="637" t="s">
        <v>128</v>
      </c>
      <c r="BP23" s="637"/>
      <c r="BQ23" s="637"/>
      <c r="BR23" s="637"/>
      <c r="BS23" s="638" t="s">
        <v>128</v>
      </c>
      <c r="BT23" s="638"/>
      <c r="BU23" s="638"/>
      <c r="BV23" s="638"/>
      <c r="BW23" s="638"/>
      <c r="BX23" s="638"/>
      <c r="BY23" s="638"/>
      <c r="BZ23" s="638"/>
      <c r="CA23" s="638"/>
      <c r="CB23" s="642"/>
      <c r="CD23" s="616" t="s">
        <v>221</v>
      </c>
      <c r="CE23" s="617"/>
      <c r="CF23" s="617"/>
      <c r="CG23" s="617"/>
      <c r="CH23" s="617"/>
      <c r="CI23" s="617"/>
      <c r="CJ23" s="617"/>
      <c r="CK23" s="617"/>
      <c r="CL23" s="617"/>
      <c r="CM23" s="617"/>
      <c r="CN23" s="617"/>
      <c r="CO23" s="617"/>
      <c r="CP23" s="617"/>
      <c r="CQ23" s="618"/>
      <c r="CR23" s="616" t="s">
        <v>282</v>
      </c>
      <c r="CS23" s="617"/>
      <c r="CT23" s="617"/>
      <c r="CU23" s="617"/>
      <c r="CV23" s="617"/>
      <c r="CW23" s="617"/>
      <c r="CX23" s="617"/>
      <c r="CY23" s="618"/>
      <c r="CZ23" s="616" t="s">
        <v>283</v>
      </c>
      <c r="DA23" s="617"/>
      <c r="DB23" s="617"/>
      <c r="DC23" s="618"/>
      <c r="DD23" s="616" t="s">
        <v>284</v>
      </c>
      <c r="DE23" s="617"/>
      <c r="DF23" s="617"/>
      <c r="DG23" s="617"/>
      <c r="DH23" s="617"/>
      <c r="DI23" s="617"/>
      <c r="DJ23" s="617"/>
      <c r="DK23" s="618"/>
      <c r="DL23" s="658" t="s">
        <v>285</v>
      </c>
      <c r="DM23" s="659"/>
      <c r="DN23" s="659"/>
      <c r="DO23" s="659"/>
      <c r="DP23" s="659"/>
      <c r="DQ23" s="659"/>
      <c r="DR23" s="659"/>
      <c r="DS23" s="659"/>
      <c r="DT23" s="659"/>
      <c r="DU23" s="659"/>
      <c r="DV23" s="660"/>
      <c r="DW23" s="616" t="s">
        <v>286</v>
      </c>
      <c r="DX23" s="617"/>
      <c r="DY23" s="617"/>
      <c r="DZ23" s="617"/>
      <c r="EA23" s="617"/>
      <c r="EB23" s="617"/>
      <c r="EC23" s="618"/>
    </row>
    <row r="24" spans="2:133" ht="11.25" customHeight="1" x14ac:dyDescent="0.2">
      <c r="B24" s="631" t="s">
        <v>287</v>
      </c>
      <c r="C24" s="632"/>
      <c r="D24" s="632"/>
      <c r="E24" s="632"/>
      <c r="F24" s="632"/>
      <c r="G24" s="632"/>
      <c r="H24" s="632"/>
      <c r="I24" s="632"/>
      <c r="J24" s="632"/>
      <c r="K24" s="632"/>
      <c r="L24" s="632"/>
      <c r="M24" s="632"/>
      <c r="N24" s="632"/>
      <c r="O24" s="632"/>
      <c r="P24" s="632"/>
      <c r="Q24" s="633"/>
      <c r="R24" s="634">
        <v>1341629</v>
      </c>
      <c r="S24" s="635"/>
      <c r="T24" s="635"/>
      <c r="U24" s="635"/>
      <c r="V24" s="635"/>
      <c r="W24" s="635"/>
      <c r="X24" s="635"/>
      <c r="Y24" s="636"/>
      <c r="Z24" s="637">
        <v>58.5</v>
      </c>
      <c r="AA24" s="637"/>
      <c r="AB24" s="637"/>
      <c r="AC24" s="637"/>
      <c r="AD24" s="638">
        <v>1341629</v>
      </c>
      <c r="AE24" s="638"/>
      <c r="AF24" s="638"/>
      <c r="AG24" s="638"/>
      <c r="AH24" s="638"/>
      <c r="AI24" s="638"/>
      <c r="AJ24" s="638"/>
      <c r="AK24" s="638"/>
      <c r="AL24" s="639">
        <v>89.1</v>
      </c>
      <c r="AM24" s="640"/>
      <c r="AN24" s="640"/>
      <c r="AO24" s="641"/>
      <c r="AP24" s="631" t="s">
        <v>288</v>
      </c>
      <c r="AQ24" s="647"/>
      <c r="AR24" s="647"/>
      <c r="AS24" s="647"/>
      <c r="AT24" s="647"/>
      <c r="AU24" s="647"/>
      <c r="AV24" s="647"/>
      <c r="AW24" s="647"/>
      <c r="AX24" s="647"/>
      <c r="AY24" s="647"/>
      <c r="AZ24" s="647"/>
      <c r="BA24" s="647"/>
      <c r="BB24" s="647"/>
      <c r="BC24" s="647"/>
      <c r="BD24" s="647"/>
      <c r="BE24" s="647"/>
      <c r="BF24" s="648"/>
      <c r="BG24" s="634" t="s">
        <v>128</v>
      </c>
      <c r="BH24" s="635"/>
      <c r="BI24" s="635"/>
      <c r="BJ24" s="635"/>
      <c r="BK24" s="635"/>
      <c r="BL24" s="635"/>
      <c r="BM24" s="635"/>
      <c r="BN24" s="636"/>
      <c r="BO24" s="637" t="s">
        <v>128</v>
      </c>
      <c r="BP24" s="637"/>
      <c r="BQ24" s="637"/>
      <c r="BR24" s="637"/>
      <c r="BS24" s="638" t="s">
        <v>128</v>
      </c>
      <c r="BT24" s="638"/>
      <c r="BU24" s="638"/>
      <c r="BV24" s="638"/>
      <c r="BW24" s="638"/>
      <c r="BX24" s="638"/>
      <c r="BY24" s="638"/>
      <c r="BZ24" s="638"/>
      <c r="CA24" s="638"/>
      <c r="CB24" s="642"/>
      <c r="CD24" s="620" t="s">
        <v>289</v>
      </c>
      <c r="CE24" s="621"/>
      <c r="CF24" s="621"/>
      <c r="CG24" s="621"/>
      <c r="CH24" s="621"/>
      <c r="CI24" s="621"/>
      <c r="CJ24" s="621"/>
      <c r="CK24" s="621"/>
      <c r="CL24" s="621"/>
      <c r="CM24" s="621"/>
      <c r="CN24" s="621"/>
      <c r="CO24" s="621"/>
      <c r="CP24" s="621"/>
      <c r="CQ24" s="622"/>
      <c r="CR24" s="623">
        <v>680379</v>
      </c>
      <c r="CS24" s="624"/>
      <c r="CT24" s="624"/>
      <c r="CU24" s="624"/>
      <c r="CV24" s="624"/>
      <c r="CW24" s="624"/>
      <c r="CX24" s="624"/>
      <c r="CY24" s="625"/>
      <c r="CZ24" s="628">
        <v>31.1</v>
      </c>
      <c r="DA24" s="629"/>
      <c r="DB24" s="629"/>
      <c r="DC24" s="645"/>
      <c r="DD24" s="668">
        <v>626436</v>
      </c>
      <c r="DE24" s="624"/>
      <c r="DF24" s="624"/>
      <c r="DG24" s="624"/>
      <c r="DH24" s="624"/>
      <c r="DI24" s="624"/>
      <c r="DJ24" s="624"/>
      <c r="DK24" s="625"/>
      <c r="DL24" s="668">
        <v>621875</v>
      </c>
      <c r="DM24" s="624"/>
      <c r="DN24" s="624"/>
      <c r="DO24" s="624"/>
      <c r="DP24" s="624"/>
      <c r="DQ24" s="624"/>
      <c r="DR24" s="624"/>
      <c r="DS24" s="624"/>
      <c r="DT24" s="624"/>
      <c r="DU24" s="624"/>
      <c r="DV24" s="625"/>
      <c r="DW24" s="628">
        <v>40.1</v>
      </c>
      <c r="DX24" s="629"/>
      <c r="DY24" s="629"/>
      <c r="DZ24" s="629"/>
      <c r="EA24" s="629"/>
      <c r="EB24" s="629"/>
      <c r="EC24" s="630"/>
    </row>
    <row r="25" spans="2:133" ht="11.25" customHeight="1" x14ac:dyDescent="0.2">
      <c r="B25" s="631" t="s">
        <v>290</v>
      </c>
      <c r="C25" s="632"/>
      <c r="D25" s="632"/>
      <c r="E25" s="632"/>
      <c r="F25" s="632"/>
      <c r="G25" s="632"/>
      <c r="H25" s="632"/>
      <c r="I25" s="632"/>
      <c r="J25" s="632"/>
      <c r="K25" s="632"/>
      <c r="L25" s="632"/>
      <c r="M25" s="632"/>
      <c r="N25" s="632"/>
      <c r="O25" s="632"/>
      <c r="P25" s="632"/>
      <c r="Q25" s="633"/>
      <c r="R25" s="634">
        <v>102938</v>
      </c>
      <c r="S25" s="635"/>
      <c r="T25" s="635"/>
      <c r="U25" s="635"/>
      <c r="V25" s="635"/>
      <c r="W25" s="635"/>
      <c r="X25" s="635"/>
      <c r="Y25" s="636"/>
      <c r="Z25" s="637">
        <v>4.5</v>
      </c>
      <c r="AA25" s="637"/>
      <c r="AB25" s="637"/>
      <c r="AC25" s="637"/>
      <c r="AD25" s="638" t="s">
        <v>128</v>
      </c>
      <c r="AE25" s="638"/>
      <c r="AF25" s="638"/>
      <c r="AG25" s="638"/>
      <c r="AH25" s="638"/>
      <c r="AI25" s="638"/>
      <c r="AJ25" s="638"/>
      <c r="AK25" s="638"/>
      <c r="AL25" s="639" t="s">
        <v>128</v>
      </c>
      <c r="AM25" s="640"/>
      <c r="AN25" s="640"/>
      <c r="AO25" s="641"/>
      <c r="AP25" s="631" t="s">
        <v>291</v>
      </c>
      <c r="AQ25" s="647"/>
      <c r="AR25" s="647"/>
      <c r="AS25" s="647"/>
      <c r="AT25" s="647"/>
      <c r="AU25" s="647"/>
      <c r="AV25" s="647"/>
      <c r="AW25" s="647"/>
      <c r="AX25" s="647"/>
      <c r="AY25" s="647"/>
      <c r="AZ25" s="647"/>
      <c r="BA25" s="647"/>
      <c r="BB25" s="647"/>
      <c r="BC25" s="647"/>
      <c r="BD25" s="647"/>
      <c r="BE25" s="647"/>
      <c r="BF25" s="648"/>
      <c r="BG25" s="634" t="s">
        <v>128</v>
      </c>
      <c r="BH25" s="635"/>
      <c r="BI25" s="635"/>
      <c r="BJ25" s="635"/>
      <c r="BK25" s="635"/>
      <c r="BL25" s="635"/>
      <c r="BM25" s="635"/>
      <c r="BN25" s="636"/>
      <c r="BO25" s="637" t="s">
        <v>128</v>
      </c>
      <c r="BP25" s="637"/>
      <c r="BQ25" s="637"/>
      <c r="BR25" s="637"/>
      <c r="BS25" s="638" t="s">
        <v>128</v>
      </c>
      <c r="BT25" s="638"/>
      <c r="BU25" s="638"/>
      <c r="BV25" s="638"/>
      <c r="BW25" s="638"/>
      <c r="BX25" s="638"/>
      <c r="BY25" s="638"/>
      <c r="BZ25" s="638"/>
      <c r="CA25" s="638"/>
      <c r="CB25" s="642"/>
      <c r="CD25" s="631" t="s">
        <v>292</v>
      </c>
      <c r="CE25" s="632"/>
      <c r="CF25" s="632"/>
      <c r="CG25" s="632"/>
      <c r="CH25" s="632"/>
      <c r="CI25" s="632"/>
      <c r="CJ25" s="632"/>
      <c r="CK25" s="632"/>
      <c r="CL25" s="632"/>
      <c r="CM25" s="632"/>
      <c r="CN25" s="632"/>
      <c r="CO25" s="632"/>
      <c r="CP25" s="632"/>
      <c r="CQ25" s="633"/>
      <c r="CR25" s="634">
        <v>361373</v>
      </c>
      <c r="CS25" s="661"/>
      <c r="CT25" s="661"/>
      <c r="CU25" s="661"/>
      <c r="CV25" s="661"/>
      <c r="CW25" s="661"/>
      <c r="CX25" s="661"/>
      <c r="CY25" s="662"/>
      <c r="CZ25" s="639">
        <v>16.5</v>
      </c>
      <c r="DA25" s="663"/>
      <c r="DB25" s="663"/>
      <c r="DC25" s="669"/>
      <c r="DD25" s="643">
        <v>345949</v>
      </c>
      <c r="DE25" s="661"/>
      <c r="DF25" s="661"/>
      <c r="DG25" s="661"/>
      <c r="DH25" s="661"/>
      <c r="DI25" s="661"/>
      <c r="DJ25" s="661"/>
      <c r="DK25" s="662"/>
      <c r="DL25" s="643">
        <v>341388</v>
      </c>
      <c r="DM25" s="661"/>
      <c r="DN25" s="661"/>
      <c r="DO25" s="661"/>
      <c r="DP25" s="661"/>
      <c r="DQ25" s="661"/>
      <c r="DR25" s="661"/>
      <c r="DS25" s="661"/>
      <c r="DT25" s="661"/>
      <c r="DU25" s="661"/>
      <c r="DV25" s="662"/>
      <c r="DW25" s="639">
        <v>22</v>
      </c>
      <c r="DX25" s="663"/>
      <c r="DY25" s="663"/>
      <c r="DZ25" s="663"/>
      <c r="EA25" s="663"/>
      <c r="EB25" s="663"/>
      <c r="EC25" s="664"/>
    </row>
    <row r="26" spans="2:133" ht="11.25" customHeight="1" x14ac:dyDescent="0.2">
      <c r="B26" s="631" t="s">
        <v>293</v>
      </c>
      <c r="C26" s="632"/>
      <c r="D26" s="632"/>
      <c r="E26" s="632"/>
      <c r="F26" s="632"/>
      <c r="G26" s="632"/>
      <c r="H26" s="632"/>
      <c r="I26" s="632"/>
      <c r="J26" s="632"/>
      <c r="K26" s="632"/>
      <c r="L26" s="632"/>
      <c r="M26" s="632"/>
      <c r="N26" s="632"/>
      <c r="O26" s="632"/>
      <c r="P26" s="632"/>
      <c r="Q26" s="633"/>
      <c r="R26" s="634">
        <v>154</v>
      </c>
      <c r="S26" s="635"/>
      <c r="T26" s="635"/>
      <c r="U26" s="635"/>
      <c r="V26" s="635"/>
      <c r="W26" s="635"/>
      <c r="X26" s="635"/>
      <c r="Y26" s="636"/>
      <c r="Z26" s="637">
        <v>0</v>
      </c>
      <c r="AA26" s="637"/>
      <c r="AB26" s="637"/>
      <c r="AC26" s="637"/>
      <c r="AD26" s="638" t="s">
        <v>128</v>
      </c>
      <c r="AE26" s="638"/>
      <c r="AF26" s="638"/>
      <c r="AG26" s="638"/>
      <c r="AH26" s="638"/>
      <c r="AI26" s="638"/>
      <c r="AJ26" s="638"/>
      <c r="AK26" s="638"/>
      <c r="AL26" s="639" t="s">
        <v>128</v>
      </c>
      <c r="AM26" s="640"/>
      <c r="AN26" s="640"/>
      <c r="AO26" s="641"/>
      <c r="AP26" s="631" t="s">
        <v>294</v>
      </c>
      <c r="AQ26" s="647"/>
      <c r="AR26" s="647"/>
      <c r="AS26" s="647"/>
      <c r="AT26" s="647"/>
      <c r="AU26" s="647"/>
      <c r="AV26" s="647"/>
      <c r="AW26" s="647"/>
      <c r="AX26" s="647"/>
      <c r="AY26" s="647"/>
      <c r="AZ26" s="647"/>
      <c r="BA26" s="647"/>
      <c r="BB26" s="647"/>
      <c r="BC26" s="647"/>
      <c r="BD26" s="647"/>
      <c r="BE26" s="647"/>
      <c r="BF26" s="648"/>
      <c r="BG26" s="634" t="s">
        <v>128</v>
      </c>
      <c r="BH26" s="635"/>
      <c r="BI26" s="635"/>
      <c r="BJ26" s="635"/>
      <c r="BK26" s="635"/>
      <c r="BL26" s="635"/>
      <c r="BM26" s="635"/>
      <c r="BN26" s="636"/>
      <c r="BO26" s="637" t="s">
        <v>128</v>
      </c>
      <c r="BP26" s="637"/>
      <c r="BQ26" s="637"/>
      <c r="BR26" s="637"/>
      <c r="BS26" s="638" t="s">
        <v>128</v>
      </c>
      <c r="BT26" s="638"/>
      <c r="BU26" s="638"/>
      <c r="BV26" s="638"/>
      <c r="BW26" s="638"/>
      <c r="BX26" s="638"/>
      <c r="BY26" s="638"/>
      <c r="BZ26" s="638"/>
      <c r="CA26" s="638"/>
      <c r="CB26" s="642"/>
      <c r="CD26" s="631" t="s">
        <v>295</v>
      </c>
      <c r="CE26" s="632"/>
      <c r="CF26" s="632"/>
      <c r="CG26" s="632"/>
      <c r="CH26" s="632"/>
      <c r="CI26" s="632"/>
      <c r="CJ26" s="632"/>
      <c r="CK26" s="632"/>
      <c r="CL26" s="632"/>
      <c r="CM26" s="632"/>
      <c r="CN26" s="632"/>
      <c r="CO26" s="632"/>
      <c r="CP26" s="632"/>
      <c r="CQ26" s="633"/>
      <c r="CR26" s="634">
        <v>180168</v>
      </c>
      <c r="CS26" s="635"/>
      <c r="CT26" s="635"/>
      <c r="CU26" s="635"/>
      <c r="CV26" s="635"/>
      <c r="CW26" s="635"/>
      <c r="CX26" s="635"/>
      <c r="CY26" s="636"/>
      <c r="CZ26" s="639">
        <v>8.1999999999999993</v>
      </c>
      <c r="DA26" s="663"/>
      <c r="DB26" s="663"/>
      <c r="DC26" s="669"/>
      <c r="DD26" s="643">
        <v>170096</v>
      </c>
      <c r="DE26" s="635"/>
      <c r="DF26" s="635"/>
      <c r="DG26" s="635"/>
      <c r="DH26" s="635"/>
      <c r="DI26" s="635"/>
      <c r="DJ26" s="635"/>
      <c r="DK26" s="636"/>
      <c r="DL26" s="643" t="s">
        <v>128</v>
      </c>
      <c r="DM26" s="635"/>
      <c r="DN26" s="635"/>
      <c r="DO26" s="635"/>
      <c r="DP26" s="635"/>
      <c r="DQ26" s="635"/>
      <c r="DR26" s="635"/>
      <c r="DS26" s="635"/>
      <c r="DT26" s="635"/>
      <c r="DU26" s="635"/>
      <c r="DV26" s="636"/>
      <c r="DW26" s="639" t="s">
        <v>128</v>
      </c>
      <c r="DX26" s="663"/>
      <c r="DY26" s="663"/>
      <c r="DZ26" s="663"/>
      <c r="EA26" s="663"/>
      <c r="EB26" s="663"/>
      <c r="EC26" s="664"/>
    </row>
    <row r="27" spans="2:133" ht="11.25" customHeight="1" x14ac:dyDescent="0.2">
      <c r="B27" s="631" t="s">
        <v>296</v>
      </c>
      <c r="C27" s="632"/>
      <c r="D27" s="632"/>
      <c r="E27" s="632"/>
      <c r="F27" s="632"/>
      <c r="G27" s="632"/>
      <c r="H27" s="632"/>
      <c r="I27" s="632"/>
      <c r="J27" s="632"/>
      <c r="K27" s="632"/>
      <c r="L27" s="632"/>
      <c r="M27" s="632"/>
      <c r="N27" s="632"/>
      <c r="O27" s="632"/>
      <c r="P27" s="632"/>
      <c r="Q27" s="633"/>
      <c r="R27" s="634">
        <v>1607535</v>
      </c>
      <c r="S27" s="635"/>
      <c r="T27" s="635"/>
      <c r="U27" s="635"/>
      <c r="V27" s="635"/>
      <c r="W27" s="635"/>
      <c r="X27" s="635"/>
      <c r="Y27" s="636"/>
      <c r="Z27" s="637">
        <v>70.099999999999994</v>
      </c>
      <c r="AA27" s="637"/>
      <c r="AB27" s="637"/>
      <c r="AC27" s="637"/>
      <c r="AD27" s="638">
        <v>1504443</v>
      </c>
      <c r="AE27" s="638"/>
      <c r="AF27" s="638"/>
      <c r="AG27" s="638"/>
      <c r="AH27" s="638"/>
      <c r="AI27" s="638"/>
      <c r="AJ27" s="638"/>
      <c r="AK27" s="638"/>
      <c r="AL27" s="639">
        <v>99.900001525878906</v>
      </c>
      <c r="AM27" s="640"/>
      <c r="AN27" s="640"/>
      <c r="AO27" s="641"/>
      <c r="AP27" s="631" t="s">
        <v>297</v>
      </c>
      <c r="AQ27" s="632"/>
      <c r="AR27" s="632"/>
      <c r="AS27" s="632"/>
      <c r="AT27" s="632"/>
      <c r="AU27" s="632"/>
      <c r="AV27" s="632"/>
      <c r="AW27" s="632"/>
      <c r="AX27" s="632"/>
      <c r="AY27" s="632"/>
      <c r="AZ27" s="632"/>
      <c r="BA27" s="632"/>
      <c r="BB27" s="632"/>
      <c r="BC27" s="632"/>
      <c r="BD27" s="632"/>
      <c r="BE27" s="632"/>
      <c r="BF27" s="633"/>
      <c r="BG27" s="634">
        <v>94196</v>
      </c>
      <c r="BH27" s="635"/>
      <c r="BI27" s="635"/>
      <c r="BJ27" s="635"/>
      <c r="BK27" s="635"/>
      <c r="BL27" s="635"/>
      <c r="BM27" s="635"/>
      <c r="BN27" s="636"/>
      <c r="BO27" s="637">
        <v>100</v>
      </c>
      <c r="BP27" s="637"/>
      <c r="BQ27" s="637"/>
      <c r="BR27" s="637"/>
      <c r="BS27" s="638" t="s">
        <v>128</v>
      </c>
      <c r="BT27" s="638"/>
      <c r="BU27" s="638"/>
      <c r="BV27" s="638"/>
      <c r="BW27" s="638"/>
      <c r="BX27" s="638"/>
      <c r="BY27" s="638"/>
      <c r="BZ27" s="638"/>
      <c r="CA27" s="638"/>
      <c r="CB27" s="642"/>
      <c r="CD27" s="631" t="s">
        <v>298</v>
      </c>
      <c r="CE27" s="632"/>
      <c r="CF27" s="632"/>
      <c r="CG27" s="632"/>
      <c r="CH27" s="632"/>
      <c r="CI27" s="632"/>
      <c r="CJ27" s="632"/>
      <c r="CK27" s="632"/>
      <c r="CL27" s="632"/>
      <c r="CM27" s="632"/>
      <c r="CN27" s="632"/>
      <c r="CO27" s="632"/>
      <c r="CP27" s="632"/>
      <c r="CQ27" s="633"/>
      <c r="CR27" s="634">
        <v>55452</v>
      </c>
      <c r="CS27" s="661"/>
      <c r="CT27" s="661"/>
      <c r="CU27" s="661"/>
      <c r="CV27" s="661"/>
      <c r="CW27" s="661"/>
      <c r="CX27" s="661"/>
      <c r="CY27" s="662"/>
      <c r="CZ27" s="639">
        <v>2.5</v>
      </c>
      <c r="DA27" s="663"/>
      <c r="DB27" s="663"/>
      <c r="DC27" s="669"/>
      <c r="DD27" s="643">
        <v>21862</v>
      </c>
      <c r="DE27" s="661"/>
      <c r="DF27" s="661"/>
      <c r="DG27" s="661"/>
      <c r="DH27" s="661"/>
      <c r="DI27" s="661"/>
      <c r="DJ27" s="661"/>
      <c r="DK27" s="662"/>
      <c r="DL27" s="643">
        <v>21862</v>
      </c>
      <c r="DM27" s="661"/>
      <c r="DN27" s="661"/>
      <c r="DO27" s="661"/>
      <c r="DP27" s="661"/>
      <c r="DQ27" s="661"/>
      <c r="DR27" s="661"/>
      <c r="DS27" s="661"/>
      <c r="DT27" s="661"/>
      <c r="DU27" s="661"/>
      <c r="DV27" s="662"/>
      <c r="DW27" s="639">
        <v>1.4</v>
      </c>
      <c r="DX27" s="663"/>
      <c r="DY27" s="663"/>
      <c r="DZ27" s="663"/>
      <c r="EA27" s="663"/>
      <c r="EB27" s="663"/>
      <c r="EC27" s="664"/>
    </row>
    <row r="28" spans="2:133" ht="11.25" customHeight="1" x14ac:dyDescent="0.2">
      <c r="B28" s="631" t="s">
        <v>299</v>
      </c>
      <c r="C28" s="632"/>
      <c r="D28" s="632"/>
      <c r="E28" s="632"/>
      <c r="F28" s="632"/>
      <c r="G28" s="632"/>
      <c r="H28" s="632"/>
      <c r="I28" s="632"/>
      <c r="J28" s="632"/>
      <c r="K28" s="632"/>
      <c r="L28" s="632"/>
      <c r="M28" s="632"/>
      <c r="N28" s="632"/>
      <c r="O28" s="632"/>
      <c r="P28" s="632"/>
      <c r="Q28" s="633"/>
      <c r="R28" s="634" t="s">
        <v>128</v>
      </c>
      <c r="S28" s="635"/>
      <c r="T28" s="635"/>
      <c r="U28" s="635"/>
      <c r="V28" s="635"/>
      <c r="W28" s="635"/>
      <c r="X28" s="635"/>
      <c r="Y28" s="636"/>
      <c r="Z28" s="637" t="s">
        <v>128</v>
      </c>
      <c r="AA28" s="637"/>
      <c r="AB28" s="637"/>
      <c r="AC28" s="637"/>
      <c r="AD28" s="638" t="s">
        <v>128</v>
      </c>
      <c r="AE28" s="638"/>
      <c r="AF28" s="638"/>
      <c r="AG28" s="638"/>
      <c r="AH28" s="638"/>
      <c r="AI28" s="638"/>
      <c r="AJ28" s="638"/>
      <c r="AK28" s="638"/>
      <c r="AL28" s="639" t="s">
        <v>128</v>
      </c>
      <c r="AM28" s="640"/>
      <c r="AN28" s="640"/>
      <c r="AO28" s="641"/>
      <c r="AP28" s="631"/>
      <c r="AQ28" s="632"/>
      <c r="AR28" s="632"/>
      <c r="AS28" s="632"/>
      <c r="AT28" s="632"/>
      <c r="AU28" s="632"/>
      <c r="AV28" s="632"/>
      <c r="AW28" s="632"/>
      <c r="AX28" s="632"/>
      <c r="AY28" s="632"/>
      <c r="AZ28" s="632"/>
      <c r="BA28" s="632"/>
      <c r="BB28" s="632"/>
      <c r="BC28" s="632"/>
      <c r="BD28" s="632"/>
      <c r="BE28" s="632"/>
      <c r="BF28" s="633"/>
      <c r="BG28" s="634"/>
      <c r="BH28" s="635"/>
      <c r="BI28" s="635"/>
      <c r="BJ28" s="635"/>
      <c r="BK28" s="635"/>
      <c r="BL28" s="635"/>
      <c r="BM28" s="635"/>
      <c r="BN28" s="636"/>
      <c r="BO28" s="637"/>
      <c r="BP28" s="637"/>
      <c r="BQ28" s="637"/>
      <c r="BR28" s="637"/>
      <c r="BS28" s="643"/>
      <c r="BT28" s="635"/>
      <c r="BU28" s="635"/>
      <c r="BV28" s="635"/>
      <c r="BW28" s="635"/>
      <c r="BX28" s="635"/>
      <c r="BY28" s="635"/>
      <c r="BZ28" s="635"/>
      <c r="CA28" s="635"/>
      <c r="CB28" s="644"/>
      <c r="CD28" s="631" t="s">
        <v>300</v>
      </c>
      <c r="CE28" s="632"/>
      <c r="CF28" s="632"/>
      <c r="CG28" s="632"/>
      <c r="CH28" s="632"/>
      <c r="CI28" s="632"/>
      <c r="CJ28" s="632"/>
      <c r="CK28" s="632"/>
      <c r="CL28" s="632"/>
      <c r="CM28" s="632"/>
      <c r="CN28" s="632"/>
      <c r="CO28" s="632"/>
      <c r="CP28" s="632"/>
      <c r="CQ28" s="633"/>
      <c r="CR28" s="634">
        <v>263554</v>
      </c>
      <c r="CS28" s="635"/>
      <c r="CT28" s="635"/>
      <c r="CU28" s="635"/>
      <c r="CV28" s="635"/>
      <c r="CW28" s="635"/>
      <c r="CX28" s="635"/>
      <c r="CY28" s="636"/>
      <c r="CZ28" s="639">
        <v>12</v>
      </c>
      <c r="DA28" s="663"/>
      <c r="DB28" s="663"/>
      <c r="DC28" s="669"/>
      <c r="DD28" s="643">
        <v>258625</v>
      </c>
      <c r="DE28" s="635"/>
      <c r="DF28" s="635"/>
      <c r="DG28" s="635"/>
      <c r="DH28" s="635"/>
      <c r="DI28" s="635"/>
      <c r="DJ28" s="635"/>
      <c r="DK28" s="636"/>
      <c r="DL28" s="643">
        <v>258625</v>
      </c>
      <c r="DM28" s="635"/>
      <c r="DN28" s="635"/>
      <c r="DO28" s="635"/>
      <c r="DP28" s="635"/>
      <c r="DQ28" s="635"/>
      <c r="DR28" s="635"/>
      <c r="DS28" s="635"/>
      <c r="DT28" s="635"/>
      <c r="DU28" s="635"/>
      <c r="DV28" s="636"/>
      <c r="DW28" s="639">
        <v>16.7</v>
      </c>
      <c r="DX28" s="663"/>
      <c r="DY28" s="663"/>
      <c r="DZ28" s="663"/>
      <c r="EA28" s="663"/>
      <c r="EB28" s="663"/>
      <c r="EC28" s="664"/>
    </row>
    <row r="29" spans="2:133" ht="11.25" customHeight="1" x14ac:dyDescent="0.2">
      <c r="B29" s="631" t="s">
        <v>301</v>
      </c>
      <c r="C29" s="632"/>
      <c r="D29" s="632"/>
      <c r="E29" s="632"/>
      <c r="F29" s="632"/>
      <c r="G29" s="632"/>
      <c r="H29" s="632"/>
      <c r="I29" s="632"/>
      <c r="J29" s="632"/>
      <c r="K29" s="632"/>
      <c r="L29" s="632"/>
      <c r="M29" s="632"/>
      <c r="N29" s="632"/>
      <c r="O29" s="632"/>
      <c r="P29" s="632"/>
      <c r="Q29" s="633"/>
      <c r="R29" s="634">
        <v>255</v>
      </c>
      <c r="S29" s="635"/>
      <c r="T29" s="635"/>
      <c r="U29" s="635"/>
      <c r="V29" s="635"/>
      <c r="W29" s="635"/>
      <c r="X29" s="635"/>
      <c r="Y29" s="636"/>
      <c r="Z29" s="637">
        <v>0</v>
      </c>
      <c r="AA29" s="637"/>
      <c r="AB29" s="637"/>
      <c r="AC29" s="637"/>
      <c r="AD29" s="638" t="s">
        <v>128</v>
      </c>
      <c r="AE29" s="638"/>
      <c r="AF29" s="638"/>
      <c r="AG29" s="638"/>
      <c r="AH29" s="638"/>
      <c r="AI29" s="638"/>
      <c r="AJ29" s="638"/>
      <c r="AK29" s="638"/>
      <c r="AL29" s="639" t="s">
        <v>128</v>
      </c>
      <c r="AM29" s="640"/>
      <c r="AN29" s="640"/>
      <c r="AO29" s="641"/>
      <c r="AP29" s="652"/>
      <c r="AQ29" s="653"/>
      <c r="AR29" s="653"/>
      <c r="AS29" s="653"/>
      <c r="AT29" s="653"/>
      <c r="AU29" s="653"/>
      <c r="AV29" s="653"/>
      <c r="AW29" s="653"/>
      <c r="AX29" s="653"/>
      <c r="AY29" s="653"/>
      <c r="AZ29" s="653"/>
      <c r="BA29" s="653"/>
      <c r="BB29" s="653"/>
      <c r="BC29" s="653"/>
      <c r="BD29" s="653"/>
      <c r="BE29" s="653"/>
      <c r="BF29" s="654"/>
      <c r="BG29" s="634"/>
      <c r="BH29" s="635"/>
      <c r="BI29" s="635"/>
      <c r="BJ29" s="635"/>
      <c r="BK29" s="635"/>
      <c r="BL29" s="635"/>
      <c r="BM29" s="635"/>
      <c r="BN29" s="636"/>
      <c r="BO29" s="637"/>
      <c r="BP29" s="637"/>
      <c r="BQ29" s="637"/>
      <c r="BR29" s="637"/>
      <c r="BS29" s="638"/>
      <c r="BT29" s="638"/>
      <c r="BU29" s="638"/>
      <c r="BV29" s="638"/>
      <c r="BW29" s="638"/>
      <c r="BX29" s="638"/>
      <c r="BY29" s="638"/>
      <c r="BZ29" s="638"/>
      <c r="CA29" s="638"/>
      <c r="CB29" s="642"/>
      <c r="CD29" s="672" t="s">
        <v>302</v>
      </c>
      <c r="CE29" s="673"/>
      <c r="CF29" s="631" t="s">
        <v>69</v>
      </c>
      <c r="CG29" s="632"/>
      <c r="CH29" s="632"/>
      <c r="CI29" s="632"/>
      <c r="CJ29" s="632"/>
      <c r="CK29" s="632"/>
      <c r="CL29" s="632"/>
      <c r="CM29" s="632"/>
      <c r="CN29" s="632"/>
      <c r="CO29" s="632"/>
      <c r="CP29" s="632"/>
      <c r="CQ29" s="633"/>
      <c r="CR29" s="634">
        <v>263554</v>
      </c>
      <c r="CS29" s="661"/>
      <c r="CT29" s="661"/>
      <c r="CU29" s="661"/>
      <c r="CV29" s="661"/>
      <c r="CW29" s="661"/>
      <c r="CX29" s="661"/>
      <c r="CY29" s="662"/>
      <c r="CZ29" s="639">
        <v>12</v>
      </c>
      <c r="DA29" s="663"/>
      <c r="DB29" s="663"/>
      <c r="DC29" s="669"/>
      <c r="DD29" s="643">
        <v>258625</v>
      </c>
      <c r="DE29" s="661"/>
      <c r="DF29" s="661"/>
      <c r="DG29" s="661"/>
      <c r="DH29" s="661"/>
      <c r="DI29" s="661"/>
      <c r="DJ29" s="661"/>
      <c r="DK29" s="662"/>
      <c r="DL29" s="643">
        <v>258625</v>
      </c>
      <c r="DM29" s="661"/>
      <c r="DN29" s="661"/>
      <c r="DO29" s="661"/>
      <c r="DP29" s="661"/>
      <c r="DQ29" s="661"/>
      <c r="DR29" s="661"/>
      <c r="DS29" s="661"/>
      <c r="DT29" s="661"/>
      <c r="DU29" s="661"/>
      <c r="DV29" s="662"/>
      <c r="DW29" s="639">
        <v>16.7</v>
      </c>
      <c r="DX29" s="663"/>
      <c r="DY29" s="663"/>
      <c r="DZ29" s="663"/>
      <c r="EA29" s="663"/>
      <c r="EB29" s="663"/>
      <c r="EC29" s="664"/>
    </row>
    <row r="30" spans="2:133" ht="11.25" customHeight="1" x14ac:dyDescent="0.2">
      <c r="B30" s="631" t="s">
        <v>303</v>
      </c>
      <c r="C30" s="632"/>
      <c r="D30" s="632"/>
      <c r="E30" s="632"/>
      <c r="F30" s="632"/>
      <c r="G30" s="632"/>
      <c r="H30" s="632"/>
      <c r="I30" s="632"/>
      <c r="J30" s="632"/>
      <c r="K30" s="632"/>
      <c r="L30" s="632"/>
      <c r="M30" s="632"/>
      <c r="N30" s="632"/>
      <c r="O30" s="632"/>
      <c r="P30" s="632"/>
      <c r="Q30" s="633"/>
      <c r="R30" s="634">
        <v>18987</v>
      </c>
      <c r="S30" s="635"/>
      <c r="T30" s="635"/>
      <c r="U30" s="635"/>
      <c r="V30" s="635"/>
      <c r="W30" s="635"/>
      <c r="X30" s="635"/>
      <c r="Y30" s="636"/>
      <c r="Z30" s="637">
        <v>0.8</v>
      </c>
      <c r="AA30" s="637"/>
      <c r="AB30" s="637"/>
      <c r="AC30" s="637"/>
      <c r="AD30" s="638">
        <v>433</v>
      </c>
      <c r="AE30" s="638"/>
      <c r="AF30" s="638"/>
      <c r="AG30" s="638"/>
      <c r="AH30" s="638"/>
      <c r="AI30" s="638"/>
      <c r="AJ30" s="638"/>
      <c r="AK30" s="638"/>
      <c r="AL30" s="639">
        <v>0</v>
      </c>
      <c r="AM30" s="640"/>
      <c r="AN30" s="640"/>
      <c r="AO30" s="641"/>
      <c r="AP30" s="616" t="s">
        <v>221</v>
      </c>
      <c r="AQ30" s="617"/>
      <c r="AR30" s="617"/>
      <c r="AS30" s="617"/>
      <c r="AT30" s="617"/>
      <c r="AU30" s="617"/>
      <c r="AV30" s="617"/>
      <c r="AW30" s="617"/>
      <c r="AX30" s="617"/>
      <c r="AY30" s="617"/>
      <c r="AZ30" s="617"/>
      <c r="BA30" s="617"/>
      <c r="BB30" s="617"/>
      <c r="BC30" s="617"/>
      <c r="BD30" s="617"/>
      <c r="BE30" s="617"/>
      <c r="BF30" s="618"/>
      <c r="BG30" s="616" t="s">
        <v>304</v>
      </c>
      <c r="BH30" s="670"/>
      <c r="BI30" s="670"/>
      <c r="BJ30" s="670"/>
      <c r="BK30" s="670"/>
      <c r="BL30" s="670"/>
      <c r="BM30" s="670"/>
      <c r="BN30" s="670"/>
      <c r="BO30" s="670"/>
      <c r="BP30" s="670"/>
      <c r="BQ30" s="671"/>
      <c r="BR30" s="616" t="s">
        <v>305</v>
      </c>
      <c r="BS30" s="670"/>
      <c r="BT30" s="670"/>
      <c r="BU30" s="670"/>
      <c r="BV30" s="670"/>
      <c r="BW30" s="670"/>
      <c r="BX30" s="670"/>
      <c r="BY30" s="670"/>
      <c r="BZ30" s="670"/>
      <c r="CA30" s="670"/>
      <c r="CB30" s="671"/>
      <c r="CD30" s="674"/>
      <c r="CE30" s="675"/>
      <c r="CF30" s="631" t="s">
        <v>306</v>
      </c>
      <c r="CG30" s="632"/>
      <c r="CH30" s="632"/>
      <c r="CI30" s="632"/>
      <c r="CJ30" s="632"/>
      <c r="CK30" s="632"/>
      <c r="CL30" s="632"/>
      <c r="CM30" s="632"/>
      <c r="CN30" s="632"/>
      <c r="CO30" s="632"/>
      <c r="CP30" s="632"/>
      <c r="CQ30" s="633"/>
      <c r="CR30" s="634">
        <v>255410</v>
      </c>
      <c r="CS30" s="635"/>
      <c r="CT30" s="635"/>
      <c r="CU30" s="635"/>
      <c r="CV30" s="635"/>
      <c r="CW30" s="635"/>
      <c r="CX30" s="635"/>
      <c r="CY30" s="636"/>
      <c r="CZ30" s="639">
        <v>11.7</v>
      </c>
      <c r="DA30" s="663"/>
      <c r="DB30" s="663"/>
      <c r="DC30" s="669"/>
      <c r="DD30" s="643">
        <v>250481</v>
      </c>
      <c r="DE30" s="635"/>
      <c r="DF30" s="635"/>
      <c r="DG30" s="635"/>
      <c r="DH30" s="635"/>
      <c r="DI30" s="635"/>
      <c r="DJ30" s="635"/>
      <c r="DK30" s="636"/>
      <c r="DL30" s="643">
        <v>250481</v>
      </c>
      <c r="DM30" s="635"/>
      <c r="DN30" s="635"/>
      <c r="DO30" s="635"/>
      <c r="DP30" s="635"/>
      <c r="DQ30" s="635"/>
      <c r="DR30" s="635"/>
      <c r="DS30" s="635"/>
      <c r="DT30" s="635"/>
      <c r="DU30" s="635"/>
      <c r="DV30" s="636"/>
      <c r="DW30" s="639">
        <v>16.2</v>
      </c>
      <c r="DX30" s="663"/>
      <c r="DY30" s="663"/>
      <c r="DZ30" s="663"/>
      <c r="EA30" s="663"/>
      <c r="EB30" s="663"/>
      <c r="EC30" s="664"/>
    </row>
    <row r="31" spans="2:133" ht="11.25" customHeight="1" x14ac:dyDescent="0.2">
      <c r="B31" s="631" t="s">
        <v>307</v>
      </c>
      <c r="C31" s="632"/>
      <c r="D31" s="632"/>
      <c r="E31" s="632"/>
      <c r="F31" s="632"/>
      <c r="G31" s="632"/>
      <c r="H31" s="632"/>
      <c r="I31" s="632"/>
      <c r="J31" s="632"/>
      <c r="K31" s="632"/>
      <c r="L31" s="632"/>
      <c r="M31" s="632"/>
      <c r="N31" s="632"/>
      <c r="O31" s="632"/>
      <c r="P31" s="632"/>
      <c r="Q31" s="633"/>
      <c r="R31" s="634">
        <v>790</v>
      </c>
      <c r="S31" s="635"/>
      <c r="T31" s="635"/>
      <c r="U31" s="635"/>
      <c r="V31" s="635"/>
      <c r="W31" s="635"/>
      <c r="X31" s="635"/>
      <c r="Y31" s="636"/>
      <c r="Z31" s="637">
        <v>0</v>
      </c>
      <c r="AA31" s="637"/>
      <c r="AB31" s="637"/>
      <c r="AC31" s="637"/>
      <c r="AD31" s="638" t="s">
        <v>128</v>
      </c>
      <c r="AE31" s="638"/>
      <c r="AF31" s="638"/>
      <c r="AG31" s="638"/>
      <c r="AH31" s="638"/>
      <c r="AI31" s="638"/>
      <c r="AJ31" s="638"/>
      <c r="AK31" s="638"/>
      <c r="AL31" s="639" t="s">
        <v>128</v>
      </c>
      <c r="AM31" s="640"/>
      <c r="AN31" s="640"/>
      <c r="AO31" s="641"/>
      <c r="AP31" s="682" t="s">
        <v>308</v>
      </c>
      <c r="AQ31" s="683"/>
      <c r="AR31" s="683"/>
      <c r="AS31" s="683"/>
      <c r="AT31" s="688" t="s">
        <v>309</v>
      </c>
      <c r="AU31" s="209"/>
      <c r="AV31" s="209"/>
      <c r="AW31" s="209"/>
      <c r="AX31" s="620" t="s">
        <v>187</v>
      </c>
      <c r="AY31" s="621"/>
      <c r="AZ31" s="621"/>
      <c r="BA31" s="621"/>
      <c r="BB31" s="621"/>
      <c r="BC31" s="621"/>
      <c r="BD31" s="621"/>
      <c r="BE31" s="621"/>
      <c r="BF31" s="622"/>
      <c r="BG31" s="681">
        <v>99</v>
      </c>
      <c r="BH31" s="678"/>
      <c r="BI31" s="678"/>
      <c r="BJ31" s="678"/>
      <c r="BK31" s="678"/>
      <c r="BL31" s="678"/>
      <c r="BM31" s="629">
        <v>90.1</v>
      </c>
      <c r="BN31" s="678"/>
      <c r="BO31" s="678"/>
      <c r="BP31" s="678"/>
      <c r="BQ31" s="679"/>
      <c r="BR31" s="681">
        <v>99.1</v>
      </c>
      <c r="BS31" s="678"/>
      <c r="BT31" s="678"/>
      <c r="BU31" s="678"/>
      <c r="BV31" s="678"/>
      <c r="BW31" s="678"/>
      <c r="BX31" s="629">
        <v>90.1</v>
      </c>
      <c r="BY31" s="678"/>
      <c r="BZ31" s="678"/>
      <c r="CA31" s="678"/>
      <c r="CB31" s="679"/>
      <c r="CD31" s="674"/>
      <c r="CE31" s="675"/>
      <c r="CF31" s="631" t="s">
        <v>310</v>
      </c>
      <c r="CG31" s="632"/>
      <c r="CH31" s="632"/>
      <c r="CI31" s="632"/>
      <c r="CJ31" s="632"/>
      <c r="CK31" s="632"/>
      <c r="CL31" s="632"/>
      <c r="CM31" s="632"/>
      <c r="CN31" s="632"/>
      <c r="CO31" s="632"/>
      <c r="CP31" s="632"/>
      <c r="CQ31" s="633"/>
      <c r="CR31" s="634">
        <v>8144</v>
      </c>
      <c r="CS31" s="661"/>
      <c r="CT31" s="661"/>
      <c r="CU31" s="661"/>
      <c r="CV31" s="661"/>
      <c r="CW31" s="661"/>
      <c r="CX31" s="661"/>
      <c r="CY31" s="662"/>
      <c r="CZ31" s="639">
        <v>0.4</v>
      </c>
      <c r="DA31" s="663"/>
      <c r="DB31" s="663"/>
      <c r="DC31" s="669"/>
      <c r="DD31" s="643">
        <v>8144</v>
      </c>
      <c r="DE31" s="661"/>
      <c r="DF31" s="661"/>
      <c r="DG31" s="661"/>
      <c r="DH31" s="661"/>
      <c r="DI31" s="661"/>
      <c r="DJ31" s="661"/>
      <c r="DK31" s="662"/>
      <c r="DL31" s="643">
        <v>8144</v>
      </c>
      <c r="DM31" s="661"/>
      <c r="DN31" s="661"/>
      <c r="DO31" s="661"/>
      <c r="DP31" s="661"/>
      <c r="DQ31" s="661"/>
      <c r="DR31" s="661"/>
      <c r="DS31" s="661"/>
      <c r="DT31" s="661"/>
      <c r="DU31" s="661"/>
      <c r="DV31" s="662"/>
      <c r="DW31" s="639">
        <v>0.5</v>
      </c>
      <c r="DX31" s="663"/>
      <c r="DY31" s="663"/>
      <c r="DZ31" s="663"/>
      <c r="EA31" s="663"/>
      <c r="EB31" s="663"/>
      <c r="EC31" s="664"/>
    </row>
    <row r="32" spans="2:133" ht="11.25" customHeight="1" x14ac:dyDescent="0.2">
      <c r="B32" s="631" t="s">
        <v>311</v>
      </c>
      <c r="C32" s="632"/>
      <c r="D32" s="632"/>
      <c r="E32" s="632"/>
      <c r="F32" s="632"/>
      <c r="G32" s="632"/>
      <c r="H32" s="632"/>
      <c r="I32" s="632"/>
      <c r="J32" s="632"/>
      <c r="K32" s="632"/>
      <c r="L32" s="632"/>
      <c r="M32" s="632"/>
      <c r="N32" s="632"/>
      <c r="O32" s="632"/>
      <c r="P32" s="632"/>
      <c r="Q32" s="633"/>
      <c r="R32" s="634">
        <v>195999</v>
      </c>
      <c r="S32" s="635"/>
      <c r="T32" s="635"/>
      <c r="U32" s="635"/>
      <c r="V32" s="635"/>
      <c r="W32" s="635"/>
      <c r="X32" s="635"/>
      <c r="Y32" s="636"/>
      <c r="Z32" s="637">
        <v>8.6</v>
      </c>
      <c r="AA32" s="637"/>
      <c r="AB32" s="637"/>
      <c r="AC32" s="637"/>
      <c r="AD32" s="638" t="s">
        <v>128</v>
      </c>
      <c r="AE32" s="638"/>
      <c r="AF32" s="638"/>
      <c r="AG32" s="638"/>
      <c r="AH32" s="638"/>
      <c r="AI32" s="638"/>
      <c r="AJ32" s="638"/>
      <c r="AK32" s="638"/>
      <c r="AL32" s="639" t="s">
        <v>128</v>
      </c>
      <c r="AM32" s="640"/>
      <c r="AN32" s="640"/>
      <c r="AO32" s="641"/>
      <c r="AP32" s="684"/>
      <c r="AQ32" s="685"/>
      <c r="AR32" s="685"/>
      <c r="AS32" s="685"/>
      <c r="AT32" s="689"/>
      <c r="AU32" s="205" t="s">
        <v>312</v>
      </c>
      <c r="AX32" s="631" t="s">
        <v>313</v>
      </c>
      <c r="AY32" s="632"/>
      <c r="AZ32" s="632"/>
      <c r="BA32" s="632"/>
      <c r="BB32" s="632"/>
      <c r="BC32" s="632"/>
      <c r="BD32" s="632"/>
      <c r="BE32" s="632"/>
      <c r="BF32" s="633"/>
      <c r="BG32" s="691">
        <v>100</v>
      </c>
      <c r="BH32" s="661"/>
      <c r="BI32" s="661"/>
      <c r="BJ32" s="661"/>
      <c r="BK32" s="661"/>
      <c r="BL32" s="661"/>
      <c r="BM32" s="640">
        <v>100</v>
      </c>
      <c r="BN32" s="661"/>
      <c r="BO32" s="661"/>
      <c r="BP32" s="661"/>
      <c r="BQ32" s="680"/>
      <c r="BR32" s="691">
        <v>100</v>
      </c>
      <c r="BS32" s="661"/>
      <c r="BT32" s="661"/>
      <c r="BU32" s="661"/>
      <c r="BV32" s="661"/>
      <c r="BW32" s="661"/>
      <c r="BX32" s="640">
        <v>100</v>
      </c>
      <c r="BY32" s="661"/>
      <c r="BZ32" s="661"/>
      <c r="CA32" s="661"/>
      <c r="CB32" s="680"/>
      <c r="CD32" s="676"/>
      <c r="CE32" s="677"/>
      <c r="CF32" s="631" t="s">
        <v>314</v>
      </c>
      <c r="CG32" s="632"/>
      <c r="CH32" s="632"/>
      <c r="CI32" s="632"/>
      <c r="CJ32" s="632"/>
      <c r="CK32" s="632"/>
      <c r="CL32" s="632"/>
      <c r="CM32" s="632"/>
      <c r="CN32" s="632"/>
      <c r="CO32" s="632"/>
      <c r="CP32" s="632"/>
      <c r="CQ32" s="633"/>
      <c r="CR32" s="634" t="s">
        <v>128</v>
      </c>
      <c r="CS32" s="635"/>
      <c r="CT32" s="635"/>
      <c r="CU32" s="635"/>
      <c r="CV32" s="635"/>
      <c r="CW32" s="635"/>
      <c r="CX32" s="635"/>
      <c r="CY32" s="636"/>
      <c r="CZ32" s="639" t="s">
        <v>128</v>
      </c>
      <c r="DA32" s="663"/>
      <c r="DB32" s="663"/>
      <c r="DC32" s="669"/>
      <c r="DD32" s="643" t="s">
        <v>128</v>
      </c>
      <c r="DE32" s="635"/>
      <c r="DF32" s="635"/>
      <c r="DG32" s="635"/>
      <c r="DH32" s="635"/>
      <c r="DI32" s="635"/>
      <c r="DJ32" s="635"/>
      <c r="DK32" s="636"/>
      <c r="DL32" s="643" t="s">
        <v>128</v>
      </c>
      <c r="DM32" s="635"/>
      <c r="DN32" s="635"/>
      <c r="DO32" s="635"/>
      <c r="DP32" s="635"/>
      <c r="DQ32" s="635"/>
      <c r="DR32" s="635"/>
      <c r="DS32" s="635"/>
      <c r="DT32" s="635"/>
      <c r="DU32" s="635"/>
      <c r="DV32" s="636"/>
      <c r="DW32" s="639" t="s">
        <v>128</v>
      </c>
      <c r="DX32" s="663"/>
      <c r="DY32" s="663"/>
      <c r="DZ32" s="663"/>
      <c r="EA32" s="663"/>
      <c r="EB32" s="663"/>
      <c r="EC32" s="664"/>
    </row>
    <row r="33" spans="2:133" ht="11.25" customHeight="1" x14ac:dyDescent="0.2">
      <c r="B33" s="665" t="s">
        <v>315</v>
      </c>
      <c r="C33" s="666"/>
      <c r="D33" s="666"/>
      <c r="E33" s="666"/>
      <c r="F33" s="666"/>
      <c r="G33" s="666"/>
      <c r="H33" s="666"/>
      <c r="I33" s="666"/>
      <c r="J33" s="666"/>
      <c r="K33" s="666"/>
      <c r="L33" s="666"/>
      <c r="M33" s="666"/>
      <c r="N33" s="666"/>
      <c r="O33" s="666"/>
      <c r="P33" s="666"/>
      <c r="Q33" s="667"/>
      <c r="R33" s="634" t="s">
        <v>128</v>
      </c>
      <c r="S33" s="635"/>
      <c r="T33" s="635"/>
      <c r="U33" s="635"/>
      <c r="V33" s="635"/>
      <c r="W33" s="635"/>
      <c r="X33" s="635"/>
      <c r="Y33" s="636"/>
      <c r="Z33" s="637" t="s">
        <v>128</v>
      </c>
      <c r="AA33" s="637"/>
      <c r="AB33" s="637"/>
      <c r="AC33" s="637"/>
      <c r="AD33" s="638" t="s">
        <v>128</v>
      </c>
      <c r="AE33" s="638"/>
      <c r="AF33" s="638"/>
      <c r="AG33" s="638"/>
      <c r="AH33" s="638"/>
      <c r="AI33" s="638"/>
      <c r="AJ33" s="638"/>
      <c r="AK33" s="638"/>
      <c r="AL33" s="639" t="s">
        <v>128</v>
      </c>
      <c r="AM33" s="640"/>
      <c r="AN33" s="640"/>
      <c r="AO33" s="641"/>
      <c r="AP33" s="686"/>
      <c r="AQ33" s="687"/>
      <c r="AR33" s="687"/>
      <c r="AS33" s="687"/>
      <c r="AT33" s="690"/>
      <c r="AU33" s="210"/>
      <c r="AV33" s="210"/>
      <c r="AW33" s="210"/>
      <c r="AX33" s="652" t="s">
        <v>316</v>
      </c>
      <c r="AY33" s="653"/>
      <c r="AZ33" s="653"/>
      <c r="BA33" s="653"/>
      <c r="BB33" s="653"/>
      <c r="BC33" s="653"/>
      <c r="BD33" s="653"/>
      <c r="BE33" s="653"/>
      <c r="BF33" s="654"/>
      <c r="BG33" s="692">
        <v>97.2</v>
      </c>
      <c r="BH33" s="693"/>
      <c r="BI33" s="693"/>
      <c r="BJ33" s="693"/>
      <c r="BK33" s="693"/>
      <c r="BL33" s="693"/>
      <c r="BM33" s="694">
        <v>76.5</v>
      </c>
      <c r="BN33" s="693"/>
      <c r="BO33" s="693"/>
      <c r="BP33" s="693"/>
      <c r="BQ33" s="695"/>
      <c r="BR33" s="692">
        <v>97.6</v>
      </c>
      <c r="BS33" s="693"/>
      <c r="BT33" s="693"/>
      <c r="BU33" s="693"/>
      <c r="BV33" s="693"/>
      <c r="BW33" s="693"/>
      <c r="BX33" s="694">
        <v>77.900000000000006</v>
      </c>
      <c r="BY33" s="693"/>
      <c r="BZ33" s="693"/>
      <c r="CA33" s="693"/>
      <c r="CB33" s="695"/>
      <c r="CD33" s="631" t="s">
        <v>317</v>
      </c>
      <c r="CE33" s="632"/>
      <c r="CF33" s="632"/>
      <c r="CG33" s="632"/>
      <c r="CH33" s="632"/>
      <c r="CI33" s="632"/>
      <c r="CJ33" s="632"/>
      <c r="CK33" s="632"/>
      <c r="CL33" s="632"/>
      <c r="CM33" s="632"/>
      <c r="CN33" s="632"/>
      <c r="CO33" s="632"/>
      <c r="CP33" s="632"/>
      <c r="CQ33" s="633"/>
      <c r="CR33" s="634">
        <v>1156035</v>
      </c>
      <c r="CS33" s="661"/>
      <c r="CT33" s="661"/>
      <c r="CU33" s="661"/>
      <c r="CV33" s="661"/>
      <c r="CW33" s="661"/>
      <c r="CX33" s="661"/>
      <c r="CY33" s="662"/>
      <c r="CZ33" s="639">
        <v>52.8</v>
      </c>
      <c r="DA33" s="663"/>
      <c r="DB33" s="663"/>
      <c r="DC33" s="669"/>
      <c r="DD33" s="643">
        <v>903596</v>
      </c>
      <c r="DE33" s="661"/>
      <c r="DF33" s="661"/>
      <c r="DG33" s="661"/>
      <c r="DH33" s="661"/>
      <c r="DI33" s="661"/>
      <c r="DJ33" s="661"/>
      <c r="DK33" s="662"/>
      <c r="DL33" s="643">
        <v>751352</v>
      </c>
      <c r="DM33" s="661"/>
      <c r="DN33" s="661"/>
      <c r="DO33" s="661"/>
      <c r="DP33" s="661"/>
      <c r="DQ33" s="661"/>
      <c r="DR33" s="661"/>
      <c r="DS33" s="661"/>
      <c r="DT33" s="661"/>
      <c r="DU33" s="661"/>
      <c r="DV33" s="662"/>
      <c r="DW33" s="639">
        <v>48.5</v>
      </c>
      <c r="DX33" s="663"/>
      <c r="DY33" s="663"/>
      <c r="DZ33" s="663"/>
      <c r="EA33" s="663"/>
      <c r="EB33" s="663"/>
      <c r="EC33" s="664"/>
    </row>
    <row r="34" spans="2:133" ht="11.25" customHeight="1" x14ac:dyDescent="0.2">
      <c r="B34" s="631" t="s">
        <v>318</v>
      </c>
      <c r="C34" s="632"/>
      <c r="D34" s="632"/>
      <c r="E34" s="632"/>
      <c r="F34" s="632"/>
      <c r="G34" s="632"/>
      <c r="H34" s="632"/>
      <c r="I34" s="632"/>
      <c r="J34" s="632"/>
      <c r="K34" s="632"/>
      <c r="L34" s="632"/>
      <c r="M34" s="632"/>
      <c r="N34" s="632"/>
      <c r="O34" s="632"/>
      <c r="P34" s="632"/>
      <c r="Q34" s="633"/>
      <c r="R34" s="634">
        <v>188427</v>
      </c>
      <c r="S34" s="635"/>
      <c r="T34" s="635"/>
      <c r="U34" s="635"/>
      <c r="V34" s="635"/>
      <c r="W34" s="635"/>
      <c r="X34" s="635"/>
      <c r="Y34" s="636"/>
      <c r="Z34" s="637">
        <v>8.1999999999999993</v>
      </c>
      <c r="AA34" s="637"/>
      <c r="AB34" s="637"/>
      <c r="AC34" s="637"/>
      <c r="AD34" s="638" t="s">
        <v>128</v>
      </c>
      <c r="AE34" s="638"/>
      <c r="AF34" s="638"/>
      <c r="AG34" s="638"/>
      <c r="AH34" s="638"/>
      <c r="AI34" s="638"/>
      <c r="AJ34" s="638"/>
      <c r="AK34" s="638"/>
      <c r="AL34" s="639" t="s">
        <v>128</v>
      </c>
      <c r="AM34" s="640"/>
      <c r="AN34" s="640"/>
      <c r="AO34" s="641"/>
      <c r="AP34" s="213"/>
      <c r="AQ34" s="214"/>
      <c r="AS34" s="209"/>
      <c r="AT34" s="209"/>
      <c r="AU34" s="209"/>
      <c r="AV34" s="209"/>
      <c r="AW34" s="209"/>
      <c r="AX34" s="209"/>
      <c r="AY34" s="209"/>
      <c r="AZ34" s="209"/>
      <c r="BA34" s="209"/>
      <c r="BB34" s="209"/>
      <c r="BC34" s="209"/>
      <c r="BD34" s="209"/>
      <c r="BE34" s="209"/>
      <c r="BF34" s="209"/>
      <c r="BG34" s="214"/>
      <c r="BH34" s="214"/>
      <c r="BI34" s="214"/>
      <c r="BJ34" s="214"/>
      <c r="BK34" s="214"/>
      <c r="BL34" s="214"/>
      <c r="BM34" s="214"/>
      <c r="BN34" s="214"/>
      <c r="BO34" s="214"/>
      <c r="BP34" s="214"/>
      <c r="BQ34" s="214"/>
      <c r="BR34" s="214"/>
      <c r="BS34" s="214"/>
      <c r="BT34" s="214"/>
      <c r="BU34" s="214"/>
      <c r="BV34" s="214"/>
      <c r="BW34" s="214"/>
      <c r="BX34" s="214"/>
      <c r="BY34" s="214"/>
      <c r="BZ34" s="214"/>
      <c r="CA34" s="214"/>
      <c r="CB34" s="214"/>
      <c r="CD34" s="631" t="s">
        <v>319</v>
      </c>
      <c r="CE34" s="632"/>
      <c r="CF34" s="632"/>
      <c r="CG34" s="632"/>
      <c r="CH34" s="632"/>
      <c r="CI34" s="632"/>
      <c r="CJ34" s="632"/>
      <c r="CK34" s="632"/>
      <c r="CL34" s="632"/>
      <c r="CM34" s="632"/>
      <c r="CN34" s="632"/>
      <c r="CO34" s="632"/>
      <c r="CP34" s="632"/>
      <c r="CQ34" s="633"/>
      <c r="CR34" s="634">
        <v>352539</v>
      </c>
      <c r="CS34" s="635"/>
      <c r="CT34" s="635"/>
      <c r="CU34" s="635"/>
      <c r="CV34" s="635"/>
      <c r="CW34" s="635"/>
      <c r="CX34" s="635"/>
      <c r="CY34" s="636"/>
      <c r="CZ34" s="639">
        <v>16.100000000000001</v>
      </c>
      <c r="DA34" s="663"/>
      <c r="DB34" s="663"/>
      <c r="DC34" s="669"/>
      <c r="DD34" s="643">
        <v>258460</v>
      </c>
      <c r="DE34" s="635"/>
      <c r="DF34" s="635"/>
      <c r="DG34" s="635"/>
      <c r="DH34" s="635"/>
      <c r="DI34" s="635"/>
      <c r="DJ34" s="635"/>
      <c r="DK34" s="636"/>
      <c r="DL34" s="643">
        <v>230932</v>
      </c>
      <c r="DM34" s="635"/>
      <c r="DN34" s="635"/>
      <c r="DO34" s="635"/>
      <c r="DP34" s="635"/>
      <c r="DQ34" s="635"/>
      <c r="DR34" s="635"/>
      <c r="DS34" s="635"/>
      <c r="DT34" s="635"/>
      <c r="DU34" s="635"/>
      <c r="DV34" s="636"/>
      <c r="DW34" s="639">
        <v>14.9</v>
      </c>
      <c r="DX34" s="663"/>
      <c r="DY34" s="663"/>
      <c r="DZ34" s="663"/>
      <c r="EA34" s="663"/>
      <c r="EB34" s="663"/>
      <c r="EC34" s="664"/>
    </row>
    <row r="35" spans="2:133" ht="11.25" customHeight="1" x14ac:dyDescent="0.2">
      <c r="B35" s="631" t="s">
        <v>320</v>
      </c>
      <c r="C35" s="632"/>
      <c r="D35" s="632"/>
      <c r="E35" s="632"/>
      <c r="F35" s="632"/>
      <c r="G35" s="632"/>
      <c r="H35" s="632"/>
      <c r="I35" s="632"/>
      <c r="J35" s="632"/>
      <c r="K35" s="632"/>
      <c r="L35" s="632"/>
      <c r="M35" s="632"/>
      <c r="N35" s="632"/>
      <c r="O35" s="632"/>
      <c r="P35" s="632"/>
      <c r="Q35" s="633"/>
      <c r="R35" s="634">
        <v>1223</v>
      </c>
      <c r="S35" s="635"/>
      <c r="T35" s="635"/>
      <c r="U35" s="635"/>
      <c r="V35" s="635"/>
      <c r="W35" s="635"/>
      <c r="X35" s="635"/>
      <c r="Y35" s="636"/>
      <c r="Z35" s="637">
        <v>0.1</v>
      </c>
      <c r="AA35" s="637"/>
      <c r="AB35" s="637"/>
      <c r="AC35" s="637"/>
      <c r="AD35" s="638" t="s">
        <v>128</v>
      </c>
      <c r="AE35" s="638"/>
      <c r="AF35" s="638"/>
      <c r="AG35" s="638"/>
      <c r="AH35" s="638"/>
      <c r="AI35" s="638"/>
      <c r="AJ35" s="638"/>
      <c r="AK35" s="638"/>
      <c r="AL35" s="639" t="s">
        <v>128</v>
      </c>
      <c r="AM35" s="640"/>
      <c r="AN35" s="640"/>
      <c r="AO35" s="641"/>
      <c r="AP35" s="215"/>
      <c r="AQ35" s="616" t="s">
        <v>321</v>
      </c>
      <c r="AR35" s="617"/>
      <c r="AS35" s="617"/>
      <c r="AT35" s="617"/>
      <c r="AU35" s="617"/>
      <c r="AV35" s="617"/>
      <c r="AW35" s="617"/>
      <c r="AX35" s="617"/>
      <c r="AY35" s="617"/>
      <c r="AZ35" s="617"/>
      <c r="BA35" s="617"/>
      <c r="BB35" s="617"/>
      <c r="BC35" s="617"/>
      <c r="BD35" s="617"/>
      <c r="BE35" s="617"/>
      <c r="BF35" s="618"/>
      <c r="BG35" s="616" t="s">
        <v>322</v>
      </c>
      <c r="BH35" s="617"/>
      <c r="BI35" s="617"/>
      <c r="BJ35" s="617"/>
      <c r="BK35" s="617"/>
      <c r="BL35" s="617"/>
      <c r="BM35" s="617"/>
      <c r="BN35" s="617"/>
      <c r="BO35" s="617"/>
      <c r="BP35" s="617"/>
      <c r="BQ35" s="617"/>
      <c r="BR35" s="617"/>
      <c r="BS35" s="617"/>
      <c r="BT35" s="617"/>
      <c r="BU35" s="617"/>
      <c r="BV35" s="617"/>
      <c r="BW35" s="617"/>
      <c r="BX35" s="617"/>
      <c r="BY35" s="617"/>
      <c r="BZ35" s="617"/>
      <c r="CA35" s="617"/>
      <c r="CB35" s="618"/>
      <c r="CD35" s="631" t="s">
        <v>323</v>
      </c>
      <c r="CE35" s="632"/>
      <c r="CF35" s="632"/>
      <c r="CG35" s="632"/>
      <c r="CH35" s="632"/>
      <c r="CI35" s="632"/>
      <c r="CJ35" s="632"/>
      <c r="CK35" s="632"/>
      <c r="CL35" s="632"/>
      <c r="CM35" s="632"/>
      <c r="CN35" s="632"/>
      <c r="CO35" s="632"/>
      <c r="CP35" s="632"/>
      <c r="CQ35" s="633"/>
      <c r="CR35" s="634">
        <v>182561</v>
      </c>
      <c r="CS35" s="661"/>
      <c r="CT35" s="661"/>
      <c r="CU35" s="661"/>
      <c r="CV35" s="661"/>
      <c r="CW35" s="661"/>
      <c r="CX35" s="661"/>
      <c r="CY35" s="662"/>
      <c r="CZ35" s="639">
        <v>8.3000000000000007</v>
      </c>
      <c r="DA35" s="663"/>
      <c r="DB35" s="663"/>
      <c r="DC35" s="669"/>
      <c r="DD35" s="643">
        <v>160529</v>
      </c>
      <c r="DE35" s="661"/>
      <c r="DF35" s="661"/>
      <c r="DG35" s="661"/>
      <c r="DH35" s="661"/>
      <c r="DI35" s="661"/>
      <c r="DJ35" s="661"/>
      <c r="DK35" s="662"/>
      <c r="DL35" s="643">
        <v>160320</v>
      </c>
      <c r="DM35" s="661"/>
      <c r="DN35" s="661"/>
      <c r="DO35" s="661"/>
      <c r="DP35" s="661"/>
      <c r="DQ35" s="661"/>
      <c r="DR35" s="661"/>
      <c r="DS35" s="661"/>
      <c r="DT35" s="661"/>
      <c r="DU35" s="661"/>
      <c r="DV35" s="662"/>
      <c r="DW35" s="639">
        <v>10.3</v>
      </c>
      <c r="DX35" s="663"/>
      <c r="DY35" s="663"/>
      <c r="DZ35" s="663"/>
      <c r="EA35" s="663"/>
      <c r="EB35" s="663"/>
      <c r="EC35" s="664"/>
    </row>
    <row r="36" spans="2:133" ht="11.25" customHeight="1" x14ac:dyDescent="0.2">
      <c r="B36" s="631" t="s">
        <v>324</v>
      </c>
      <c r="C36" s="632"/>
      <c r="D36" s="632"/>
      <c r="E36" s="632"/>
      <c r="F36" s="632"/>
      <c r="G36" s="632"/>
      <c r="H36" s="632"/>
      <c r="I36" s="632"/>
      <c r="J36" s="632"/>
      <c r="K36" s="632"/>
      <c r="L36" s="632"/>
      <c r="M36" s="632"/>
      <c r="N36" s="632"/>
      <c r="O36" s="632"/>
      <c r="P36" s="632"/>
      <c r="Q36" s="633"/>
      <c r="R36" s="634">
        <v>3243</v>
      </c>
      <c r="S36" s="635"/>
      <c r="T36" s="635"/>
      <c r="U36" s="635"/>
      <c r="V36" s="635"/>
      <c r="W36" s="635"/>
      <c r="X36" s="635"/>
      <c r="Y36" s="636"/>
      <c r="Z36" s="637">
        <v>0.1</v>
      </c>
      <c r="AA36" s="637"/>
      <c r="AB36" s="637"/>
      <c r="AC36" s="637"/>
      <c r="AD36" s="638" t="s">
        <v>128</v>
      </c>
      <c r="AE36" s="638"/>
      <c r="AF36" s="638"/>
      <c r="AG36" s="638"/>
      <c r="AH36" s="638"/>
      <c r="AI36" s="638"/>
      <c r="AJ36" s="638"/>
      <c r="AK36" s="638"/>
      <c r="AL36" s="639" t="s">
        <v>128</v>
      </c>
      <c r="AM36" s="640"/>
      <c r="AN36" s="640"/>
      <c r="AO36" s="641"/>
      <c r="AP36" s="215"/>
      <c r="AQ36" s="696" t="s">
        <v>325</v>
      </c>
      <c r="AR36" s="697"/>
      <c r="AS36" s="697"/>
      <c r="AT36" s="697"/>
      <c r="AU36" s="697"/>
      <c r="AV36" s="697"/>
      <c r="AW36" s="697"/>
      <c r="AX36" s="697"/>
      <c r="AY36" s="698"/>
      <c r="AZ36" s="623">
        <v>241492</v>
      </c>
      <c r="BA36" s="624"/>
      <c r="BB36" s="624"/>
      <c r="BC36" s="624"/>
      <c r="BD36" s="624"/>
      <c r="BE36" s="624"/>
      <c r="BF36" s="699"/>
      <c r="BG36" s="620" t="s">
        <v>326</v>
      </c>
      <c r="BH36" s="621"/>
      <c r="BI36" s="621"/>
      <c r="BJ36" s="621"/>
      <c r="BK36" s="621"/>
      <c r="BL36" s="621"/>
      <c r="BM36" s="621"/>
      <c r="BN36" s="621"/>
      <c r="BO36" s="621"/>
      <c r="BP36" s="621"/>
      <c r="BQ36" s="621"/>
      <c r="BR36" s="621"/>
      <c r="BS36" s="621"/>
      <c r="BT36" s="621"/>
      <c r="BU36" s="622"/>
      <c r="BV36" s="623">
        <v>972</v>
      </c>
      <c r="BW36" s="624"/>
      <c r="BX36" s="624"/>
      <c r="BY36" s="624"/>
      <c r="BZ36" s="624"/>
      <c r="CA36" s="624"/>
      <c r="CB36" s="699"/>
      <c r="CD36" s="631" t="s">
        <v>327</v>
      </c>
      <c r="CE36" s="632"/>
      <c r="CF36" s="632"/>
      <c r="CG36" s="632"/>
      <c r="CH36" s="632"/>
      <c r="CI36" s="632"/>
      <c r="CJ36" s="632"/>
      <c r="CK36" s="632"/>
      <c r="CL36" s="632"/>
      <c r="CM36" s="632"/>
      <c r="CN36" s="632"/>
      <c r="CO36" s="632"/>
      <c r="CP36" s="632"/>
      <c r="CQ36" s="633"/>
      <c r="CR36" s="634">
        <v>366761</v>
      </c>
      <c r="CS36" s="635"/>
      <c r="CT36" s="635"/>
      <c r="CU36" s="635"/>
      <c r="CV36" s="635"/>
      <c r="CW36" s="635"/>
      <c r="CX36" s="635"/>
      <c r="CY36" s="636"/>
      <c r="CZ36" s="639">
        <v>16.7</v>
      </c>
      <c r="DA36" s="663"/>
      <c r="DB36" s="663"/>
      <c r="DC36" s="669"/>
      <c r="DD36" s="643">
        <v>275443</v>
      </c>
      <c r="DE36" s="635"/>
      <c r="DF36" s="635"/>
      <c r="DG36" s="635"/>
      <c r="DH36" s="635"/>
      <c r="DI36" s="635"/>
      <c r="DJ36" s="635"/>
      <c r="DK36" s="636"/>
      <c r="DL36" s="643">
        <v>205536</v>
      </c>
      <c r="DM36" s="635"/>
      <c r="DN36" s="635"/>
      <c r="DO36" s="635"/>
      <c r="DP36" s="635"/>
      <c r="DQ36" s="635"/>
      <c r="DR36" s="635"/>
      <c r="DS36" s="635"/>
      <c r="DT36" s="635"/>
      <c r="DU36" s="635"/>
      <c r="DV36" s="636"/>
      <c r="DW36" s="639">
        <v>13.3</v>
      </c>
      <c r="DX36" s="663"/>
      <c r="DY36" s="663"/>
      <c r="DZ36" s="663"/>
      <c r="EA36" s="663"/>
      <c r="EB36" s="663"/>
      <c r="EC36" s="664"/>
    </row>
    <row r="37" spans="2:133" ht="11.25" customHeight="1" x14ac:dyDescent="0.2">
      <c r="B37" s="631" t="s">
        <v>328</v>
      </c>
      <c r="C37" s="632"/>
      <c r="D37" s="632"/>
      <c r="E37" s="632"/>
      <c r="F37" s="632"/>
      <c r="G37" s="632"/>
      <c r="H37" s="632"/>
      <c r="I37" s="632"/>
      <c r="J37" s="632"/>
      <c r="K37" s="632"/>
      <c r="L37" s="632"/>
      <c r="M37" s="632"/>
      <c r="N37" s="632"/>
      <c r="O37" s="632"/>
      <c r="P37" s="632"/>
      <c r="Q37" s="633"/>
      <c r="R37" s="634">
        <v>8816</v>
      </c>
      <c r="S37" s="635"/>
      <c r="T37" s="635"/>
      <c r="U37" s="635"/>
      <c r="V37" s="635"/>
      <c r="W37" s="635"/>
      <c r="X37" s="635"/>
      <c r="Y37" s="636"/>
      <c r="Z37" s="637">
        <v>0.4</v>
      </c>
      <c r="AA37" s="637"/>
      <c r="AB37" s="637"/>
      <c r="AC37" s="637"/>
      <c r="AD37" s="638" t="s">
        <v>128</v>
      </c>
      <c r="AE37" s="638"/>
      <c r="AF37" s="638"/>
      <c r="AG37" s="638"/>
      <c r="AH37" s="638"/>
      <c r="AI37" s="638"/>
      <c r="AJ37" s="638"/>
      <c r="AK37" s="638"/>
      <c r="AL37" s="639" t="s">
        <v>128</v>
      </c>
      <c r="AM37" s="640"/>
      <c r="AN37" s="640"/>
      <c r="AO37" s="641"/>
      <c r="AQ37" s="700" t="s">
        <v>329</v>
      </c>
      <c r="AR37" s="701"/>
      <c r="AS37" s="701"/>
      <c r="AT37" s="701"/>
      <c r="AU37" s="701"/>
      <c r="AV37" s="701"/>
      <c r="AW37" s="701"/>
      <c r="AX37" s="701"/>
      <c r="AY37" s="702"/>
      <c r="AZ37" s="634">
        <v>90312</v>
      </c>
      <c r="BA37" s="635"/>
      <c r="BB37" s="635"/>
      <c r="BC37" s="635"/>
      <c r="BD37" s="661"/>
      <c r="BE37" s="661"/>
      <c r="BF37" s="680"/>
      <c r="BG37" s="631" t="s">
        <v>330</v>
      </c>
      <c r="BH37" s="632"/>
      <c r="BI37" s="632"/>
      <c r="BJ37" s="632"/>
      <c r="BK37" s="632"/>
      <c r="BL37" s="632"/>
      <c r="BM37" s="632"/>
      <c r="BN37" s="632"/>
      <c r="BO37" s="632"/>
      <c r="BP37" s="632"/>
      <c r="BQ37" s="632"/>
      <c r="BR37" s="632"/>
      <c r="BS37" s="632"/>
      <c r="BT37" s="632"/>
      <c r="BU37" s="633"/>
      <c r="BV37" s="634">
        <v>8082</v>
      </c>
      <c r="BW37" s="635"/>
      <c r="BX37" s="635"/>
      <c r="BY37" s="635"/>
      <c r="BZ37" s="635"/>
      <c r="CA37" s="635"/>
      <c r="CB37" s="644"/>
      <c r="CD37" s="631" t="s">
        <v>331</v>
      </c>
      <c r="CE37" s="632"/>
      <c r="CF37" s="632"/>
      <c r="CG37" s="632"/>
      <c r="CH37" s="632"/>
      <c r="CI37" s="632"/>
      <c r="CJ37" s="632"/>
      <c r="CK37" s="632"/>
      <c r="CL37" s="632"/>
      <c r="CM37" s="632"/>
      <c r="CN37" s="632"/>
      <c r="CO37" s="632"/>
      <c r="CP37" s="632"/>
      <c r="CQ37" s="633"/>
      <c r="CR37" s="634">
        <v>66366</v>
      </c>
      <c r="CS37" s="661"/>
      <c r="CT37" s="661"/>
      <c r="CU37" s="661"/>
      <c r="CV37" s="661"/>
      <c r="CW37" s="661"/>
      <c r="CX37" s="661"/>
      <c r="CY37" s="662"/>
      <c r="CZ37" s="639">
        <v>3</v>
      </c>
      <c r="DA37" s="663"/>
      <c r="DB37" s="663"/>
      <c r="DC37" s="669"/>
      <c r="DD37" s="643">
        <v>61366</v>
      </c>
      <c r="DE37" s="661"/>
      <c r="DF37" s="661"/>
      <c r="DG37" s="661"/>
      <c r="DH37" s="661"/>
      <c r="DI37" s="661"/>
      <c r="DJ37" s="661"/>
      <c r="DK37" s="662"/>
      <c r="DL37" s="643">
        <v>61225</v>
      </c>
      <c r="DM37" s="661"/>
      <c r="DN37" s="661"/>
      <c r="DO37" s="661"/>
      <c r="DP37" s="661"/>
      <c r="DQ37" s="661"/>
      <c r="DR37" s="661"/>
      <c r="DS37" s="661"/>
      <c r="DT37" s="661"/>
      <c r="DU37" s="661"/>
      <c r="DV37" s="662"/>
      <c r="DW37" s="639">
        <v>3.9</v>
      </c>
      <c r="DX37" s="663"/>
      <c r="DY37" s="663"/>
      <c r="DZ37" s="663"/>
      <c r="EA37" s="663"/>
      <c r="EB37" s="663"/>
      <c r="EC37" s="664"/>
    </row>
    <row r="38" spans="2:133" ht="11.25" customHeight="1" x14ac:dyDescent="0.2">
      <c r="B38" s="631" t="s">
        <v>332</v>
      </c>
      <c r="C38" s="632"/>
      <c r="D38" s="632"/>
      <c r="E38" s="632"/>
      <c r="F38" s="632"/>
      <c r="G38" s="632"/>
      <c r="H38" s="632"/>
      <c r="I38" s="632"/>
      <c r="J38" s="632"/>
      <c r="K38" s="632"/>
      <c r="L38" s="632"/>
      <c r="M38" s="632"/>
      <c r="N38" s="632"/>
      <c r="O38" s="632"/>
      <c r="P38" s="632"/>
      <c r="Q38" s="633"/>
      <c r="R38" s="634">
        <v>25108</v>
      </c>
      <c r="S38" s="635"/>
      <c r="T38" s="635"/>
      <c r="U38" s="635"/>
      <c r="V38" s="635"/>
      <c r="W38" s="635"/>
      <c r="X38" s="635"/>
      <c r="Y38" s="636"/>
      <c r="Z38" s="637">
        <v>1.1000000000000001</v>
      </c>
      <c r="AA38" s="637"/>
      <c r="AB38" s="637"/>
      <c r="AC38" s="637"/>
      <c r="AD38" s="638" t="s">
        <v>128</v>
      </c>
      <c r="AE38" s="638"/>
      <c r="AF38" s="638"/>
      <c r="AG38" s="638"/>
      <c r="AH38" s="638"/>
      <c r="AI38" s="638"/>
      <c r="AJ38" s="638"/>
      <c r="AK38" s="638"/>
      <c r="AL38" s="639" t="s">
        <v>128</v>
      </c>
      <c r="AM38" s="640"/>
      <c r="AN38" s="640"/>
      <c r="AO38" s="641"/>
      <c r="AQ38" s="700" t="s">
        <v>333</v>
      </c>
      <c r="AR38" s="701"/>
      <c r="AS38" s="701"/>
      <c r="AT38" s="701"/>
      <c r="AU38" s="701"/>
      <c r="AV38" s="701"/>
      <c r="AW38" s="701"/>
      <c r="AX38" s="701"/>
      <c r="AY38" s="702"/>
      <c r="AZ38" s="634">
        <v>18332</v>
      </c>
      <c r="BA38" s="635"/>
      <c r="BB38" s="635"/>
      <c r="BC38" s="635"/>
      <c r="BD38" s="661"/>
      <c r="BE38" s="661"/>
      <c r="BF38" s="680"/>
      <c r="BG38" s="631" t="s">
        <v>334</v>
      </c>
      <c r="BH38" s="632"/>
      <c r="BI38" s="632"/>
      <c r="BJ38" s="632"/>
      <c r="BK38" s="632"/>
      <c r="BL38" s="632"/>
      <c r="BM38" s="632"/>
      <c r="BN38" s="632"/>
      <c r="BO38" s="632"/>
      <c r="BP38" s="632"/>
      <c r="BQ38" s="632"/>
      <c r="BR38" s="632"/>
      <c r="BS38" s="632"/>
      <c r="BT38" s="632"/>
      <c r="BU38" s="633"/>
      <c r="BV38" s="634">
        <v>249</v>
      </c>
      <c r="BW38" s="635"/>
      <c r="BX38" s="635"/>
      <c r="BY38" s="635"/>
      <c r="BZ38" s="635"/>
      <c r="CA38" s="635"/>
      <c r="CB38" s="644"/>
      <c r="CD38" s="631" t="s">
        <v>335</v>
      </c>
      <c r="CE38" s="632"/>
      <c r="CF38" s="632"/>
      <c r="CG38" s="632"/>
      <c r="CH38" s="632"/>
      <c r="CI38" s="632"/>
      <c r="CJ38" s="632"/>
      <c r="CK38" s="632"/>
      <c r="CL38" s="632"/>
      <c r="CM38" s="632"/>
      <c r="CN38" s="632"/>
      <c r="CO38" s="632"/>
      <c r="CP38" s="632"/>
      <c r="CQ38" s="633"/>
      <c r="CR38" s="634">
        <v>241492</v>
      </c>
      <c r="CS38" s="635"/>
      <c r="CT38" s="635"/>
      <c r="CU38" s="635"/>
      <c r="CV38" s="635"/>
      <c r="CW38" s="635"/>
      <c r="CX38" s="635"/>
      <c r="CY38" s="636"/>
      <c r="CZ38" s="639">
        <v>11</v>
      </c>
      <c r="DA38" s="663"/>
      <c r="DB38" s="663"/>
      <c r="DC38" s="669"/>
      <c r="DD38" s="643">
        <v>205656</v>
      </c>
      <c r="DE38" s="635"/>
      <c r="DF38" s="635"/>
      <c r="DG38" s="635"/>
      <c r="DH38" s="635"/>
      <c r="DI38" s="635"/>
      <c r="DJ38" s="635"/>
      <c r="DK38" s="636"/>
      <c r="DL38" s="643">
        <v>153364</v>
      </c>
      <c r="DM38" s="635"/>
      <c r="DN38" s="635"/>
      <c r="DO38" s="635"/>
      <c r="DP38" s="635"/>
      <c r="DQ38" s="635"/>
      <c r="DR38" s="635"/>
      <c r="DS38" s="635"/>
      <c r="DT38" s="635"/>
      <c r="DU38" s="635"/>
      <c r="DV38" s="636"/>
      <c r="DW38" s="639">
        <v>9.9</v>
      </c>
      <c r="DX38" s="663"/>
      <c r="DY38" s="663"/>
      <c r="DZ38" s="663"/>
      <c r="EA38" s="663"/>
      <c r="EB38" s="663"/>
      <c r="EC38" s="664"/>
    </row>
    <row r="39" spans="2:133" ht="11.25" customHeight="1" x14ac:dyDescent="0.2">
      <c r="B39" s="631" t="s">
        <v>336</v>
      </c>
      <c r="C39" s="632"/>
      <c r="D39" s="632"/>
      <c r="E39" s="632"/>
      <c r="F39" s="632"/>
      <c r="G39" s="632"/>
      <c r="H39" s="632"/>
      <c r="I39" s="632"/>
      <c r="J39" s="632"/>
      <c r="K39" s="632"/>
      <c r="L39" s="632"/>
      <c r="M39" s="632"/>
      <c r="N39" s="632"/>
      <c r="O39" s="632"/>
      <c r="P39" s="632"/>
      <c r="Q39" s="633"/>
      <c r="R39" s="634">
        <v>92286</v>
      </c>
      <c r="S39" s="635"/>
      <c r="T39" s="635"/>
      <c r="U39" s="635"/>
      <c r="V39" s="635"/>
      <c r="W39" s="635"/>
      <c r="X39" s="635"/>
      <c r="Y39" s="636"/>
      <c r="Z39" s="637">
        <v>4</v>
      </c>
      <c r="AA39" s="637"/>
      <c r="AB39" s="637"/>
      <c r="AC39" s="637"/>
      <c r="AD39" s="638">
        <v>1647</v>
      </c>
      <c r="AE39" s="638"/>
      <c r="AF39" s="638"/>
      <c r="AG39" s="638"/>
      <c r="AH39" s="638"/>
      <c r="AI39" s="638"/>
      <c r="AJ39" s="638"/>
      <c r="AK39" s="638"/>
      <c r="AL39" s="639">
        <v>0.1</v>
      </c>
      <c r="AM39" s="640"/>
      <c r="AN39" s="640"/>
      <c r="AO39" s="641"/>
      <c r="AQ39" s="700" t="s">
        <v>337</v>
      </c>
      <c r="AR39" s="701"/>
      <c r="AS39" s="701"/>
      <c r="AT39" s="701"/>
      <c r="AU39" s="701"/>
      <c r="AV39" s="701"/>
      <c r="AW39" s="701"/>
      <c r="AX39" s="701"/>
      <c r="AY39" s="702"/>
      <c r="AZ39" s="634" t="s">
        <v>128</v>
      </c>
      <c r="BA39" s="635"/>
      <c r="BB39" s="635"/>
      <c r="BC39" s="635"/>
      <c r="BD39" s="661"/>
      <c r="BE39" s="661"/>
      <c r="BF39" s="680"/>
      <c r="BG39" s="631" t="s">
        <v>338</v>
      </c>
      <c r="BH39" s="632"/>
      <c r="BI39" s="632"/>
      <c r="BJ39" s="632"/>
      <c r="BK39" s="632"/>
      <c r="BL39" s="632"/>
      <c r="BM39" s="632"/>
      <c r="BN39" s="632"/>
      <c r="BO39" s="632"/>
      <c r="BP39" s="632"/>
      <c r="BQ39" s="632"/>
      <c r="BR39" s="632"/>
      <c r="BS39" s="632"/>
      <c r="BT39" s="632"/>
      <c r="BU39" s="633"/>
      <c r="BV39" s="634">
        <v>383</v>
      </c>
      <c r="BW39" s="635"/>
      <c r="BX39" s="635"/>
      <c r="BY39" s="635"/>
      <c r="BZ39" s="635"/>
      <c r="CA39" s="635"/>
      <c r="CB39" s="644"/>
      <c r="CD39" s="631" t="s">
        <v>339</v>
      </c>
      <c r="CE39" s="632"/>
      <c r="CF39" s="632"/>
      <c r="CG39" s="632"/>
      <c r="CH39" s="632"/>
      <c r="CI39" s="632"/>
      <c r="CJ39" s="632"/>
      <c r="CK39" s="632"/>
      <c r="CL39" s="632"/>
      <c r="CM39" s="632"/>
      <c r="CN39" s="632"/>
      <c r="CO39" s="632"/>
      <c r="CP39" s="632"/>
      <c r="CQ39" s="633"/>
      <c r="CR39" s="634">
        <v>11482</v>
      </c>
      <c r="CS39" s="661"/>
      <c r="CT39" s="661"/>
      <c r="CU39" s="661"/>
      <c r="CV39" s="661"/>
      <c r="CW39" s="661"/>
      <c r="CX39" s="661"/>
      <c r="CY39" s="662"/>
      <c r="CZ39" s="639">
        <v>0.5</v>
      </c>
      <c r="DA39" s="663"/>
      <c r="DB39" s="663"/>
      <c r="DC39" s="669"/>
      <c r="DD39" s="643">
        <v>2308</v>
      </c>
      <c r="DE39" s="661"/>
      <c r="DF39" s="661"/>
      <c r="DG39" s="661"/>
      <c r="DH39" s="661"/>
      <c r="DI39" s="661"/>
      <c r="DJ39" s="661"/>
      <c r="DK39" s="662"/>
      <c r="DL39" s="643" t="s">
        <v>128</v>
      </c>
      <c r="DM39" s="661"/>
      <c r="DN39" s="661"/>
      <c r="DO39" s="661"/>
      <c r="DP39" s="661"/>
      <c r="DQ39" s="661"/>
      <c r="DR39" s="661"/>
      <c r="DS39" s="661"/>
      <c r="DT39" s="661"/>
      <c r="DU39" s="661"/>
      <c r="DV39" s="662"/>
      <c r="DW39" s="639" t="s">
        <v>128</v>
      </c>
      <c r="DX39" s="663"/>
      <c r="DY39" s="663"/>
      <c r="DZ39" s="663"/>
      <c r="EA39" s="663"/>
      <c r="EB39" s="663"/>
      <c r="EC39" s="664"/>
    </row>
    <row r="40" spans="2:133" ht="11.25" customHeight="1" x14ac:dyDescent="0.2">
      <c r="B40" s="631" t="s">
        <v>340</v>
      </c>
      <c r="C40" s="632"/>
      <c r="D40" s="632"/>
      <c r="E40" s="632"/>
      <c r="F40" s="632"/>
      <c r="G40" s="632"/>
      <c r="H40" s="632"/>
      <c r="I40" s="632"/>
      <c r="J40" s="632"/>
      <c r="K40" s="632"/>
      <c r="L40" s="632"/>
      <c r="M40" s="632"/>
      <c r="N40" s="632"/>
      <c r="O40" s="632"/>
      <c r="P40" s="632"/>
      <c r="Q40" s="633"/>
      <c r="R40" s="634">
        <v>149338</v>
      </c>
      <c r="S40" s="635"/>
      <c r="T40" s="635"/>
      <c r="U40" s="635"/>
      <c r="V40" s="635"/>
      <c r="W40" s="635"/>
      <c r="X40" s="635"/>
      <c r="Y40" s="636"/>
      <c r="Z40" s="637">
        <v>6.5</v>
      </c>
      <c r="AA40" s="637"/>
      <c r="AB40" s="637"/>
      <c r="AC40" s="637"/>
      <c r="AD40" s="638" t="s">
        <v>128</v>
      </c>
      <c r="AE40" s="638"/>
      <c r="AF40" s="638"/>
      <c r="AG40" s="638"/>
      <c r="AH40" s="638"/>
      <c r="AI40" s="638"/>
      <c r="AJ40" s="638"/>
      <c r="AK40" s="638"/>
      <c r="AL40" s="639" t="s">
        <v>128</v>
      </c>
      <c r="AM40" s="640"/>
      <c r="AN40" s="640"/>
      <c r="AO40" s="641"/>
      <c r="AQ40" s="700" t="s">
        <v>341</v>
      </c>
      <c r="AR40" s="701"/>
      <c r="AS40" s="701"/>
      <c r="AT40" s="701"/>
      <c r="AU40" s="701"/>
      <c r="AV40" s="701"/>
      <c r="AW40" s="701"/>
      <c r="AX40" s="701"/>
      <c r="AY40" s="702"/>
      <c r="AZ40" s="634" t="s">
        <v>128</v>
      </c>
      <c r="BA40" s="635"/>
      <c r="BB40" s="635"/>
      <c r="BC40" s="635"/>
      <c r="BD40" s="661"/>
      <c r="BE40" s="661"/>
      <c r="BF40" s="680"/>
      <c r="BG40" s="684" t="s">
        <v>342</v>
      </c>
      <c r="BH40" s="685"/>
      <c r="BI40" s="685"/>
      <c r="BJ40" s="685"/>
      <c r="BK40" s="685"/>
      <c r="BL40" s="211"/>
      <c r="BM40" s="632" t="s">
        <v>343</v>
      </c>
      <c r="BN40" s="632"/>
      <c r="BO40" s="632"/>
      <c r="BP40" s="632"/>
      <c r="BQ40" s="632"/>
      <c r="BR40" s="632"/>
      <c r="BS40" s="632"/>
      <c r="BT40" s="632"/>
      <c r="BU40" s="633"/>
      <c r="BV40" s="634">
        <v>68</v>
      </c>
      <c r="BW40" s="635"/>
      <c r="BX40" s="635"/>
      <c r="BY40" s="635"/>
      <c r="BZ40" s="635"/>
      <c r="CA40" s="635"/>
      <c r="CB40" s="644"/>
      <c r="CD40" s="631" t="s">
        <v>344</v>
      </c>
      <c r="CE40" s="632"/>
      <c r="CF40" s="632"/>
      <c r="CG40" s="632"/>
      <c r="CH40" s="632"/>
      <c r="CI40" s="632"/>
      <c r="CJ40" s="632"/>
      <c r="CK40" s="632"/>
      <c r="CL40" s="632"/>
      <c r="CM40" s="632"/>
      <c r="CN40" s="632"/>
      <c r="CO40" s="632"/>
      <c r="CP40" s="632"/>
      <c r="CQ40" s="633"/>
      <c r="CR40" s="634">
        <v>1200</v>
      </c>
      <c r="CS40" s="635"/>
      <c r="CT40" s="635"/>
      <c r="CU40" s="635"/>
      <c r="CV40" s="635"/>
      <c r="CW40" s="635"/>
      <c r="CX40" s="635"/>
      <c r="CY40" s="636"/>
      <c r="CZ40" s="639">
        <v>0.1</v>
      </c>
      <c r="DA40" s="663"/>
      <c r="DB40" s="663"/>
      <c r="DC40" s="669"/>
      <c r="DD40" s="643">
        <v>1200</v>
      </c>
      <c r="DE40" s="635"/>
      <c r="DF40" s="635"/>
      <c r="DG40" s="635"/>
      <c r="DH40" s="635"/>
      <c r="DI40" s="635"/>
      <c r="DJ40" s="635"/>
      <c r="DK40" s="636"/>
      <c r="DL40" s="643">
        <v>1200</v>
      </c>
      <c r="DM40" s="635"/>
      <c r="DN40" s="635"/>
      <c r="DO40" s="635"/>
      <c r="DP40" s="635"/>
      <c r="DQ40" s="635"/>
      <c r="DR40" s="635"/>
      <c r="DS40" s="635"/>
      <c r="DT40" s="635"/>
      <c r="DU40" s="635"/>
      <c r="DV40" s="636"/>
      <c r="DW40" s="639">
        <v>0.1</v>
      </c>
      <c r="DX40" s="663"/>
      <c r="DY40" s="663"/>
      <c r="DZ40" s="663"/>
      <c r="EA40" s="663"/>
      <c r="EB40" s="663"/>
      <c r="EC40" s="664"/>
    </row>
    <row r="41" spans="2:133" ht="11.25" customHeight="1" x14ac:dyDescent="0.2">
      <c r="B41" s="631" t="s">
        <v>345</v>
      </c>
      <c r="C41" s="632"/>
      <c r="D41" s="632"/>
      <c r="E41" s="632"/>
      <c r="F41" s="632"/>
      <c r="G41" s="632"/>
      <c r="H41" s="632"/>
      <c r="I41" s="632"/>
      <c r="J41" s="632"/>
      <c r="K41" s="632"/>
      <c r="L41" s="632"/>
      <c r="M41" s="632"/>
      <c r="N41" s="632"/>
      <c r="O41" s="632"/>
      <c r="P41" s="632"/>
      <c r="Q41" s="633"/>
      <c r="R41" s="634" t="s">
        <v>128</v>
      </c>
      <c r="S41" s="635"/>
      <c r="T41" s="635"/>
      <c r="U41" s="635"/>
      <c r="V41" s="635"/>
      <c r="W41" s="635"/>
      <c r="X41" s="635"/>
      <c r="Y41" s="636"/>
      <c r="Z41" s="637" t="s">
        <v>128</v>
      </c>
      <c r="AA41" s="637"/>
      <c r="AB41" s="637"/>
      <c r="AC41" s="637"/>
      <c r="AD41" s="638" t="s">
        <v>128</v>
      </c>
      <c r="AE41" s="638"/>
      <c r="AF41" s="638"/>
      <c r="AG41" s="638"/>
      <c r="AH41" s="638"/>
      <c r="AI41" s="638"/>
      <c r="AJ41" s="638"/>
      <c r="AK41" s="638"/>
      <c r="AL41" s="639" t="s">
        <v>128</v>
      </c>
      <c r="AM41" s="640"/>
      <c r="AN41" s="640"/>
      <c r="AO41" s="641"/>
      <c r="AQ41" s="700" t="s">
        <v>346</v>
      </c>
      <c r="AR41" s="701"/>
      <c r="AS41" s="701"/>
      <c r="AT41" s="701"/>
      <c r="AU41" s="701"/>
      <c r="AV41" s="701"/>
      <c r="AW41" s="701"/>
      <c r="AX41" s="701"/>
      <c r="AY41" s="702"/>
      <c r="AZ41" s="634">
        <v>40952</v>
      </c>
      <c r="BA41" s="635"/>
      <c r="BB41" s="635"/>
      <c r="BC41" s="635"/>
      <c r="BD41" s="661"/>
      <c r="BE41" s="661"/>
      <c r="BF41" s="680"/>
      <c r="BG41" s="684"/>
      <c r="BH41" s="685"/>
      <c r="BI41" s="685"/>
      <c r="BJ41" s="685"/>
      <c r="BK41" s="685"/>
      <c r="BL41" s="211"/>
      <c r="BM41" s="632" t="s">
        <v>347</v>
      </c>
      <c r="BN41" s="632"/>
      <c r="BO41" s="632"/>
      <c r="BP41" s="632"/>
      <c r="BQ41" s="632"/>
      <c r="BR41" s="632"/>
      <c r="BS41" s="632"/>
      <c r="BT41" s="632"/>
      <c r="BU41" s="633"/>
      <c r="BV41" s="634" t="s">
        <v>128</v>
      </c>
      <c r="BW41" s="635"/>
      <c r="BX41" s="635"/>
      <c r="BY41" s="635"/>
      <c r="BZ41" s="635"/>
      <c r="CA41" s="635"/>
      <c r="CB41" s="644"/>
      <c r="CD41" s="631" t="s">
        <v>348</v>
      </c>
      <c r="CE41" s="632"/>
      <c r="CF41" s="632"/>
      <c r="CG41" s="632"/>
      <c r="CH41" s="632"/>
      <c r="CI41" s="632"/>
      <c r="CJ41" s="632"/>
      <c r="CK41" s="632"/>
      <c r="CL41" s="632"/>
      <c r="CM41" s="632"/>
      <c r="CN41" s="632"/>
      <c r="CO41" s="632"/>
      <c r="CP41" s="632"/>
      <c r="CQ41" s="633"/>
      <c r="CR41" s="634" t="s">
        <v>128</v>
      </c>
      <c r="CS41" s="661"/>
      <c r="CT41" s="661"/>
      <c r="CU41" s="661"/>
      <c r="CV41" s="661"/>
      <c r="CW41" s="661"/>
      <c r="CX41" s="661"/>
      <c r="CY41" s="662"/>
      <c r="CZ41" s="639" t="s">
        <v>128</v>
      </c>
      <c r="DA41" s="663"/>
      <c r="DB41" s="663"/>
      <c r="DC41" s="669"/>
      <c r="DD41" s="643" t="s">
        <v>128</v>
      </c>
      <c r="DE41" s="661"/>
      <c r="DF41" s="661"/>
      <c r="DG41" s="661"/>
      <c r="DH41" s="661"/>
      <c r="DI41" s="661"/>
      <c r="DJ41" s="661"/>
      <c r="DK41" s="662"/>
      <c r="DL41" s="709"/>
      <c r="DM41" s="710"/>
      <c r="DN41" s="710"/>
      <c r="DO41" s="710"/>
      <c r="DP41" s="710"/>
      <c r="DQ41" s="710"/>
      <c r="DR41" s="710"/>
      <c r="DS41" s="710"/>
      <c r="DT41" s="710"/>
      <c r="DU41" s="710"/>
      <c r="DV41" s="711"/>
      <c r="DW41" s="703"/>
      <c r="DX41" s="704"/>
      <c r="DY41" s="704"/>
      <c r="DZ41" s="704"/>
      <c r="EA41" s="704"/>
      <c r="EB41" s="704"/>
      <c r="EC41" s="705"/>
    </row>
    <row r="42" spans="2:133" ht="11.25" customHeight="1" x14ac:dyDescent="0.2">
      <c r="B42" s="631" t="s">
        <v>349</v>
      </c>
      <c r="C42" s="632"/>
      <c r="D42" s="632"/>
      <c r="E42" s="632"/>
      <c r="F42" s="632"/>
      <c r="G42" s="632"/>
      <c r="H42" s="632"/>
      <c r="I42" s="632"/>
      <c r="J42" s="632"/>
      <c r="K42" s="632"/>
      <c r="L42" s="632"/>
      <c r="M42" s="632"/>
      <c r="N42" s="632"/>
      <c r="O42" s="632"/>
      <c r="P42" s="632"/>
      <c r="Q42" s="633"/>
      <c r="R42" s="634" t="s">
        <v>128</v>
      </c>
      <c r="S42" s="635"/>
      <c r="T42" s="635"/>
      <c r="U42" s="635"/>
      <c r="V42" s="635"/>
      <c r="W42" s="635"/>
      <c r="X42" s="635"/>
      <c r="Y42" s="636"/>
      <c r="Z42" s="637" t="s">
        <v>128</v>
      </c>
      <c r="AA42" s="637"/>
      <c r="AB42" s="637"/>
      <c r="AC42" s="637"/>
      <c r="AD42" s="638" t="s">
        <v>128</v>
      </c>
      <c r="AE42" s="638"/>
      <c r="AF42" s="638"/>
      <c r="AG42" s="638"/>
      <c r="AH42" s="638"/>
      <c r="AI42" s="638"/>
      <c r="AJ42" s="638"/>
      <c r="AK42" s="638"/>
      <c r="AL42" s="639" t="s">
        <v>128</v>
      </c>
      <c r="AM42" s="640"/>
      <c r="AN42" s="640"/>
      <c r="AO42" s="641"/>
      <c r="AQ42" s="706" t="s">
        <v>350</v>
      </c>
      <c r="AR42" s="707"/>
      <c r="AS42" s="707"/>
      <c r="AT42" s="707"/>
      <c r="AU42" s="707"/>
      <c r="AV42" s="707"/>
      <c r="AW42" s="707"/>
      <c r="AX42" s="707"/>
      <c r="AY42" s="708"/>
      <c r="AZ42" s="712">
        <v>91896</v>
      </c>
      <c r="BA42" s="713"/>
      <c r="BB42" s="713"/>
      <c r="BC42" s="713"/>
      <c r="BD42" s="693"/>
      <c r="BE42" s="693"/>
      <c r="BF42" s="695"/>
      <c r="BG42" s="686"/>
      <c r="BH42" s="687"/>
      <c r="BI42" s="687"/>
      <c r="BJ42" s="687"/>
      <c r="BK42" s="687"/>
      <c r="BL42" s="212"/>
      <c r="BM42" s="653" t="s">
        <v>351</v>
      </c>
      <c r="BN42" s="653"/>
      <c r="BO42" s="653"/>
      <c r="BP42" s="653"/>
      <c r="BQ42" s="653"/>
      <c r="BR42" s="653"/>
      <c r="BS42" s="653"/>
      <c r="BT42" s="653"/>
      <c r="BU42" s="654"/>
      <c r="BV42" s="712">
        <v>367</v>
      </c>
      <c r="BW42" s="713"/>
      <c r="BX42" s="713"/>
      <c r="BY42" s="713"/>
      <c r="BZ42" s="713"/>
      <c r="CA42" s="713"/>
      <c r="CB42" s="719"/>
      <c r="CD42" s="631" t="s">
        <v>352</v>
      </c>
      <c r="CE42" s="632"/>
      <c r="CF42" s="632"/>
      <c r="CG42" s="632"/>
      <c r="CH42" s="632"/>
      <c r="CI42" s="632"/>
      <c r="CJ42" s="632"/>
      <c r="CK42" s="632"/>
      <c r="CL42" s="632"/>
      <c r="CM42" s="632"/>
      <c r="CN42" s="632"/>
      <c r="CO42" s="632"/>
      <c r="CP42" s="632"/>
      <c r="CQ42" s="633"/>
      <c r="CR42" s="634">
        <v>353926</v>
      </c>
      <c r="CS42" s="661"/>
      <c r="CT42" s="661"/>
      <c r="CU42" s="661"/>
      <c r="CV42" s="661"/>
      <c r="CW42" s="661"/>
      <c r="CX42" s="661"/>
      <c r="CY42" s="662"/>
      <c r="CZ42" s="639">
        <v>16.2</v>
      </c>
      <c r="DA42" s="663"/>
      <c r="DB42" s="663"/>
      <c r="DC42" s="669"/>
      <c r="DD42" s="643">
        <v>173607</v>
      </c>
      <c r="DE42" s="661"/>
      <c r="DF42" s="661"/>
      <c r="DG42" s="661"/>
      <c r="DH42" s="661"/>
      <c r="DI42" s="661"/>
      <c r="DJ42" s="661"/>
      <c r="DK42" s="662"/>
      <c r="DL42" s="709"/>
      <c r="DM42" s="710"/>
      <c r="DN42" s="710"/>
      <c r="DO42" s="710"/>
      <c r="DP42" s="710"/>
      <c r="DQ42" s="710"/>
      <c r="DR42" s="710"/>
      <c r="DS42" s="710"/>
      <c r="DT42" s="710"/>
      <c r="DU42" s="710"/>
      <c r="DV42" s="711"/>
      <c r="DW42" s="703"/>
      <c r="DX42" s="704"/>
      <c r="DY42" s="704"/>
      <c r="DZ42" s="704"/>
      <c r="EA42" s="704"/>
      <c r="EB42" s="704"/>
      <c r="EC42" s="705"/>
    </row>
    <row r="43" spans="2:133" ht="11.25" customHeight="1" x14ac:dyDescent="0.2">
      <c r="B43" s="631" t="s">
        <v>353</v>
      </c>
      <c r="C43" s="632"/>
      <c r="D43" s="632"/>
      <c r="E43" s="632"/>
      <c r="F43" s="632"/>
      <c r="G43" s="632"/>
      <c r="H43" s="632"/>
      <c r="I43" s="632"/>
      <c r="J43" s="632"/>
      <c r="K43" s="632"/>
      <c r="L43" s="632"/>
      <c r="M43" s="632"/>
      <c r="N43" s="632"/>
      <c r="O43" s="632"/>
      <c r="P43" s="632"/>
      <c r="Q43" s="633"/>
      <c r="R43" s="634">
        <v>43638</v>
      </c>
      <c r="S43" s="635"/>
      <c r="T43" s="635"/>
      <c r="U43" s="635"/>
      <c r="V43" s="635"/>
      <c r="W43" s="635"/>
      <c r="X43" s="635"/>
      <c r="Y43" s="636"/>
      <c r="Z43" s="637">
        <v>1.9</v>
      </c>
      <c r="AA43" s="637"/>
      <c r="AB43" s="637"/>
      <c r="AC43" s="637"/>
      <c r="AD43" s="638" t="s">
        <v>128</v>
      </c>
      <c r="AE43" s="638"/>
      <c r="AF43" s="638"/>
      <c r="AG43" s="638"/>
      <c r="AH43" s="638"/>
      <c r="AI43" s="638"/>
      <c r="AJ43" s="638"/>
      <c r="AK43" s="638"/>
      <c r="AL43" s="639" t="s">
        <v>128</v>
      </c>
      <c r="AM43" s="640"/>
      <c r="AN43" s="640"/>
      <c r="AO43" s="641"/>
      <c r="CD43" s="631" t="s">
        <v>354</v>
      </c>
      <c r="CE43" s="632"/>
      <c r="CF43" s="632"/>
      <c r="CG43" s="632"/>
      <c r="CH43" s="632"/>
      <c r="CI43" s="632"/>
      <c r="CJ43" s="632"/>
      <c r="CK43" s="632"/>
      <c r="CL43" s="632"/>
      <c r="CM43" s="632"/>
      <c r="CN43" s="632"/>
      <c r="CO43" s="632"/>
      <c r="CP43" s="632"/>
      <c r="CQ43" s="633"/>
      <c r="CR43" s="634">
        <v>40804</v>
      </c>
      <c r="CS43" s="661"/>
      <c r="CT43" s="661"/>
      <c r="CU43" s="661"/>
      <c r="CV43" s="661"/>
      <c r="CW43" s="661"/>
      <c r="CX43" s="661"/>
      <c r="CY43" s="662"/>
      <c r="CZ43" s="639">
        <v>1.9</v>
      </c>
      <c r="DA43" s="663"/>
      <c r="DB43" s="663"/>
      <c r="DC43" s="669"/>
      <c r="DD43" s="643">
        <v>40804</v>
      </c>
      <c r="DE43" s="661"/>
      <c r="DF43" s="661"/>
      <c r="DG43" s="661"/>
      <c r="DH43" s="661"/>
      <c r="DI43" s="661"/>
      <c r="DJ43" s="661"/>
      <c r="DK43" s="662"/>
      <c r="DL43" s="709"/>
      <c r="DM43" s="710"/>
      <c r="DN43" s="710"/>
      <c r="DO43" s="710"/>
      <c r="DP43" s="710"/>
      <c r="DQ43" s="710"/>
      <c r="DR43" s="710"/>
      <c r="DS43" s="710"/>
      <c r="DT43" s="710"/>
      <c r="DU43" s="710"/>
      <c r="DV43" s="711"/>
      <c r="DW43" s="703"/>
      <c r="DX43" s="704"/>
      <c r="DY43" s="704"/>
      <c r="DZ43" s="704"/>
      <c r="EA43" s="704"/>
      <c r="EB43" s="704"/>
      <c r="EC43" s="705"/>
    </row>
    <row r="44" spans="2:133" ht="11.25" customHeight="1" x14ac:dyDescent="0.2">
      <c r="B44" s="652" t="s">
        <v>355</v>
      </c>
      <c r="C44" s="653"/>
      <c r="D44" s="653"/>
      <c r="E44" s="653"/>
      <c r="F44" s="653"/>
      <c r="G44" s="653"/>
      <c r="H44" s="653"/>
      <c r="I44" s="653"/>
      <c r="J44" s="653"/>
      <c r="K44" s="653"/>
      <c r="L44" s="653"/>
      <c r="M44" s="653"/>
      <c r="N44" s="653"/>
      <c r="O44" s="653"/>
      <c r="P44" s="653"/>
      <c r="Q44" s="654"/>
      <c r="R44" s="712">
        <v>2292007</v>
      </c>
      <c r="S44" s="713"/>
      <c r="T44" s="713"/>
      <c r="U44" s="713"/>
      <c r="V44" s="713"/>
      <c r="W44" s="713"/>
      <c r="X44" s="713"/>
      <c r="Y44" s="714"/>
      <c r="Z44" s="715">
        <v>100</v>
      </c>
      <c r="AA44" s="715"/>
      <c r="AB44" s="715"/>
      <c r="AC44" s="715"/>
      <c r="AD44" s="716">
        <v>1506523</v>
      </c>
      <c r="AE44" s="716"/>
      <c r="AF44" s="716"/>
      <c r="AG44" s="716"/>
      <c r="AH44" s="716"/>
      <c r="AI44" s="716"/>
      <c r="AJ44" s="716"/>
      <c r="AK44" s="716"/>
      <c r="AL44" s="717">
        <v>100</v>
      </c>
      <c r="AM44" s="694"/>
      <c r="AN44" s="694"/>
      <c r="AO44" s="718"/>
      <c r="CD44" s="672" t="s">
        <v>302</v>
      </c>
      <c r="CE44" s="673"/>
      <c r="CF44" s="631" t="s">
        <v>356</v>
      </c>
      <c r="CG44" s="632"/>
      <c r="CH44" s="632"/>
      <c r="CI44" s="632"/>
      <c r="CJ44" s="632"/>
      <c r="CK44" s="632"/>
      <c r="CL44" s="632"/>
      <c r="CM44" s="632"/>
      <c r="CN44" s="632"/>
      <c r="CO44" s="632"/>
      <c r="CP44" s="632"/>
      <c r="CQ44" s="633"/>
      <c r="CR44" s="634">
        <v>353926</v>
      </c>
      <c r="CS44" s="635"/>
      <c r="CT44" s="635"/>
      <c r="CU44" s="635"/>
      <c r="CV44" s="635"/>
      <c r="CW44" s="635"/>
      <c r="CX44" s="635"/>
      <c r="CY44" s="636"/>
      <c r="CZ44" s="639">
        <v>16.2</v>
      </c>
      <c r="DA44" s="640"/>
      <c r="DB44" s="640"/>
      <c r="DC44" s="646"/>
      <c r="DD44" s="643">
        <v>173607</v>
      </c>
      <c r="DE44" s="635"/>
      <c r="DF44" s="635"/>
      <c r="DG44" s="635"/>
      <c r="DH44" s="635"/>
      <c r="DI44" s="635"/>
      <c r="DJ44" s="635"/>
      <c r="DK44" s="636"/>
      <c r="DL44" s="709"/>
      <c r="DM44" s="710"/>
      <c r="DN44" s="710"/>
      <c r="DO44" s="710"/>
      <c r="DP44" s="710"/>
      <c r="DQ44" s="710"/>
      <c r="DR44" s="710"/>
      <c r="DS44" s="710"/>
      <c r="DT44" s="710"/>
      <c r="DU44" s="710"/>
      <c r="DV44" s="711"/>
      <c r="DW44" s="703"/>
      <c r="DX44" s="704"/>
      <c r="DY44" s="704"/>
      <c r="DZ44" s="704"/>
      <c r="EA44" s="704"/>
      <c r="EB44" s="704"/>
      <c r="EC44" s="705"/>
    </row>
    <row r="45" spans="2:133" ht="11.25" customHeight="1" x14ac:dyDescent="0.2">
      <c r="CD45" s="674"/>
      <c r="CE45" s="675"/>
      <c r="CF45" s="631" t="s">
        <v>357</v>
      </c>
      <c r="CG45" s="632"/>
      <c r="CH45" s="632"/>
      <c r="CI45" s="632"/>
      <c r="CJ45" s="632"/>
      <c r="CK45" s="632"/>
      <c r="CL45" s="632"/>
      <c r="CM45" s="632"/>
      <c r="CN45" s="632"/>
      <c r="CO45" s="632"/>
      <c r="CP45" s="632"/>
      <c r="CQ45" s="633"/>
      <c r="CR45" s="634">
        <v>222296</v>
      </c>
      <c r="CS45" s="661"/>
      <c r="CT45" s="661"/>
      <c r="CU45" s="661"/>
      <c r="CV45" s="661"/>
      <c r="CW45" s="661"/>
      <c r="CX45" s="661"/>
      <c r="CY45" s="662"/>
      <c r="CZ45" s="639">
        <v>10.1</v>
      </c>
      <c r="DA45" s="663"/>
      <c r="DB45" s="663"/>
      <c r="DC45" s="669"/>
      <c r="DD45" s="643">
        <v>68457</v>
      </c>
      <c r="DE45" s="661"/>
      <c r="DF45" s="661"/>
      <c r="DG45" s="661"/>
      <c r="DH45" s="661"/>
      <c r="DI45" s="661"/>
      <c r="DJ45" s="661"/>
      <c r="DK45" s="662"/>
      <c r="DL45" s="709"/>
      <c r="DM45" s="710"/>
      <c r="DN45" s="710"/>
      <c r="DO45" s="710"/>
      <c r="DP45" s="710"/>
      <c r="DQ45" s="710"/>
      <c r="DR45" s="710"/>
      <c r="DS45" s="710"/>
      <c r="DT45" s="710"/>
      <c r="DU45" s="710"/>
      <c r="DV45" s="711"/>
      <c r="DW45" s="703"/>
      <c r="DX45" s="704"/>
      <c r="DY45" s="704"/>
      <c r="DZ45" s="704"/>
      <c r="EA45" s="704"/>
      <c r="EB45" s="704"/>
      <c r="EC45" s="705"/>
    </row>
    <row r="46" spans="2:133" ht="11.25" customHeight="1" x14ac:dyDescent="0.2">
      <c r="B46" s="205" t="s">
        <v>358</v>
      </c>
      <c r="CD46" s="674"/>
      <c r="CE46" s="675"/>
      <c r="CF46" s="631" t="s">
        <v>359</v>
      </c>
      <c r="CG46" s="632"/>
      <c r="CH46" s="632"/>
      <c r="CI46" s="632"/>
      <c r="CJ46" s="632"/>
      <c r="CK46" s="632"/>
      <c r="CL46" s="632"/>
      <c r="CM46" s="632"/>
      <c r="CN46" s="632"/>
      <c r="CO46" s="632"/>
      <c r="CP46" s="632"/>
      <c r="CQ46" s="633"/>
      <c r="CR46" s="634">
        <v>128510</v>
      </c>
      <c r="CS46" s="635"/>
      <c r="CT46" s="635"/>
      <c r="CU46" s="635"/>
      <c r="CV46" s="635"/>
      <c r="CW46" s="635"/>
      <c r="CX46" s="635"/>
      <c r="CY46" s="636"/>
      <c r="CZ46" s="639">
        <v>5.9</v>
      </c>
      <c r="DA46" s="640"/>
      <c r="DB46" s="640"/>
      <c r="DC46" s="646"/>
      <c r="DD46" s="643">
        <v>102030</v>
      </c>
      <c r="DE46" s="635"/>
      <c r="DF46" s="635"/>
      <c r="DG46" s="635"/>
      <c r="DH46" s="635"/>
      <c r="DI46" s="635"/>
      <c r="DJ46" s="635"/>
      <c r="DK46" s="636"/>
      <c r="DL46" s="709"/>
      <c r="DM46" s="710"/>
      <c r="DN46" s="710"/>
      <c r="DO46" s="710"/>
      <c r="DP46" s="710"/>
      <c r="DQ46" s="710"/>
      <c r="DR46" s="710"/>
      <c r="DS46" s="710"/>
      <c r="DT46" s="710"/>
      <c r="DU46" s="710"/>
      <c r="DV46" s="711"/>
      <c r="DW46" s="703"/>
      <c r="DX46" s="704"/>
      <c r="DY46" s="704"/>
      <c r="DZ46" s="704"/>
      <c r="EA46" s="704"/>
      <c r="EB46" s="704"/>
      <c r="EC46" s="705"/>
    </row>
    <row r="47" spans="2:133" ht="11.25" customHeight="1" x14ac:dyDescent="0.2">
      <c r="B47" s="730" t="s">
        <v>360</v>
      </c>
      <c r="C47" s="730"/>
      <c r="D47" s="730"/>
      <c r="E47" s="730"/>
      <c r="F47" s="730"/>
      <c r="G47" s="730"/>
      <c r="H47" s="730"/>
      <c r="I47" s="730"/>
      <c r="J47" s="730"/>
      <c r="K47" s="730"/>
      <c r="L47" s="730"/>
      <c r="M47" s="730"/>
      <c r="N47" s="730"/>
      <c r="O47" s="730"/>
      <c r="P47" s="730"/>
      <c r="Q47" s="730"/>
      <c r="R47" s="730"/>
      <c r="S47" s="730"/>
      <c r="T47" s="730"/>
      <c r="U47" s="730"/>
      <c r="V47" s="730"/>
      <c r="W47" s="730"/>
      <c r="X47" s="730"/>
      <c r="Y47" s="730"/>
      <c r="Z47" s="730"/>
      <c r="AA47" s="730"/>
      <c r="AB47" s="730"/>
      <c r="AC47" s="730"/>
      <c r="AD47" s="730"/>
      <c r="AE47" s="730"/>
      <c r="AF47" s="730"/>
      <c r="AG47" s="730"/>
      <c r="AH47" s="730"/>
      <c r="AI47" s="730"/>
      <c r="AJ47" s="730"/>
      <c r="AK47" s="730"/>
      <c r="AL47" s="730"/>
      <c r="AM47" s="730"/>
      <c r="AN47" s="730"/>
      <c r="AO47" s="730"/>
      <c r="AP47" s="730"/>
      <c r="AQ47" s="730"/>
      <c r="AR47" s="730"/>
      <c r="AS47" s="730"/>
      <c r="AT47" s="730"/>
      <c r="AU47" s="730"/>
      <c r="AV47" s="730"/>
      <c r="AW47" s="730"/>
      <c r="AX47" s="730"/>
      <c r="AY47" s="730"/>
      <c r="AZ47" s="730"/>
      <c r="BA47" s="730"/>
      <c r="BB47" s="730"/>
      <c r="BC47" s="730"/>
      <c r="BD47" s="730"/>
      <c r="BE47" s="730"/>
      <c r="BF47" s="730"/>
      <c r="BG47" s="730"/>
      <c r="BH47" s="730"/>
      <c r="BI47" s="730"/>
      <c r="BJ47" s="730"/>
      <c r="BK47" s="730"/>
      <c r="BL47" s="730"/>
      <c r="BM47" s="730"/>
      <c r="BN47" s="730"/>
      <c r="BO47" s="730"/>
      <c r="BP47" s="730"/>
      <c r="BQ47" s="730"/>
      <c r="BR47" s="730"/>
      <c r="BS47" s="730"/>
      <c r="BT47" s="730"/>
      <c r="BU47" s="730"/>
      <c r="BV47" s="730"/>
      <c r="BW47" s="730"/>
      <c r="BX47" s="730"/>
      <c r="BY47" s="730"/>
      <c r="BZ47" s="730"/>
      <c r="CA47" s="730"/>
      <c r="CB47" s="730"/>
      <c r="CD47" s="674"/>
      <c r="CE47" s="675"/>
      <c r="CF47" s="631" t="s">
        <v>361</v>
      </c>
      <c r="CG47" s="632"/>
      <c r="CH47" s="632"/>
      <c r="CI47" s="632"/>
      <c r="CJ47" s="632"/>
      <c r="CK47" s="632"/>
      <c r="CL47" s="632"/>
      <c r="CM47" s="632"/>
      <c r="CN47" s="632"/>
      <c r="CO47" s="632"/>
      <c r="CP47" s="632"/>
      <c r="CQ47" s="633"/>
      <c r="CR47" s="634" t="s">
        <v>128</v>
      </c>
      <c r="CS47" s="661"/>
      <c r="CT47" s="661"/>
      <c r="CU47" s="661"/>
      <c r="CV47" s="661"/>
      <c r="CW47" s="661"/>
      <c r="CX47" s="661"/>
      <c r="CY47" s="662"/>
      <c r="CZ47" s="639" t="s">
        <v>128</v>
      </c>
      <c r="DA47" s="663"/>
      <c r="DB47" s="663"/>
      <c r="DC47" s="669"/>
      <c r="DD47" s="643" t="s">
        <v>128</v>
      </c>
      <c r="DE47" s="661"/>
      <c r="DF47" s="661"/>
      <c r="DG47" s="661"/>
      <c r="DH47" s="661"/>
      <c r="DI47" s="661"/>
      <c r="DJ47" s="661"/>
      <c r="DK47" s="662"/>
      <c r="DL47" s="709"/>
      <c r="DM47" s="710"/>
      <c r="DN47" s="710"/>
      <c r="DO47" s="710"/>
      <c r="DP47" s="710"/>
      <c r="DQ47" s="710"/>
      <c r="DR47" s="710"/>
      <c r="DS47" s="710"/>
      <c r="DT47" s="710"/>
      <c r="DU47" s="710"/>
      <c r="DV47" s="711"/>
      <c r="DW47" s="703"/>
      <c r="DX47" s="704"/>
      <c r="DY47" s="704"/>
      <c r="DZ47" s="704"/>
      <c r="EA47" s="704"/>
      <c r="EB47" s="704"/>
      <c r="EC47" s="705"/>
    </row>
    <row r="48" spans="2:133" ht="10.8" x14ac:dyDescent="0.2">
      <c r="B48" s="730" t="s">
        <v>362</v>
      </c>
      <c r="C48" s="730"/>
      <c r="D48" s="730"/>
      <c r="E48" s="730"/>
      <c r="F48" s="730"/>
      <c r="G48" s="730"/>
      <c r="H48" s="730"/>
      <c r="I48" s="730"/>
      <c r="J48" s="730"/>
      <c r="K48" s="730"/>
      <c r="L48" s="730"/>
      <c r="M48" s="730"/>
      <c r="N48" s="730"/>
      <c r="O48" s="730"/>
      <c r="P48" s="730"/>
      <c r="Q48" s="730"/>
      <c r="R48" s="730"/>
      <c r="S48" s="730"/>
      <c r="T48" s="730"/>
      <c r="U48" s="730"/>
      <c r="V48" s="730"/>
      <c r="W48" s="730"/>
      <c r="X48" s="730"/>
      <c r="Y48" s="730"/>
      <c r="Z48" s="730"/>
      <c r="AA48" s="730"/>
      <c r="AB48" s="730"/>
      <c r="AC48" s="730"/>
      <c r="AD48" s="730"/>
      <c r="AE48" s="730"/>
      <c r="AF48" s="730"/>
      <c r="AG48" s="730"/>
      <c r="AH48" s="730"/>
      <c r="AI48" s="730"/>
      <c r="AJ48" s="730"/>
      <c r="AK48" s="730"/>
      <c r="AL48" s="730"/>
      <c r="AM48" s="730"/>
      <c r="AN48" s="730"/>
      <c r="AO48" s="730"/>
      <c r="AP48" s="730"/>
      <c r="AQ48" s="730"/>
      <c r="AR48" s="730"/>
      <c r="AS48" s="730"/>
      <c r="AT48" s="730"/>
      <c r="AU48" s="730"/>
      <c r="AV48" s="730"/>
      <c r="AW48" s="730"/>
      <c r="AX48" s="730"/>
      <c r="AY48" s="730"/>
      <c r="AZ48" s="730"/>
      <c r="BA48" s="730"/>
      <c r="BB48" s="730"/>
      <c r="BC48" s="730"/>
      <c r="BD48" s="730"/>
      <c r="BE48" s="730"/>
      <c r="BF48" s="730"/>
      <c r="BG48" s="730"/>
      <c r="BH48" s="730"/>
      <c r="BI48" s="730"/>
      <c r="BJ48" s="730"/>
      <c r="BK48" s="730"/>
      <c r="BL48" s="730"/>
      <c r="BM48" s="730"/>
      <c r="BN48" s="730"/>
      <c r="BO48" s="730"/>
      <c r="BP48" s="730"/>
      <c r="BQ48" s="730"/>
      <c r="BR48" s="730"/>
      <c r="BS48" s="730"/>
      <c r="BT48" s="730"/>
      <c r="BU48" s="730"/>
      <c r="BV48" s="730"/>
      <c r="BW48" s="730"/>
      <c r="BX48" s="730"/>
      <c r="BY48" s="730"/>
      <c r="BZ48" s="730"/>
      <c r="CA48" s="730"/>
      <c r="CB48" s="730"/>
      <c r="CD48" s="676"/>
      <c r="CE48" s="677"/>
      <c r="CF48" s="631" t="s">
        <v>363</v>
      </c>
      <c r="CG48" s="632"/>
      <c r="CH48" s="632"/>
      <c r="CI48" s="632"/>
      <c r="CJ48" s="632"/>
      <c r="CK48" s="632"/>
      <c r="CL48" s="632"/>
      <c r="CM48" s="632"/>
      <c r="CN48" s="632"/>
      <c r="CO48" s="632"/>
      <c r="CP48" s="632"/>
      <c r="CQ48" s="633"/>
      <c r="CR48" s="634" t="s">
        <v>128</v>
      </c>
      <c r="CS48" s="635"/>
      <c r="CT48" s="635"/>
      <c r="CU48" s="635"/>
      <c r="CV48" s="635"/>
      <c r="CW48" s="635"/>
      <c r="CX48" s="635"/>
      <c r="CY48" s="636"/>
      <c r="CZ48" s="639" t="s">
        <v>128</v>
      </c>
      <c r="DA48" s="640"/>
      <c r="DB48" s="640"/>
      <c r="DC48" s="646"/>
      <c r="DD48" s="643" t="s">
        <v>128</v>
      </c>
      <c r="DE48" s="635"/>
      <c r="DF48" s="635"/>
      <c r="DG48" s="635"/>
      <c r="DH48" s="635"/>
      <c r="DI48" s="635"/>
      <c r="DJ48" s="635"/>
      <c r="DK48" s="636"/>
      <c r="DL48" s="709"/>
      <c r="DM48" s="710"/>
      <c r="DN48" s="710"/>
      <c r="DO48" s="710"/>
      <c r="DP48" s="710"/>
      <c r="DQ48" s="710"/>
      <c r="DR48" s="710"/>
      <c r="DS48" s="710"/>
      <c r="DT48" s="710"/>
      <c r="DU48" s="710"/>
      <c r="DV48" s="711"/>
      <c r="DW48" s="703"/>
      <c r="DX48" s="704"/>
      <c r="DY48" s="704"/>
      <c r="DZ48" s="704"/>
      <c r="EA48" s="704"/>
      <c r="EB48" s="704"/>
      <c r="EC48" s="705"/>
    </row>
    <row r="49" spans="2:133" ht="11.25" customHeight="1" x14ac:dyDescent="0.2">
      <c r="B49" s="216"/>
      <c r="CD49" s="652" t="s">
        <v>364</v>
      </c>
      <c r="CE49" s="653"/>
      <c r="CF49" s="653"/>
      <c r="CG49" s="653"/>
      <c r="CH49" s="653"/>
      <c r="CI49" s="653"/>
      <c r="CJ49" s="653"/>
      <c r="CK49" s="653"/>
      <c r="CL49" s="653"/>
      <c r="CM49" s="653"/>
      <c r="CN49" s="653"/>
      <c r="CO49" s="653"/>
      <c r="CP49" s="653"/>
      <c r="CQ49" s="654"/>
      <c r="CR49" s="712">
        <v>2190340</v>
      </c>
      <c r="CS49" s="693"/>
      <c r="CT49" s="693"/>
      <c r="CU49" s="693"/>
      <c r="CV49" s="693"/>
      <c r="CW49" s="693"/>
      <c r="CX49" s="693"/>
      <c r="CY49" s="720"/>
      <c r="CZ49" s="717">
        <v>100</v>
      </c>
      <c r="DA49" s="721"/>
      <c r="DB49" s="721"/>
      <c r="DC49" s="722"/>
      <c r="DD49" s="723">
        <v>1703639</v>
      </c>
      <c r="DE49" s="693"/>
      <c r="DF49" s="693"/>
      <c r="DG49" s="693"/>
      <c r="DH49" s="693"/>
      <c r="DI49" s="693"/>
      <c r="DJ49" s="693"/>
      <c r="DK49" s="720"/>
      <c r="DL49" s="724"/>
      <c r="DM49" s="725"/>
      <c r="DN49" s="725"/>
      <c r="DO49" s="725"/>
      <c r="DP49" s="725"/>
      <c r="DQ49" s="725"/>
      <c r="DR49" s="725"/>
      <c r="DS49" s="725"/>
      <c r="DT49" s="725"/>
      <c r="DU49" s="725"/>
      <c r="DV49" s="726"/>
      <c r="DW49" s="727"/>
      <c r="DX49" s="728"/>
      <c r="DY49" s="728"/>
      <c r="DZ49" s="728"/>
      <c r="EA49" s="728"/>
      <c r="EB49" s="728"/>
      <c r="EC49" s="729"/>
    </row>
    <row r="50" spans="2:133" ht="10.8" hidden="1" x14ac:dyDescent="0.2">
      <c r="B50" s="216"/>
    </row>
  </sheetData>
  <sheetProtection algorithmName="SHA-512" hashValue="cF+wGQUyxAhNvyidOjD8r/KOoLvPamZurd+H9zcAvWhpj6zDke2EiJxgmX13tBw0prOOKjZzg33RQ/YNZ11Ozw==" saltValue="miR5EXwOOpPA75/R75WW2w=="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election activeCell="A2" sqref="A2:BI2"/>
    </sheetView>
  </sheetViews>
  <sheetFormatPr defaultColWidth="0" defaultRowHeight="13.2" zeroHeight="1" x14ac:dyDescent="0.2"/>
  <cols>
    <col min="1" max="130" width="2.77734375" style="222" customWidth="1"/>
    <col min="131" max="131" width="1.6640625" style="222" customWidth="1"/>
    <col min="132" max="16384" width="9" style="222" hidden="1"/>
  </cols>
  <sheetData>
    <row r="1" spans="1:131" ht="11.25" customHeight="1" thickBot="1" x14ac:dyDescent="0.25">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5">
      <c r="A2" s="731" t="s">
        <v>365</v>
      </c>
      <c r="B2" s="731"/>
      <c r="C2" s="731"/>
      <c r="D2" s="731"/>
      <c r="E2" s="731"/>
      <c r="F2" s="731"/>
      <c r="G2" s="731"/>
      <c r="H2" s="731"/>
      <c r="I2" s="731"/>
      <c r="J2" s="731"/>
      <c r="K2" s="731"/>
      <c r="L2" s="731"/>
      <c r="M2" s="731"/>
      <c r="N2" s="731"/>
      <c r="O2" s="731"/>
      <c r="P2" s="731"/>
      <c r="Q2" s="731"/>
      <c r="R2" s="731"/>
      <c r="S2" s="731"/>
      <c r="T2" s="731"/>
      <c r="U2" s="731"/>
      <c r="V2" s="731"/>
      <c r="W2" s="731"/>
      <c r="X2" s="731"/>
      <c r="Y2" s="731"/>
      <c r="Z2" s="731"/>
      <c r="AA2" s="731"/>
      <c r="AB2" s="731"/>
      <c r="AC2" s="731"/>
      <c r="AD2" s="731"/>
      <c r="AE2" s="731"/>
      <c r="AF2" s="731"/>
      <c r="AG2" s="731"/>
      <c r="AH2" s="731"/>
      <c r="AI2" s="731"/>
      <c r="AJ2" s="731"/>
      <c r="AK2" s="731"/>
      <c r="AL2" s="731"/>
      <c r="AM2" s="731"/>
      <c r="AN2" s="731"/>
      <c r="AO2" s="731"/>
      <c r="AP2" s="731"/>
      <c r="AQ2" s="731"/>
      <c r="AR2" s="731"/>
      <c r="AS2" s="731"/>
      <c r="AT2" s="731"/>
      <c r="AU2" s="731"/>
      <c r="AV2" s="731"/>
      <c r="AW2" s="731"/>
      <c r="AX2" s="731"/>
      <c r="AY2" s="731"/>
      <c r="AZ2" s="731"/>
      <c r="BA2" s="731"/>
      <c r="BB2" s="731"/>
      <c r="BC2" s="731"/>
      <c r="BD2" s="731"/>
      <c r="BE2" s="731"/>
      <c r="BF2" s="731"/>
      <c r="BG2" s="731"/>
      <c r="BH2" s="731"/>
      <c r="BI2" s="731"/>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32" t="s">
        <v>366</v>
      </c>
      <c r="DK2" s="733"/>
      <c r="DL2" s="733"/>
      <c r="DM2" s="733"/>
      <c r="DN2" s="733"/>
      <c r="DO2" s="734"/>
      <c r="DP2" s="219"/>
      <c r="DQ2" s="732" t="s">
        <v>367</v>
      </c>
      <c r="DR2" s="733"/>
      <c r="DS2" s="733"/>
      <c r="DT2" s="733"/>
      <c r="DU2" s="733"/>
      <c r="DV2" s="733"/>
      <c r="DW2" s="733"/>
      <c r="DX2" s="733"/>
      <c r="DY2" s="733"/>
      <c r="DZ2" s="734"/>
      <c r="EA2" s="221"/>
    </row>
    <row r="3" spans="1:131" ht="11.25" customHeight="1" x14ac:dyDescent="0.2">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7" customFormat="1" ht="26.25" customHeight="1" thickBot="1" x14ac:dyDescent="0.25">
      <c r="A4" s="735" t="s">
        <v>368</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23"/>
      <c r="BA4" s="223"/>
      <c r="BB4" s="223"/>
      <c r="BC4" s="223"/>
      <c r="BD4" s="223"/>
      <c r="BE4" s="224"/>
      <c r="BF4" s="224"/>
      <c r="BG4" s="224"/>
      <c r="BH4" s="224"/>
      <c r="BI4" s="224"/>
      <c r="BJ4" s="224"/>
      <c r="BK4" s="224"/>
      <c r="BL4" s="224"/>
      <c r="BM4" s="224"/>
      <c r="BN4" s="224"/>
      <c r="BO4" s="224"/>
      <c r="BP4" s="224"/>
      <c r="BQ4" s="736" t="s">
        <v>369</v>
      </c>
      <c r="BR4" s="736"/>
      <c r="BS4" s="736"/>
      <c r="BT4" s="736"/>
      <c r="BU4" s="736"/>
      <c r="BV4" s="736"/>
      <c r="BW4" s="736"/>
      <c r="BX4" s="736"/>
      <c r="BY4" s="736"/>
      <c r="BZ4" s="736"/>
      <c r="CA4" s="736"/>
      <c r="CB4" s="736"/>
      <c r="CC4" s="736"/>
      <c r="CD4" s="736"/>
      <c r="CE4" s="736"/>
      <c r="CF4" s="736"/>
      <c r="CG4" s="736"/>
      <c r="CH4" s="736"/>
      <c r="CI4" s="736"/>
      <c r="CJ4" s="736"/>
      <c r="CK4" s="736"/>
      <c r="CL4" s="736"/>
      <c r="CM4" s="736"/>
      <c r="CN4" s="736"/>
      <c r="CO4" s="736"/>
      <c r="CP4" s="736"/>
      <c r="CQ4" s="736"/>
      <c r="CR4" s="736"/>
      <c r="CS4" s="736"/>
      <c r="CT4" s="736"/>
      <c r="CU4" s="736"/>
      <c r="CV4" s="736"/>
      <c r="CW4" s="736"/>
      <c r="CX4" s="736"/>
      <c r="CY4" s="736"/>
      <c r="CZ4" s="736"/>
      <c r="DA4" s="736"/>
      <c r="DB4" s="736"/>
      <c r="DC4" s="736"/>
      <c r="DD4" s="736"/>
      <c r="DE4" s="736"/>
      <c r="DF4" s="736"/>
      <c r="DG4" s="736"/>
      <c r="DH4" s="736"/>
      <c r="DI4" s="736"/>
      <c r="DJ4" s="736"/>
      <c r="DK4" s="736"/>
      <c r="DL4" s="736"/>
      <c r="DM4" s="736"/>
      <c r="DN4" s="736"/>
      <c r="DO4" s="736"/>
      <c r="DP4" s="736"/>
      <c r="DQ4" s="736"/>
      <c r="DR4" s="736"/>
      <c r="DS4" s="736"/>
      <c r="DT4" s="736"/>
      <c r="DU4" s="736"/>
      <c r="DV4" s="736"/>
      <c r="DW4" s="736"/>
      <c r="DX4" s="736"/>
      <c r="DY4" s="736"/>
      <c r="DZ4" s="736"/>
      <c r="EA4" s="226"/>
    </row>
    <row r="5" spans="1:131" s="227" customFormat="1" ht="26.25" customHeight="1" x14ac:dyDescent="0.2">
      <c r="A5" s="737" t="s">
        <v>370</v>
      </c>
      <c r="B5" s="738"/>
      <c r="C5" s="738"/>
      <c r="D5" s="738"/>
      <c r="E5" s="738"/>
      <c r="F5" s="738"/>
      <c r="G5" s="738"/>
      <c r="H5" s="738"/>
      <c r="I5" s="738"/>
      <c r="J5" s="738"/>
      <c r="K5" s="738"/>
      <c r="L5" s="738"/>
      <c r="M5" s="738"/>
      <c r="N5" s="738"/>
      <c r="O5" s="738"/>
      <c r="P5" s="739"/>
      <c r="Q5" s="743" t="s">
        <v>371</v>
      </c>
      <c r="R5" s="744"/>
      <c r="S5" s="744"/>
      <c r="T5" s="744"/>
      <c r="U5" s="745"/>
      <c r="V5" s="743" t="s">
        <v>372</v>
      </c>
      <c r="W5" s="744"/>
      <c r="X5" s="744"/>
      <c r="Y5" s="744"/>
      <c r="Z5" s="745"/>
      <c r="AA5" s="743" t="s">
        <v>373</v>
      </c>
      <c r="AB5" s="744"/>
      <c r="AC5" s="744"/>
      <c r="AD5" s="744"/>
      <c r="AE5" s="744"/>
      <c r="AF5" s="749" t="s">
        <v>374</v>
      </c>
      <c r="AG5" s="744"/>
      <c r="AH5" s="744"/>
      <c r="AI5" s="744"/>
      <c r="AJ5" s="750"/>
      <c r="AK5" s="744" t="s">
        <v>375</v>
      </c>
      <c r="AL5" s="744"/>
      <c r="AM5" s="744"/>
      <c r="AN5" s="744"/>
      <c r="AO5" s="745"/>
      <c r="AP5" s="743" t="s">
        <v>376</v>
      </c>
      <c r="AQ5" s="744"/>
      <c r="AR5" s="744"/>
      <c r="AS5" s="744"/>
      <c r="AT5" s="745"/>
      <c r="AU5" s="743" t="s">
        <v>377</v>
      </c>
      <c r="AV5" s="744"/>
      <c r="AW5" s="744"/>
      <c r="AX5" s="744"/>
      <c r="AY5" s="750"/>
      <c r="AZ5" s="223"/>
      <c r="BA5" s="223"/>
      <c r="BB5" s="223"/>
      <c r="BC5" s="223"/>
      <c r="BD5" s="223"/>
      <c r="BE5" s="224"/>
      <c r="BF5" s="224"/>
      <c r="BG5" s="224"/>
      <c r="BH5" s="224"/>
      <c r="BI5" s="224"/>
      <c r="BJ5" s="224"/>
      <c r="BK5" s="224"/>
      <c r="BL5" s="224"/>
      <c r="BM5" s="224"/>
      <c r="BN5" s="224"/>
      <c r="BO5" s="224"/>
      <c r="BP5" s="224"/>
      <c r="BQ5" s="737" t="s">
        <v>378</v>
      </c>
      <c r="BR5" s="738"/>
      <c r="BS5" s="738"/>
      <c r="BT5" s="738"/>
      <c r="BU5" s="738"/>
      <c r="BV5" s="738"/>
      <c r="BW5" s="738"/>
      <c r="BX5" s="738"/>
      <c r="BY5" s="738"/>
      <c r="BZ5" s="738"/>
      <c r="CA5" s="738"/>
      <c r="CB5" s="738"/>
      <c r="CC5" s="738"/>
      <c r="CD5" s="738"/>
      <c r="CE5" s="738"/>
      <c r="CF5" s="738"/>
      <c r="CG5" s="739"/>
      <c r="CH5" s="743" t="s">
        <v>379</v>
      </c>
      <c r="CI5" s="744"/>
      <c r="CJ5" s="744"/>
      <c r="CK5" s="744"/>
      <c r="CL5" s="745"/>
      <c r="CM5" s="743" t="s">
        <v>380</v>
      </c>
      <c r="CN5" s="744"/>
      <c r="CO5" s="744"/>
      <c r="CP5" s="744"/>
      <c r="CQ5" s="745"/>
      <c r="CR5" s="743" t="s">
        <v>381</v>
      </c>
      <c r="CS5" s="744"/>
      <c r="CT5" s="744"/>
      <c r="CU5" s="744"/>
      <c r="CV5" s="745"/>
      <c r="CW5" s="743" t="s">
        <v>382</v>
      </c>
      <c r="CX5" s="744"/>
      <c r="CY5" s="744"/>
      <c r="CZ5" s="744"/>
      <c r="DA5" s="745"/>
      <c r="DB5" s="743" t="s">
        <v>383</v>
      </c>
      <c r="DC5" s="744"/>
      <c r="DD5" s="744"/>
      <c r="DE5" s="744"/>
      <c r="DF5" s="745"/>
      <c r="DG5" s="773" t="s">
        <v>384</v>
      </c>
      <c r="DH5" s="774"/>
      <c r="DI5" s="774"/>
      <c r="DJ5" s="774"/>
      <c r="DK5" s="775"/>
      <c r="DL5" s="773" t="s">
        <v>385</v>
      </c>
      <c r="DM5" s="774"/>
      <c r="DN5" s="774"/>
      <c r="DO5" s="774"/>
      <c r="DP5" s="775"/>
      <c r="DQ5" s="743" t="s">
        <v>386</v>
      </c>
      <c r="DR5" s="744"/>
      <c r="DS5" s="744"/>
      <c r="DT5" s="744"/>
      <c r="DU5" s="745"/>
      <c r="DV5" s="743" t="s">
        <v>377</v>
      </c>
      <c r="DW5" s="744"/>
      <c r="DX5" s="744"/>
      <c r="DY5" s="744"/>
      <c r="DZ5" s="750"/>
      <c r="EA5" s="226"/>
    </row>
    <row r="6" spans="1:131" s="227" customFormat="1" ht="26.25" customHeight="1" thickBot="1" x14ac:dyDescent="0.25">
      <c r="A6" s="740"/>
      <c r="B6" s="741"/>
      <c r="C6" s="741"/>
      <c r="D6" s="741"/>
      <c r="E6" s="741"/>
      <c r="F6" s="741"/>
      <c r="G6" s="741"/>
      <c r="H6" s="741"/>
      <c r="I6" s="741"/>
      <c r="J6" s="741"/>
      <c r="K6" s="741"/>
      <c r="L6" s="741"/>
      <c r="M6" s="741"/>
      <c r="N6" s="741"/>
      <c r="O6" s="741"/>
      <c r="P6" s="742"/>
      <c r="Q6" s="746"/>
      <c r="R6" s="747"/>
      <c r="S6" s="747"/>
      <c r="T6" s="747"/>
      <c r="U6" s="748"/>
      <c r="V6" s="746"/>
      <c r="W6" s="747"/>
      <c r="X6" s="747"/>
      <c r="Y6" s="747"/>
      <c r="Z6" s="748"/>
      <c r="AA6" s="746"/>
      <c r="AB6" s="747"/>
      <c r="AC6" s="747"/>
      <c r="AD6" s="747"/>
      <c r="AE6" s="747"/>
      <c r="AF6" s="751"/>
      <c r="AG6" s="747"/>
      <c r="AH6" s="747"/>
      <c r="AI6" s="747"/>
      <c r="AJ6" s="752"/>
      <c r="AK6" s="747"/>
      <c r="AL6" s="747"/>
      <c r="AM6" s="747"/>
      <c r="AN6" s="747"/>
      <c r="AO6" s="748"/>
      <c r="AP6" s="746"/>
      <c r="AQ6" s="747"/>
      <c r="AR6" s="747"/>
      <c r="AS6" s="747"/>
      <c r="AT6" s="748"/>
      <c r="AU6" s="746"/>
      <c r="AV6" s="747"/>
      <c r="AW6" s="747"/>
      <c r="AX6" s="747"/>
      <c r="AY6" s="752"/>
      <c r="AZ6" s="223"/>
      <c r="BA6" s="223"/>
      <c r="BB6" s="223"/>
      <c r="BC6" s="223"/>
      <c r="BD6" s="223"/>
      <c r="BE6" s="224"/>
      <c r="BF6" s="224"/>
      <c r="BG6" s="224"/>
      <c r="BH6" s="224"/>
      <c r="BI6" s="224"/>
      <c r="BJ6" s="224"/>
      <c r="BK6" s="224"/>
      <c r="BL6" s="224"/>
      <c r="BM6" s="224"/>
      <c r="BN6" s="224"/>
      <c r="BO6" s="224"/>
      <c r="BP6" s="224"/>
      <c r="BQ6" s="740"/>
      <c r="BR6" s="741"/>
      <c r="BS6" s="741"/>
      <c r="BT6" s="741"/>
      <c r="BU6" s="741"/>
      <c r="BV6" s="741"/>
      <c r="BW6" s="741"/>
      <c r="BX6" s="741"/>
      <c r="BY6" s="741"/>
      <c r="BZ6" s="741"/>
      <c r="CA6" s="741"/>
      <c r="CB6" s="741"/>
      <c r="CC6" s="741"/>
      <c r="CD6" s="741"/>
      <c r="CE6" s="741"/>
      <c r="CF6" s="741"/>
      <c r="CG6" s="742"/>
      <c r="CH6" s="746"/>
      <c r="CI6" s="747"/>
      <c r="CJ6" s="747"/>
      <c r="CK6" s="747"/>
      <c r="CL6" s="748"/>
      <c r="CM6" s="746"/>
      <c r="CN6" s="747"/>
      <c r="CO6" s="747"/>
      <c r="CP6" s="747"/>
      <c r="CQ6" s="748"/>
      <c r="CR6" s="746"/>
      <c r="CS6" s="747"/>
      <c r="CT6" s="747"/>
      <c r="CU6" s="747"/>
      <c r="CV6" s="748"/>
      <c r="CW6" s="746"/>
      <c r="CX6" s="747"/>
      <c r="CY6" s="747"/>
      <c r="CZ6" s="747"/>
      <c r="DA6" s="748"/>
      <c r="DB6" s="746"/>
      <c r="DC6" s="747"/>
      <c r="DD6" s="747"/>
      <c r="DE6" s="747"/>
      <c r="DF6" s="748"/>
      <c r="DG6" s="776"/>
      <c r="DH6" s="777"/>
      <c r="DI6" s="777"/>
      <c r="DJ6" s="777"/>
      <c r="DK6" s="778"/>
      <c r="DL6" s="776"/>
      <c r="DM6" s="777"/>
      <c r="DN6" s="777"/>
      <c r="DO6" s="777"/>
      <c r="DP6" s="778"/>
      <c r="DQ6" s="746"/>
      <c r="DR6" s="747"/>
      <c r="DS6" s="747"/>
      <c r="DT6" s="747"/>
      <c r="DU6" s="748"/>
      <c r="DV6" s="746"/>
      <c r="DW6" s="747"/>
      <c r="DX6" s="747"/>
      <c r="DY6" s="747"/>
      <c r="DZ6" s="752"/>
      <c r="EA6" s="226"/>
    </row>
    <row r="7" spans="1:131" s="227" customFormat="1" ht="26.25" customHeight="1" thickTop="1" x14ac:dyDescent="0.2">
      <c r="A7" s="228">
        <v>1</v>
      </c>
      <c r="B7" s="759" t="s">
        <v>387</v>
      </c>
      <c r="C7" s="760"/>
      <c r="D7" s="760"/>
      <c r="E7" s="760"/>
      <c r="F7" s="760"/>
      <c r="G7" s="760"/>
      <c r="H7" s="760"/>
      <c r="I7" s="760"/>
      <c r="J7" s="760"/>
      <c r="K7" s="760"/>
      <c r="L7" s="760"/>
      <c r="M7" s="760"/>
      <c r="N7" s="760"/>
      <c r="O7" s="760"/>
      <c r="P7" s="761"/>
      <c r="Q7" s="762">
        <v>2293</v>
      </c>
      <c r="R7" s="763"/>
      <c r="S7" s="763"/>
      <c r="T7" s="763"/>
      <c r="U7" s="763"/>
      <c r="V7" s="763">
        <v>2192</v>
      </c>
      <c r="W7" s="763"/>
      <c r="X7" s="763"/>
      <c r="Y7" s="763"/>
      <c r="Z7" s="763"/>
      <c r="AA7" s="763">
        <v>101</v>
      </c>
      <c r="AB7" s="763"/>
      <c r="AC7" s="763"/>
      <c r="AD7" s="763"/>
      <c r="AE7" s="764"/>
      <c r="AF7" s="765">
        <v>101</v>
      </c>
      <c r="AG7" s="766"/>
      <c r="AH7" s="766"/>
      <c r="AI7" s="766"/>
      <c r="AJ7" s="767"/>
      <c r="AK7" s="768"/>
      <c r="AL7" s="769"/>
      <c r="AM7" s="769"/>
      <c r="AN7" s="769"/>
      <c r="AO7" s="769"/>
      <c r="AP7" s="769">
        <v>1814</v>
      </c>
      <c r="AQ7" s="769"/>
      <c r="AR7" s="769"/>
      <c r="AS7" s="769"/>
      <c r="AT7" s="769"/>
      <c r="AU7" s="770"/>
      <c r="AV7" s="770"/>
      <c r="AW7" s="770"/>
      <c r="AX7" s="770"/>
      <c r="AY7" s="771"/>
      <c r="AZ7" s="223"/>
      <c r="BA7" s="223"/>
      <c r="BB7" s="223"/>
      <c r="BC7" s="223"/>
      <c r="BD7" s="223"/>
      <c r="BE7" s="224"/>
      <c r="BF7" s="224"/>
      <c r="BG7" s="224"/>
      <c r="BH7" s="224"/>
      <c r="BI7" s="224"/>
      <c r="BJ7" s="224"/>
      <c r="BK7" s="224"/>
      <c r="BL7" s="224"/>
      <c r="BM7" s="224"/>
      <c r="BN7" s="224"/>
      <c r="BO7" s="224"/>
      <c r="BP7" s="224"/>
      <c r="BQ7" s="228">
        <v>1</v>
      </c>
      <c r="BR7" s="229"/>
      <c r="BS7" s="756" t="s">
        <v>582</v>
      </c>
      <c r="BT7" s="757"/>
      <c r="BU7" s="757"/>
      <c r="BV7" s="757"/>
      <c r="BW7" s="757"/>
      <c r="BX7" s="757"/>
      <c r="BY7" s="757"/>
      <c r="BZ7" s="757"/>
      <c r="CA7" s="757"/>
      <c r="CB7" s="757"/>
      <c r="CC7" s="757"/>
      <c r="CD7" s="757"/>
      <c r="CE7" s="757"/>
      <c r="CF7" s="757"/>
      <c r="CG7" s="772"/>
      <c r="CH7" s="753">
        <v>6</v>
      </c>
      <c r="CI7" s="754"/>
      <c r="CJ7" s="754"/>
      <c r="CK7" s="754"/>
      <c r="CL7" s="755"/>
      <c r="CM7" s="753">
        <v>51</v>
      </c>
      <c r="CN7" s="754"/>
      <c r="CO7" s="754"/>
      <c r="CP7" s="754"/>
      <c r="CQ7" s="755"/>
      <c r="CR7" s="753">
        <v>90</v>
      </c>
      <c r="CS7" s="754"/>
      <c r="CT7" s="754"/>
      <c r="CU7" s="754"/>
      <c r="CV7" s="755"/>
      <c r="CW7" s="753">
        <v>1</v>
      </c>
      <c r="CX7" s="754"/>
      <c r="CY7" s="754"/>
      <c r="CZ7" s="754"/>
      <c r="DA7" s="755"/>
      <c r="DB7" s="753">
        <v>29</v>
      </c>
      <c r="DC7" s="754"/>
      <c r="DD7" s="754"/>
      <c r="DE7" s="754"/>
      <c r="DF7" s="755"/>
      <c r="DG7" s="753"/>
      <c r="DH7" s="754"/>
      <c r="DI7" s="754"/>
      <c r="DJ7" s="754"/>
      <c r="DK7" s="755"/>
      <c r="DL7" s="753"/>
      <c r="DM7" s="754"/>
      <c r="DN7" s="754"/>
      <c r="DO7" s="754"/>
      <c r="DP7" s="755"/>
      <c r="DQ7" s="753"/>
      <c r="DR7" s="754"/>
      <c r="DS7" s="754"/>
      <c r="DT7" s="754"/>
      <c r="DU7" s="755"/>
      <c r="DV7" s="756"/>
      <c r="DW7" s="757"/>
      <c r="DX7" s="757"/>
      <c r="DY7" s="757"/>
      <c r="DZ7" s="758"/>
      <c r="EA7" s="226"/>
    </row>
    <row r="8" spans="1:131" s="227" customFormat="1" ht="26.25" customHeight="1" x14ac:dyDescent="0.2">
      <c r="A8" s="230">
        <v>2</v>
      </c>
      <c r="B8" s="790"/>
      <c r="C8" s="791"/>
      <c r="D8" s="791"/>
      <c r="E8" s="791"/>
      <c r="F8" s="791"/>
      <c r="G8" s="791"/>
      <c r="H8" s="791"/>
      <c r="I8" s="791"/>
      <c r="J8" s="791"/>
      <c r="K8" s="791"/>
      <c r="L8" s="791"/>
      <c r="M8" s="791"/>
      <c r="N8" s="791"/>
      <c r="O8" s="791"/>
      <c r="P8" s="792"/>
      <c r="Q8" s="793"/>
      <c r="R8" s="794"/>
      <c r="S8" s="794"/>
      <c r="T8" s="794"/>
      <c r="U8" s="794"/>
      <c r="V8" s="794"/>
      <c r="W8" s="794"/>
      <c r="X8" s="794"/>
      <c r="Y8" s="794"/>
      <c r="Z8" s="794"/>
      <c r="AA8" s="794"/>
      <c r="AB8" s="794"/>
      <c r="AC8" s="794"/>
      <c r="AD8" s="794"/>
      <c r="AE8" s="795"/>
      <c r="AF8" s="796"/>
      <c r="AG8" s="797"/>
      <c r="AH8" s="797"/>
      <c r="AI8" s="797"/>
      <c r="AJ8" s="798"/>
      <c r="AK8" s="779"/>
      <c r="AL8" s="780"/>
      <c r="AM8" s="780"/>
      <c r="AN8" s="780"/>
      <c r="AO8" s="780"/>
      <c r="AP8" s="780"/>
      <c r="AQ8" s="780"/>
      <c r="AR8" s="780"/>
      <c r="AS8" s="780"/>
      <c r="AT8" s="780"/>
      <c r="AU8" s="781"/>
      <c r="AV8" s="781"/>
      <c r="AW8" s="781"/>
      <c r="AX8" s="781"/>
      <c r="AY8" s="782"/>
      <c r="AZ8" s="223"/>
      <c r="BA8" s="223"/>
      <c r="BB8" s="223"/>
      <c r="BC8" s="223"/>
      <c r="BD8" s="223"/>
      <c r="BE8" s="224"/>
      <c r="BF8" s="224"/>
      <c r="BG8" s="224"/>
      <c r="BH8" s="224"/>
      <c r="BI8" s="224"/>
      <c r="BJ8" s="224"/>
      <c r="BK8" s="224"/>
      <c r="BL8" s="224"/>
      <c r="BM8" s="224"/>
      <c r="BN8" s="224"/>
      <c r="BO8" s="224"/>
      <c r="BP8" s="224"/>
      <c r="BQ8" s="230">
        <v>2</v>
      </c>
      <c r="BR8" s="231"/>
      <c r="BS8" s="783" t="s">
        <v>583</v>
      </c>
      <c r="BT8" s="784"/>
      <c r="BU8" s="784"/>
      <c r="BV8" s="784"/>
      <c r="BW8" s="784"/>
      <c r="BX8" s="784"/>
      <c r="BY8" s="784"/>
      <c r="BZ8" s="784"/>
      <c r="CA8" s="784"/>
      <c r="CB8" s="784"/>
      <c r="CC8" s="784"/>
      <c r="CD8" s="784"/>
      <c r="CE8" s="784"/>
      <c r="CF8" s="784"/>
      <c r="CG8" s="785"/>
      <c r="CH8" s="786">
        <v>39</v>
      </c>
      <c r="CI8" s="787"/>
      <c r="CJ8" s="787"/>
      <c r="CK8" s="787"/>
      <c r="CL8" s="788"/>
      <c r="CM8" s="786">
        <v>382</v>
      </c>
      <c r="CN8" s="787"/>
      <c r="CO8" s="787"/>
      <c r="CP8" s="787"/>
      <c r="CQ8" s="788"/>
      <c r="CR8" s="786">
        <v>5</v>
      </c>
      <c r="CS8" s="787"/>
      <c r="CT8" s="787"/>
      <c r="CU8" s="787"/>
      <c r="CV8" s="788"/>
      <c r="CW8" s="786"/>
      <c r="CX8" s="787"/>
      <c r="CY8" s="787"/>
      <c r="CZ8" s="787"/>
      <c r="DA8" s="788"/>
      <c r="DB8" s="786"/>
      <c r="DC8" s="787"/>
      <c r="DD8" s="787"/>
      <c r="DE8" s="787"/>
      <c r="DF8" s="788"/>
      <c r="DG8" s="786"/>
      <c r="DH8" s="787"/>
      <c r="DI8" s="787"/>
      <c r="DJ8" s="787"/>
      <c r="DK8" s="788"/>
      <c r="DL8" s="786"/>
      <c r="DM8" s="787"/>
      <c r="DN8" s="787"/>
      <c r="DO8" s="787"/>
      <c r="DP8" s="788"/>
      <c r="DQ8" s="786"/>
      <c r="DR8" s="787"/>
      <c r="DS8" s="787"/>
      <c r="DT8" s="787"/>
      <c r="DU8" s="788"/>
      <c r="DV8" s="783"/>
      <c r="DW8" s="784"/>
      <c r="DX8" s="784"/>
      <c r="DY8" s="784"/>
      <c r="DZ8" s="789"/>
      <c r="EA8" s="226"/>
    </row>
    <row r="9" spans="1:131" s="227" customFormat="1" ht="26.25" customHeight="1" x14ac:dyDescent="0.2">
      <c r="A9" s="230">
        <v>3</v>
      </c>
      <c r="B9" s="790"/>
      <c r="C9" s="791"/>
      <c r="D9" s="791"/>
      <c r="E9" s="791"/>
      <c r="F9" s="791"/>
      <c r="G9" s="791"/>
      <c r="H9" s="791"/>
      <c r="I9" s="791"/>
      <c r="J9" s="791"/>
      <c r="K9" s="791"/>
      <c r="L9" s="791"/>
      <c r="M9" s="791"/>
      <c r="N9" s="791"/>
      <c r="O9" s="791"/>
      <c r="P9" s="792"/>
      <c r="Q9" s="793"/>
      <c r="R9" s="794"/>
      <c r="S9" s="794"/>
      <c r="T9" s="794"/>
      <c r="U9" s="794"/>
      <c r="V9" s="794"/>
      <c r="W9" s="794"/>
      <c r="X9" s="794"/>
      <c r="Y9" s="794"/>
      <c r="Z9" s="794"/>
      <c r="AA9" s="794"/>
      <c r="AB9" s="794"/>
      <c r="AC9" s="794"/>
      <c r="AD9" s="794"/>
      <c r="AE9" s="795"/>
      <c r="AF9" s="796"/>
      <c r="AG9" s="797"/>
      <c r="AH9" s="797"/>
      <c r="AI9" s="797"/>
      <c r="AJ9" s="798"/>
      <c r="AK9" s="779"/>
      <c r="AL9" s="780"/>
      <c r="AM9" s="780"/>
      <c r="AN9" s="780"/>
      <c r="AO9" s="780"/>
      <c r="AP9" s="780"/>
      <c r="AQ9" s="780"/>
      <c r="AR9" s="780"/>
      <c r="AS9" s="780"/>
      <c r="AT9" s="780"/>
      <c r="AU9" s="781"/>
      <c r="AV9" s="781"/>
      <c r="AW9" s="781"/>
      <c r="AX9" s="781"/>
      <c r="AY9" s="782"/>
      <c r="AZ9" s="223"/>
      <c r="BA9" s="223"/>
      <c r="BB9" s="223"/>
      <c r="BC9" s="223"/>
      <c r="BD9" s="223"/>
      <c r="BE9" s="224"/>
      <c r="BF9" s="224"/>
      <c r="BG9" s="224"/>
      <c r="BH9" s="224"/>
      <c r="BI9" s="224"/>
      <c r="BJ9" s="224"/>
      <c r="BK9" s="224"/>
      <c r="BL9" s="224"/>
      <c r="BM9" s="224"/>
      <c r="BN9" s="224"/>
      <c r="BO9" s="224"/>
      <c r="BP9" s="224"/>
      <c r="BQ9" s="230">
        <v>3</v>
      </c>
      <c r="BR9" s="231"/>
      <c r="BS9" s="783"/>
      <c r="BT9" s="784"/>
      <c r="BU9" s="784"/>
      <c r="BV9" s="784"/>
      <c r="BW9" s="784"/>
      <c r="BX9" s="784"/>
      <c r="BY9" s="784"/>
      <c r="BZ9" s="784"/>
      <c r="CA9" s="784"/>
      <c r="CB9" s="784"/>
      <c r="CC9" s="784"/>
      <c r="CD9" s="784"/>
      <c r="CE9" s="784"/>
      <c r="CF9" s="784"/>
      <c r="CG9" s="785"/>
      <c r="CH9" s="786"/>
      <c r="CI9" s="787"/>
      <c r="CJ9" s="787"/>
      <c r="CK9" s="787"/>
      <c r="CL9" s="788"/>
      <c r="CM9" s="786"/>
      <c r="CN9" s="787"/>
      <c r="CO9" s="787"/>
      <c r="CP9" s="787"/>
      <c r="CQ9" s="788"/>
      <c r="CR9" s="786"/>
      <c r="CS9" s="787"/>
      <c r="CT9" s="787"/>
      <c r="CU9" s="787"/>
      <c r="CV9" s="788"/>
      <c r="CW9" s="786"/>
      <c r="CX9" s="787"/>
      <c r="CY9" s="787"/>
      <c r="CZ9" s="787"/>
      <c r="DA9" s="788"/>
      <c r="DB9" s="786"/>
      <c r="DC9" s="787"/>
      <c r="DD9" s="787"/>
      <c r="DE9" s="787"/>
      <c r="DF9" s="788"/>
      <c r="DG9" s="786"/>
      <c r="DH9" s="787"/>
      <c r="DI9" s="787"/>
      <c r="DJ9" s="787"/>
      <c r="DK9" s="788"/>
      <c r="DL9" s="786"/>
      <c r="DM9" s="787"/>
      <c r="DN9" s="787"/>
      <c r="DO9" s="787"/>
      <c r="DP9" s="788"/>
      <c r="DQ9" s="786"/>
      <c r="DR9" s="787"/>
      <c r="DS9" s="787"/>
      <c r="DT9" s="787"/>
      <c r="DU9" s="788"/>
      <c r="DV9" s="783"/>
      <c r="DW9" s="784"/>
      <c r="DX9" s="784"/>
      <c r="DY9" s="784"/>
      <c r="DZ9" s="789"/>
      <c r="EA9" s="226"/>
    </row>
    <row r="10" spans="1:131" s="227" customFormat="1" ht="26.25" customHeight="1" x14ac:dyDescent="0.2">
      <c r="A10" s="230">
        <v>4</v>
      </c>
      <c r="B10" s="790"/>
      <c r="C10" s="791"/>
      <c r="D10" s="791"/>
      <c r="E10" s="791"/>
      <c r="F10" s="791"/>
      <c r="G10" s="791"/>
      <c r="H10" s="791"/>
      <c r="I10" s="791"/>
      <c r="J10" s="791"/>
      <c r="K10" s="791"/>
      <c r="L10" s="791"/>
      <c r="M10" s="791"/>
      <c r="N10" s="791"/>
      <c r="O10" s="791"/>
      <c r="P10" s="792"/>
      <c r="Q10" s="793"/>
      <c r="R10" s="794"/>
      <c r="S10" s="794"/>
      <c r="T10" s="794"/>
      <c r="U10" s="794"/>
      <c r="V10" s="794"/>
      <c r="W10" s="794"/>
      <c r="X10" s="794"/>
      <c r="Y10" s="794"/>
      <c r="Z10" s="794"/>
      <c r="AA10" s="794"/>
      <c r="AB10" s="794"/>
      <c r="AC10" s="794"/>
      <c r="AD10" s="794"/>
      <c r="AE10" s="795"/>
      <c r="AF10" s="796"/>
      <c r="AG10" s="797"/>
      <c r="AH10" s="797"/>
      <c r="AI10" s="797"/>
      <c r="AJ10" s="798"/>
      <c r="AK10" s="779"/>
      <c r="AL10" s="780"/>
      <c r="AM10" s="780"/>
      <c r="AN10" s="780"/>
      <c r="AO10" s="780"/>
      <c r="AP10" s="780"/>
      <c r="AQ10" s="780"/>
      <c r="AR10" s="780"/>
      <c r="AS10" s="780"/>
      <c r="AT10" s="780"/>
      <c r="AU10" s="781"/>
      <c r="AV10" s="781"/>
      <c r="AW10" s="781"/>
      <c r="AX10" s="781"/>
      <c r="AY10" s="782"/>
      <c r="AZ10" s="223"/>
      <c r="BA10" s="223"/>
      <c r="BB10" s="223"/>
      <c r="BC10" s="223"/>
      <c r="BD10" s="223"/>
      <c r="BE10" s="224"/>
      <c r="BF10" s="224"/>
      <c r="BG10" s="224"/>
      <c r="BH10" s="224"/>
      <c r="BI10" s="224"/>
      <c r="BJ10" s="224"/>
      <c r="BK10" s="224"/>
      <c r="BL10" s="224"/>
      <c r="BM10" s="224"/>
      <c r="BN10" s="224"/>
      <c r="BO10" s="224"/>
      <c r="BP10" s="224"/>
      <c r="BQ10" s="230">
        <v>4</v>
      </c>
      <c r="BR10" s="231"/>
      <c r="BS10" s="783"/>
      <c r="BT10" s="784"/>
      <c r="BU10" s="784"/>
      <c r="BV10" s="784"/>
      <c r="BW10" s="784"/>
      <c r="BX10" s="784"/>
      <c r="BY10" s="784"/>
      <c r="BZ10" s="784"/>
      <c r="CA10" s="784"/>
      <c r="CB10" s="784"/>
      <c r="CC10" s="784"/>
      <c r="CD10" s="784"/>
      <c r="CE10" s="784"/>
      <c r="CF10" s="784"/>
      <c r="CG10" s="785"/>
      <c r="CH10" s="786"/>
      <c r="CI10" s="787"/>
      <c r="CJ10" s="787"/>
      <c r="CK10" s="787"/>
      <c r="CL10" s="788"/>
      <c r="CM10" s="786"/>
      <c r="CN10" s="787"/>
      <c r="CO10" s="787"/>
      <c r="CP10" s="787"/>
      <c r="CQ10" s="788"/>
      <c r="CR10" s="786"/>
      <c r="CS10" s="787"/>
      <c r="CT10" s="787"/>
      <c r="CU10" s="787"/>
      <c r="CV10" s="788"/>
      <c r="CW10" s="786"/>
      <c r="CX10" s="787"/>
      <c r="CY10" s="787"/>
      <c r="CZ10" s="787"/>
      <c r="DA10" s="788"/>
      <c r="DB10" s="786"/>
      <c r="DC10" s="787"/>
      <c r="DD10" s="787"/>
      <c r="DE10" s="787"/>
      <c r="DF10" s="788"/>
      <c r="DG10" s="786"/>
      <c r="DH10" s="787"/>
      <c r="DI10" s="787"/>
      <c r="DJ10" s="787"/>
      <c r="DK10" s="788"/>
      <c r="DL10" s="786"/>
      <c r="DM10" s="787"/>
      <c r="DN10" s="787"/>
      <c r="DO10" s="787"/>
      <c r="DP10" s="788"/>
      <c r="DQ10" s="786"/>
      <c r="DR10" s="787"/>
      <c r="DS10" s="787"/>
      <c r="DT10" s="787"/>
      <c r="DU10" s="788"/>
      <c r="DV10" s="783"/>
      <c r="DW10" s="784"/>
      <c r="DX10" s="784"/>
      <c r="DY10" s="784"/>
      <c r="DZ10" s="789"/>
      <c r="EA10" s="226"/>
    </row>
    <row r="11" spans="1:131" s="227" customFormat="1" ht="26.25" customHeight="1" x14ac:dyDescent="0.2">
      <c r="A11" s="230">
        <v>5</v>
      </c>
      <c r="B11" s="790"/>
      <c r="C11" s="791"/>
      <c r="D11" s="791"/>
      <c r="E11" s="791"/>
      <c r="F11" s="791"/>
      <c r="G11" s="791"/>
      <c r="H11" s="791"/>
      <c r="I11" s="791"/>
      <c r="J11" s="791"/>
      <c r="K11" s="791"/>
      <c r="L11" s="791"/>
      <c r="M11" s="791"/>
      <c r="N11" s="791"/>
      <c r="O11" s="791"/>
      <c r="P11" s="792"/>
      <c r="Q11" s="793"/>
      <c r="R11" s="794"/>
      <c r="S11" s="794"/>
      <c r="T11" s="794"/>
      <c r="U11" s="794"/>
      <c r="V11" s="794"/>
      <c r="W11" s="794"/>
      <c r="X11" s="794"/>
      <c r="Y11" s="794"/>
      <c r="Z11" s="794"/>
      <c r="AA11" s="794"/>
      <c r="AB11" s="794"/>
      <c r="AC11" s="794"/>
      <c r="AD11" s="794"/>
      <c r="AE11" s="795"/>
      <c r="AF11" s="796"/>
      <c r="AG11" s="797"/>
      <c r="AH11" s="797"/>
      <c r="AI11" s="797"/>
      <c r="AJ11" s="798"/>
      <c r="AK11" s="779"/>
      <c r="AL11" s="780"/>
      <c r="AM11" s="780"/>
      <c r="AN11" s="780"/>
      <c r="AO11" s="780"/>
      <c r="AP11" s="780"/>
      <c r="AQ11" s="780"/>
      <c r="AR11" s="780"/>
      <c r="AS11" s="780"/>
      <c r="AT11" s="780"/>
      <c r="AU11" s="781"/>
      <c r="AV11" s="781"/>
      <c r="AW11" s="781"/>
      <c r="AX11" s="781"/>
      <c r="AY11" s="782"/>
      <c r="AZ11" s="223"/>
      <c r="BA11" s="223"/>
      <c r="BB11" s="223"/>
      <c r="BC11" s="223"/>
      <c r="BD11" s="223"/>
      <c r="BE11" s="224"/>
      <c r="BF11" s="224"/>
      <c r="BG11" s="224"/>
      <c r="BH11" s="224"/>
      <c r="BI11" s="224"/>
      <c r="BJ11" s="224"/>
      <c r="BK11" s="224"/>
      <c r="BL11" s="224"/>
      <c r="BM11" s="224"/>
      <c r="BN11" s="224"/>
      <c r="BO11" s="224"/>
      <c r="BP11" s="224"/>
      <c r="BQ11" s="230">
        <v>5</v>
      </c>
      <c r="BR11" s="231"/>
      <c r="BS11" s="783"/>
      <c r="BT11" s="784"/>
      <c r="BU11" s="784"/>
      <c r="BV11" s="784"/>
      <c r="BW11" s="784"/>
      <c r="BX11" s="784"/>
      <c r="BY11" s="784"/>
      <c r="BZ11" s="784"/>
      <c r="CA11" s="784"/>
      <c r="CB11" s="784"/>
      <c r="CC11" s="784"/>
      <c r="CD11" s="784"/>
      <c r="CE11" s="784"/>
      <c r="CF11" s="784"/>
      <c r="CG11" s="785"/>
      <c r="CH11" s="786"/>
      <c r="CI11" s="787"/>
      <c r="CJ11" s="787"/>
      <c r="CK11" s="787"/>
      <c r="CL11" s="788"/>
      <c r="CM11" s="786"/>
      <c r="CN11" s="787"/>
      <c r="CO11" s="787"/>
      <c r="CP11" s="787"/>
      <c r="CQ11" s="788"/>
      <c r="CR11" s="786"/>
      <c r="CS11" s="787"/>
      <c r="CT11" s="787"/>
      <c r="CU11" s="787"/>
      <c r="CV11" s="788"/>
      <c r="CW11" s="786"/>
      <c r="CX11" s="787"/>
      <c r="CY11" s="787"/>
      <c r="CZ11" s="787"/>
      <c r="DA11" s="788"/>
      <c r="DB11" s="786"/>
      <c r="DC11" s="787"/>
      <c r="DD11" s="787"/>
      <c r="DE11" s="787"/>
      <c r="DF11" s="788"/>
      <c r="DG11" s="786"/>
      <c r="DH11" s="787"/>
      <c r="DI11" s="787"/>
      <c r="DJ11" s="787"/>
      <c r="DK11" s="788"/>
      <c r="DL11" s="786"/>
      <c r="DM11" s="787"/>
      <c r="DN11" s="787"/>
      <c r="DO11" s="787"/>
      <c r="DP11" s="788"/>
      <c r="DQ11" s="786"/>
      <c r="DR11" s="787"/>
      <c r="DS11" s="787"/>
      <c r="DT11" s="787"/>
      <c r="DU11" s="788"/>
      <c r="DV11" s="783"/>
      <c r="DW11" s="784"/>
      <c r="DX11" s="784"/>
      <c r="DY11" s="784"/>
      <c r="DZ11" s="789"/>
      <c r="EA11" s="226"/>
    </row>
    <row r="12" spans="1:131" s="227" customFormat="1" ht="26.25" customHeight="1" x14ac:dyDescent="0.2">
      <c r="A12" s="230">
        <v>6</v>
      </c>
      <c r="B12" s="790"/>
      <c r="C12" s="791"/>
      <c r="D12" s="791"/>
      <c r="E12" s="791"/>
      <c r="F12" s="791"/>
      <c r="G12" s="791"/>
      <c r="H12" s="791"/>
      <c r="I12" s="791"/>
      <c r="J12" s="791"/>
      <c r="K12" s="791"/>
      <c r="L12" s="791"/>
      <c r="M12" s="791"/>
      <c r="N12" s="791"/>
      <c r="O12" s="791"/>
      <c r="P12" s="792"/>
      <c r="Q12" s="793"/>
      <c r="R12" s="794"/>
      <c r="S12" s="794"/>
      <c r="T12" s="794"/>
      <c r="U12" s="794"/>
      <c r="V12" s="794"/>
      <c r="W12" s="794"/>
      <c r="X12" s="794"/>
      <c r="Y12" s="794"/>
      <c r="Z12" s="794"/>
      <c r="AA12" s="794"/>
      <c r="AB12" s="794"/>
      <c r="AC12" s="794"/>
      <c r="AD12" s="794"/>
      <c r="AE12" s="795"/>
      <c r="AF12" s="796"/>
      <c r="AG12" s="797"/>
      <c r="AH12" s="797"/>
      <c r="AI12" s="797"/>
      <c r="AJ12" s="798"/>
      <c r="AK12" s="779"/>
      <c r="AL12" s="780"/>
      <c r="AM12" s="780"/>
      <c r="AN12" s="780"/>
      <c r="AO12" s="780"/>
      <c r="AP12" s="780"/>
      <c r="AQ12" s="780"/>
      <c r="AR12" s="780"/>
      <c r="AS12" s="780"/>
      <c r="AT12" s="780"/>
      <c r="AU12" s="781"/>
      <c r="AV12" s="781"/>
      <c r="AW12" s="781"/>
      <c r="AX12" s="781"/>
      <c r="AY12" s="782"/>
      <c r="AZ12" s="223"/>
      <c r="BA12" s="223"/>
      <c r="BB12" s="223"/>
      <c r="BC12" s="223"/>
      <c r="BD12" s="223"/>
      <c r="BE12" s="224"/>
      <c r="BF12" s="224"/>
      <c r="BG12" s="224"/>
      <c r="BH12" s="224"/>
      <c r="BI12" s="224"/>
      <c r="BJ12" s="224"/>
      <c r="BK12" s="224"/>
      <c r="BL12" s="224"/>
      <c r="BM12" s="224"/>
      <c r="BN12" s="224"/>
      <c r="BO12" s="224"/>
      <c r="BP12" s="224"/>
      <c r="BQ12" s="230">
        <v>6</v>
      </c>
      <c r="BR12" s="231"/>
      <c r="BS12" s="783"/>
      <c r="BT12" s="784"/>
      <c r="BU12" s="784"/>
      <c r="BV12" s="784"/>
      <c r="BW12" s="784"/>
      <c r="BX12" s="784"/>
      <c r="BY12" s="784"/>
      <c r="BZ12" s="784"/>
      <c r="CA12" s="784"/>
      <c r="CB12" s="784"/>
      <c r="CC12" s="784"/>
      <c r="CD12" s="784"/>
      <c r="CE12" s="784"/>
      <c r="CF12" s="784"/>
      <c r="CG12" s="785"/>
      <c r="CH12" s="786"/>
      <c r="CI12" s="787"/>
      <c r="CJ12" s="787"/>
      <c r="CK12" s="787"/>
      <c r="CL12" s="788"/>
      <c r="CM12" s="786"/>
      <c r="CN12" s="787"/>
      <c r="CO12" s="787"/>
      <c r="CP12" s="787"/>
      <c r="CQ12" s="788"/>
      <c r="CR12" s="786"/>
      <c r="CS12" s="787"/>
      <c r="CT12" s="787"/>
      <c r="CU12" s="787"/>
      <c r="CV12" s="788"/>
      <c r="CW12" s="786"/>
      <c r="CX12" s="787"/>
      <c r="CY12" s="787"/>
      <c r="CZ12" s="787"/>
      <c r="DA12" s="788"/>
      <c r="DB12" s="786"/>
      <c r="DC12" s="787"/>
      <c r="DD12" s="787"/>
      <c r="DE12" s="787"/>
      <c r="DF12" s="788"/>
      <c r="DG12" s="786"/>
      <c r="DH12" s="787"/>
      <c r="DI12" s="787"/>
      <c r="DJ12" s="787"/>
      <c r="DK12" s="788"/>
      <c r="DL12" s="786"/>
      <c r="DM12" s="787"/>
      <c r="DN12" s="787"/>
      <c r="DO12" s="787"/>
      <c r="DP12" s="788"/>
      <c r="DQ12" s="786"/>
      <c r="DR12" s="787"/>
      <c r="DS12" s="787"/>
      <c r="DT12" s="787"/>
      <c r="DU12" s="788"/>
      <c r="DV12" s="783"/>
      <c r="DW12" s="784"/>
      <c r="DX12" s="784"/>
      <c r="DY12" s="784"/>
      <c r="DZ12" s="789"/>
      <c r="EA12" s="226"/>
    </row>
    <row r="13" spans="1:131" s="227" customFormat="1" ht="26.25" customHeight="1" x14ac:dyDescent="0.2">
      <c r="A13" s="230">
        <v>7</v>
      </c>
      <c r="B13" s="790"/>
      <c r="C13" s="791"/>
      <c r="D13" s="791"/>
      <c r="E13" s="791"/>
      <c r="F13" s="791"/>
      <c r="G13" s="791"/>
      <c r="H13" s="791"/>
      <c r="I13" s="791"/>
      <c r="J13" s="791"/>
      <c r="K13" s="791"/>
      <c r="L13" s="791"/>
      <c r="M13" s="791"/>
      <c r="N13" s="791"/>
      <c r="O13" s="791"/>
      <c r="P13" s="792"/>
      <c r="Q13" s="793"/>
      <c r="R13" s="794"/>
      <c r="S13" s="794"/>
      <c r="T13" s="794"/>
      <c r="U13" s="794"/>
      <c r="V13" s="794"/>
      <c r="W13" s="794"/>
      <c r="X13" s="794"/>
      <c r="Y13" s="794"/>
      <c r="Z13" s="794"/>
      <c r="AA13" s="794"/>
      <c r="AB13" s="794"/>
      <c r="AC13" s="794"/>
      <c r="AD13" s="794"/>
      <c r="AE13" s="795"/>
      <c r="AF13" s="796"/>
      <c r="AG13" s="797"/>
      <c r="AH13" s="797"/>
      <c r="AI13" s="797"/>
      <c r="AJ13" s="798"/>
      <c r="AK13" s="779"/>
      <c r="AL13" s="780"/>
      <c r="AM13" s="780"/>
      <c r="AN13" s="780"/>
      <c r="AO13" s="780"/>
      <c r="AP13" s="780"/>
      <c r="AQ13" s="780"/>
      <c r="AR13" s="780"/>
      <c r="AS13" s="780"/>
      <c r="AT13" s="780"/>
      <c r="AU13" s="781"/>
      <c r="AV13" s="781"/>
      <c r="AW13" s="781"/>
      <c r="AX13" s="781"/>
      <c r="AY13" s="782"/>
      <c r="AZ13" s="223"/>
      <c r="BA13" s="223"/>
      <c r="BB13" s="223"/>
      <c r="BC13" s="223"/>
      <c r="BD13" s="223"/>
      <c r="BE13" s="224"/>
      <c r="BF13" s="224"/>
      <c r="BG13" s="224"/>
      <c r="BH13" s="224"/>
      <c r="BI13" s="224"/>
      <c r="BJ13" s="224"/>
      <c r="BK13" s="224"/>
      <c r="BL13" s="224"/>
      <c r="BM13" s="224"/>
      <c r="BN13" s="224"/>
      <c r="BO13" s="224"/>
      <c r="BP13" s="224"/>
      <c r="BQ13" s="230">
        <v>7</v>
      </c>
      <c r="BR13" s="231"/>
      <c r="BS13" s="783"/>
      <c r="BT13" s="784"/>
      <c r="BU13" s="784"/>
      <c r="BV13" s="784"/>
      <c r="BW13" s="784"/>
      <c r="BX13" s="784"/>
      <c r="BY13" s="784"/>
      <c r="BZ13" s="784"/>
      <c r="CA13" s="784"/>
      <c r="CB13" s="784"/>
      <c r="CC13" s="784"/>
      <c r="CD13" s="784"/>
      <c r="CE13" s="784"/>
      <c r="CF13" s="784"/>
      <c r="CG13" s="785"/>
      <c r="CH13" s="786"/>
      <c r="CI13" s="787"/>
      <c r="CJ13" s="787"/>
      <c r="CK13" s="787"/>
      <c r="CL13" s="788"/>
      <c r="CM13" s="786"/>
      <c r="CN13" s="787"/>
      <c r="CO13" s="787"/>
      <c r="CP13" s="787"/>
      <c r="CQ13" s="788"/>
      <c r="CR13" s="786"/>
      <c r="CS13" s="787"/>
      <c r="CT13" s="787"/>
      <c r="CU13" s="787"/>
      <c r="CV13" s="788"/>
      <c r="CW13" s="786"/>
      <c r="CX13" s="787"/>
      <c r="CY13" s="787"/>
      <c r="CZ13" s="787"/>
      <c r="DA13" s="788"/>
      <c r="DB13" s="786"/>
      <c r="DC13" s="787"/>
      <c r="DD13" s="787"/>
      <c r="DE13" s="787"/>
      <c r="DF13" s="788"/>
      <c r="DG13" s="786"/>
      <c r="DH13" s="787"/>
      <c r="DI13" s="787"/>
      <c r="DJ13" s="787"/>
      <c r="DK13" s="788"/>
      <c r="DL13" s="786"/>
      <c r="DM13" s="787"/>
      <c r="DN13" s="787"/>
      <c r="DO13" s="787"/>
      <c r="DP13" s="788"/>
      <c r="DQ13" s="786"/>
      <c r="DR13" s="787"/>
      <c r="DS13" s="787"/>
      <c r="DT13" s="787"/>
      <c r="DU13" s="788"/>
      <c r="DV13" s="783"/>
      <c r="DW13" s="784"/>
      <c r="DX13" s="784"/>
      <c r="DY13" s="784"/>
      <c r="DZ13" s="789"/>
      <c r="EA13" s="226"/>
    </row>
    <row r="14" spans="1:131" s="227" customFormat="1" ht="26.25" customHeight="1" x14ac:dyDescent="0.2">
      <c r="A14" s="230">
        <v>8</v>
      </c>
      <c r="B14" s="790"/>
      <c r="C14" s="791"/>
      <c r="D14" s="791"/>
      <c r="E14" s="791"/>
      <c r="F14" s="791"/>
      <c r="G14" s="791"/>
      <c r="H14" s="791"/>
      <c r="I14" s="791"/>
      <c r="J14" s="791"/>
      <c r="K14" s="791"/>
      <c r="L14" s="791"/>
      <c r="M14" s="791"/>
      <c r="N14" s="791"/>
      <c r="O14" s="791"/>
      <c r="P14" s="792"/>
      <c r="Q14" s="793"/>
      <c r="R14" s="794"/>
      <c r="S14" s="794"/>
      <c r="T14" s="794"/>
      <c r="U14" s="794"/>
      <c r="V14" s="794"/>
      <c r="W14" s="794"/>
      <c r="X14" s="794"/>
      <c r="Y14" s="794"/>
      <c r="Z14" s="794"/>
      <c r="AA14" s="794"/>
      <c r="AB14" s="794"/>
      <c r="AC14" s="794"/>
      <c r="AD14" s="794"/>
      <c r="AE14" s="795"/>
      <c r="AF14" s="796"/>
      <c r="AG14" s="797"/>
      <c r="AH14" s="797"/>
      <c r="AI14" s="797"/>
      <c r="AJ14" s="798"/>
      <c r="AK14" s="779"/>
      <c r="AL14" s="780"/>
      <c r="AM14" s="780"/>
      <c r="AN14" s="780"/>
      <c r="AO14" s="780"/>
      <c r="AP14" s="780"/>
      <c r="AQ14" s="780"/>
      <c r="AR14" s="780"/>
      <c r="AS14" s="780"/>
      <c r="AT14" s="780"/>
      <c r="AU14" s="781"/>
      <c r="AV14" s="781"/>
      <c r="AW14" s="781"/>
      <c r="AX14" s="781"/>
      <c r="AY14" s="782"/>
      <c r="AZ14" s="223"/>
      <c r="BA14" s="223"/>
      <c r="BB14" s="223"/>
      <c r="BC14" s="223"/>
      <c r="BD14" s="223"/>
      <c r="BE14" s="224"/>
      <c r="BF14" s="224"/>
      <c r="BG14" s="224"/>
      <c r="BH14" s="224"/>
      <c r="BI14" s="224"/>
      <c r="BJ14" s="224"/>
      <c r="BK14" s="224"/>
      <c r="BL14" s="224"/>
      <c r="BM14" s="224"/>
      <c r="BN14" s="224"/>
      <c r="BO14" s="224"/>
      <c r="BP14" s="224"/>
      <c r="BQ14" s="230">
        <v>8</v>
      </c>
      <c r="BR14" s="231"/>
      <c r="BS14" s="783"/>
      <c r="BT14" s="784"/>
      <c r="BU14" s="784"/>
      <c r="BV14" s="784"/>
      <c r="BW14" s="784"/>
      <c r="BX14" s="784"/>
      <c r="BY14" s="784"/>
      <c r="BZ14" s="784"/>
      <c r="CA14" s="784"/>
      <c r="CB14" s="784"/>
      <c r="CC14" s="784"/>
      <c r="CD14" s="784"/>
      <c r="CE14" s="784"/>
      <c r="CF14" s="784"/>
      <c r="CG14" s="785"/>
      <c r="CH14" s="786"/>
      <c r="CI14" s="787"/>
      <c r="CJ14" s="787"/>
      <c r="CK14" s="787"/>
      <c r="CL14" s="788"/>
      <c r="CM14" s="786"/>
      <c r="CN14" s="787"/>
      <c r="CO14" s="787"/>
      <c r="CP14" s="787"/>
      <c r="CQ14" s="788"/>
      <c r="CR14" s="786"/>
      <c r="CS14" s="787"/>
      <c r="CT14" s="787"/>
      <c r="CU14" s="787"/>
      <c r="CV14" s="788"/>
      <c r="CW14" s="786"/>
      <c r="CX14" s="787"/>
      <c r="CY14" s="787"/>
      <c r="CZ14" s="787"/>
      <c r="DA14" s="788"/>
      <c r="DB14" s="786"/>
      <c r="DC14" s="787"/>
      <c r="DD14" s="787"/>
      <c r="DE14" s="787"/>
      <c r="DF14" s="788"/>
      <c r="DG14" s="786"/>
      <c r="DH14" s="787"/>
      <c r="DI14" s="787"/>
      <c r="DJ14" s="787"/>
      <c r="DK14" s="788"/>
      <c r="DL14" s="786"/>
      <c r="DM14" s="787"/>
      <c r="DN14" s="787"/>
      <c r="DO14" s="787"/>
      <c r="DP14" s="788"/>
      <c r="DQ14" s="786"/>
      <c r="DR14" s="787"/>
      <c r="DS14" s="787"/>
      <c r="DT14" s="787"/>
      <c r="DU14" s="788"/>
      <c r="DV14" s="783"/>
      <c r="DW14" s="784"/>
      <c r="DX14" s="784"/>
      <c r="DY14" s="784"/>
      <c r="DZ14" s="789"/>
      <c r="EA14" s="226"/>
    </row>
    <row r="15" spans="1:131" s="227" customFormat="1" ht="26.25" customHeight="1" x14ac:dyDescent="0.2">
      <c r="A15" s="230">
        <v>9</v>
      </c>
      <c r="B15" s="790"/>
      <c r="C15" s="791"/>
      <c r="D15" s="791"/>
      <c r="E15" s="791"/>
      <c r="F15" s="791"/>
      <c r="G15" s="791"/>
      <c r="H15" s="791"/>
      <c r="I15" s="791"/>
      <c r="J15" s="791"/>
      <c r="K15" s="791"/>
      <c r="L15" s="791"/>
      <c r="M15" s="791"/>
      <c r="N15" s="791"/>
      <c r="O15" s="791"/>
      <c r="P15" s="792"/>
      <c r="Q15" s="793"/>
      <c r="R15" s="794"/>
      <c r="S15" s="794"/>
      <c r="T15" s="794"/>
      <c r="U15" s="794"/>
      <c r="V15" s="794"/>
      <c r="W15" s="794"/>
      <c r="X15" s="794"/>
      <c r="Y15" s="794"/>
      <c r="Z15" s="794"/>
      <c r="AA15" s="794"/>
      <c r="AB15" s="794"/>
      <c r="AC15" s="794"/>
      <c r="AD15" s="794"/>
      <c r="AE15" s="795"/>
      <c r="AF15" s="796"/>
      <c r="AG15" s="797"/>
      <c r="AH15" s="797"/>
      <c r="AI15" s="797"/>
      <c r="AJ15" s="798"/>
      <c r="AK15" s="779"/>
      <c r="AL15" s="780"/>
      <c r="AM15" s="780"/>
      <c r="AN15" s="780"/>
      <c r="AO15" s="780"/>
      <c r="AP15" s="780"/>
      <c r="AQ15" s="780"/>
      <c r="AR15" s="780"/>
      <c r="AS15" s="780"/>
      <c r="AT15" s="780"/>
      <c r="AU15" s="781"/>
      <c r="AV15" s="781"/>
      <c r="AW15" s="781"/>
      <c r="AX15" s="781"/>
      <c r="AY15" s="782"/>
      <c r="AZ15" s="223"/>
      <c r="BA15" s="223"/>
      <c r="BB15" s="223"/>
      <c r="BC15" s="223"/>
      <c r="BD15" s="223"/>
      <c r="BE15" s="224"/>
      <c r="BF15" s="224"/>
      <c r="BG15" s="224"/>
      <c r="BH15" s="224"/>
      <c r="BI15" s="224"/>
      <c r="BJ15" s="224"/>
      <c r="BK15" s="224"/>
      <c r="BL15" s="224"/>
      <c r="BM15" s="224"/>
      <c r="BN15" s="224"/>
      <c r="BO15" s="224"/>
      <c r="BP15" s="224"/>
      <c r="BQ15" s="230">
        <v>9</v>
      </c>
      <c r="BR15" s="231"/>
      <c r="BS15" s="783"/>
      <c r="BT15" s="784"/>
      <c r="BU15" s="784"/>
      <c r="BV15" s="784"/>
      <c r="BW15" s="784"/>
      <c r="BX15" s="784"/>
      <c r="BY15" s="784"/>
      <c r="BZ15" s="784"/>
      <c r="CA15" s="784"/>
      <c r="CB15" s="784"/>
      <c r="CC15" s="784"/>
      <c r="CD15" s="784"/>
      <c r="CE15" s="784"/>
      <c r="CF15" s="784"/>
      <c r="CG15" s="785"/>
      <c r="CH15" s="786"/>
      <c r="CI15" s="787"/>
      <c r="CJ15" s="787"/>
      <c r="CK15" s="787"/>
      <c r="CL15" s="788"/>
      <c r="CM15" s="786"/>
      <c r="CN15" s="787"/>
      <c r="CO15" s="787"/>
      <c r="CP15" s="787"/>
      <c r="CQ15" s="788"/>
      <c r="CR15" s="786"/>
      <c r="CS15" s="787"/>
      <c r="CT15" s="787"/>
      <c r="CU15" s="787"/>
      <c r="CV15" s="788"/>
      <c r="CW15" s="786"/>
      <c r="CX15" s="787"/>
      <c r="CY15" s="787"/>
      <c r="CZ15" s="787"/>
      <c r="DA15" s="788"/>
      <c r="DB15" s="786"/>
      <c r="DC15" s="787"/>
      <c r="DD15" s="787"/>
      <c r="DE15" s="787"/>
      <c r="DF15" s="788"/>
      <c r="DG15" s="786"/>
      <c r="DH15" s="787"/>
      <c r="DI15" s="787"/>
      <c r="DJ15" s="787"/>
      <c r="DK15" s="788"/>
      <c r="DL15" s="786"/>
      <c r="DM15" s="787"/>
      <c r="DN15" s="787"/>
      <c r="DO15" s="787"/>
      <c r="DP15" s="788"/>
      <c r="DQ15" s="786"/>
      <c r="DR15" s="787"/>
      <c r="DS15" s="787"/>
      <c r="DT15" s="787"/>
      <c r="DU15" s="788"/>
      <c r="DV15" s="783"/>
      <c r="DW15" s="784"/>
      <c r="DX15" s="784"/>
      <c r="DY15" s="784"/>
      <c r="DZ15" s="789"/>
      <c r="EA15" s="226"/>
    </row>
    <row r="16" spans="1:131" s="227" customFormat="1" ht="26.25" customHeight="1" x14ac:dyDescent="0.2">
      <c r="A16" s="230">
        <v>10</v>
      </c>
      <c r="B16" s="790"/>
      <c r="C16" s="791"/>
      <c r="D16" s="791"/>
      <c r="E16" s="791"/>
      <c r="F16" s="791"/>
      <c r="G16" s="791"/>
      <c r="H16" s="791"/>
      <c r="I16" s="791"/>
      <c r="J16" s="791"/>
      <c r="K16" s="791"/>
      <c r="L16" s="791"/>
      <c r="M16" s="791"/>
      <c r="N16" s="791"/>
      <c r="O16" s="791"/>
      <c r="P16" s="792"/>
      <c r="Q16" s="793"/>
      <c r="R16" s="794"/>
      <c r="S16" s="794"/>
      <c r="T16" s="794"/>
      <c r="U16" s="794"/>
      <c r="V16" s="794"/>
      <c r="W16" s="794"/>
      <c r="X16" s="794"/>
      <c r="Y16" s="794"/>
      <c r="Z16" s="794"/>
      <c r="AA16" s="794"/>
      <c r="AB16" s="794"/>
      <c r="AC16" s="794"/>
      <c r="AD16" s="794"/>
      <c r="AE16" s="795"/>
      <c r="AF16" s="796"/>
      <c r="AG16" s="797"/>
      <c r="AH16" s="797"/>
      <c r="AI16" s="797"/>
      <c r="AJ16" s="798"/>
      <c r="AK16" s="779"/>
      <c r="AL16" s="780"/>
      <c r="AM16" s="780"/>
      <c r="AN16" s="780"/>
      <c r="AO16" s="780"/>
      <c r="AP16" s="780"/>
      <c r="AQ16" s="780"/>
      <c r="AR16" s="780"/>
      <c r="AS16" s="780"/>
      <c r="AT16" s="780"/>
      <c r="AU16" s="781"/>
      <c r="AV16" s="781"/>
      <c r="AW16" s="781"/>
      <c r="AX16" s="781"/>
      <c r="AY16" s="782"/>
      <c r="AZ16" s="223"/>
      <c r="BA16" s="223"/>
      <c r="BB16" s="223"/>
      <c r="BC16" s="223"/>
      <c r="BD16" s="223"/>
      <c r="BE16" s="224"/>
      <c r="BF16" s="224"/>
      <c r="BG16" s="224"/>
      <c r="BH16" s="224"/>
      <c r="BI16" s="224"/>
      <c r="BJ16" s="224"/>
      <c r="BK16" s="224"/>
      <c r="BL16" s="224"/>
      <c r="BM16" s="224"/>
      <c r="BN16" s="224"/>
      <c r="BO16" s="224"/>
      <c r="BP16" s="224"/>
      <c r="BQ16" s="230">
        <v>10</v>
      </c>
      <c r="BR16" s="231"/>
      <c r="BS16" s="783"/>
      <c r="BT16" s="784"/>
      <c r="BU16" s="784"/>
      <c r="BV16" s="784"/>
      <c r="BW16" s="784"/>
      <c r="BX16" s="784"/>
      <c r="BY16" s="784"/>
      <c r="BZ16" s="784"/>
      <c r="CA16" s="784"/>
      <c r="CB16" s="784"/>
      <c r="CC16" s="784"/>
      <c r="CD16" s="784"/>
      <c r="CE16" s="784"/>
      <c r="CF16" s="784"/>
      <c r="CG16" s="785"/>
      <c r="CH16" s="786"/>
      <c r="CI16" s="787"/>
      <c r="CJ16" s="787"/>
      <c r="CK16" s="787"/>
      <c r="CL16" s="788"/>
      <c r="CM16" s="786"/>
      <c r="CN16" s="787"/>
      <c r="CO16" s="787"/>
      <c r="CP16" s="787"/>
      <c r="CQ16" s="788"/>
      <c r="CR16" s="786"/>
      <c r="CS16" s="787"/>
      <c r="CT16" s="787"/>
      <c r="CU16" s="787"/>
      <c r="CV16" s="788"/>
      <c r="CW16" s="786"/>
      <c r="CX16" s="787"/>
      <c r="CY16" s="787"/>
      <c r="CZ16" s="787"/>
      <c r="DA16" s="788"/>
      <c r="DB16" s="786"/>
      <c r="DC16" s="787"/>
      <c r="DD16" s="787"/>
      <c r="DE16" s="787"/>
      <c r="DF16" s="788"/>
      <c r="DG16" s="786"/>
      <c r="DH16" s="787"/>
      <c r="DI16" s="787"/>
      <c r="DJ16" s="787"/>
      <c r="DK16" s="788"/>
      <c r="DL16" s="786"/>
      <c r="DM16" s="787"/>
      <c r="DN16" s="787"/>
      <c r="DO16" s="787"/>
      <c r="DP16" s="788"/>
      <c r="DQ16" s="786"/>
      <c r="DR16" s="787"/>
      <c r="DS16" s="787"/>
      <c r="DT16" s="787"/>
      <c r="DU16" s="788"/>
      <c r="DV16" s="783"/>
      <c r="DW16" s="784"/>
      <c r="DX16" s="784"/>
      <c r="DY16" s="784"/>
      <c r="DZ16" s="789"/>
      <c r="EA16" s="226"/>
    </row>
    <row r="17" spans="1:131" s="227" customFormat="1" ht="26.25" customHeight="1" x14ac:dyDescent="0.2">
      <c r="A17" s="230">
        <v>11</v>
      </c>
      <c r="B17" s="790"/>
      <c r="C17" s="791"/>
      <c r="D17" s="791"/>
      <c r="E17" s="791"/>
      <c r="F17" s="791"/>
      <c r="G17" s="791"/>
      <c r="H17" s="791"/>
      <c r="I17" s="791"/>
      <c r="J17" s="791"/>
      <c r="K17" s="791"/>
      <c r="L17" s="791"/>
      <c r="M17" s="791"/>
      <c r="N17" s="791"/>
      <c r="O17" s="791"/>
      <c r="P17" s="792"/>
      <c r="Q17" s="793"/>
      <c r="R17" s="794"/>
      <c r="S17" s="794"/>
      <c r="T17" s="794"/>
      <c r="U17" s="794"/>
      <c r="V17" s="794"/>
      <c r="W17" s="794"/>
      <c r="X17" s="794"/>
      <c r="Y17" s="794"/>
      <c r="Z17" s="794"/>
      <c r="AA17" s="794"/>
      <c r="AB17" s="794"/>
      <c r="AC17" s="794"/>
      <c r="AD17" s="794"/>
      <c r="AE17" s="795"/>
      <c r="AF17" s="796"/>
      <c r="AG17" s="797"/>
      <c r="AH17" s="797"/>
      <c r="AI17" s="797"/>
      <c r="AJ17" s="798"/>
      <c r="AK17" s="779"/>
      <c r="AL17" s="780"/>
      <c r="AM17" s="780"/>
      <c r="AN17" s="780"/>
      <c r="AO17" s="780"/>
      <c r="AP17" s="780"/>
      <c r="AQ17" s="780"/>
      <c r="AR17" s="780"/>
      <c r="AS17" s="780"/>
      <c r="AT17" s="780"/>
      <c r="AU17" s="781"/>
      <c r="AV17" s="781"/>
      <c r="AW17" s="781"/>
      <c r="AX17" s="781"/>
      <c r="AY17" s="782"/>
      <c r="AZ17" s="223"/>
      <c r="BA17" s="223"/>
      <c r="BB17" s="223"/>
      <c r="BC17" s="223"/>
      <c r="BD17" s="223"/>
      <c r="BE17" s="224"/>
      <c r="BF17" s="224"/>
      <c r="BG17" s="224"/>
      <c r="BH17" s="224"/>
      <c r="BI17" s="224"/>
      <c r="BJ17" s="224"/>
      <c r="BK17" s="224"/>
      <c r="BL17" s="224"/>
      <c r="BM17" s="224"/>
      <c r="BN17" s="224"/>
      <c r="BO17" s="224"/>
      <c r="BP17" s="224"/>
      <c r="BQ17" s="230">
        <v>11</v>
      </c>
      <c r="BR17" s="231"/>
      <c r="BS17" s="783"/>
      <c r="BT17" s="784"/>
      <c r="BU17" s="784"/>
      <c r="BV17" s="784"/>
      <c r="BW17" s="784"/>
      <c r="BX17" s="784"/>
      <c r="BY17" s="784"/>
      <c r="BZ17" s="784"/>
      <c r="CA17" s="784"/>
      <c r="CB17" s="784"/>
      <c r="CC17" s="784"/>
      <c r="CD17" s="784"/>
      <c r="CE17" s="784"/>
      <c r="CF17" s="784"/>
      <c r="CG17" s="785"/>
      <c r="CH17" s="786"/>
      <c r="CI17" s="787"/>
      <c r="CJ17" s="787"/>
      <c r="CK17" s="787"/>
      <c r="CL17" s="788"/>
      <c r="CM17" s="786"/>
      <c r="CN17" s="787"/>
      <c r="CO17" s="787"/>
      <c r="CP17" s="787"/>
      <c r="CQ17" s="788"/>
      <c r="CR17" s="786"/>
      <c r="CS17" s="787"/>
      <c r="CT17" s="787"/>
      <c r="CU17" s="787"/>
      <c r="CV17" s="788"/>
      <c r="CW17" s="786"/>
      <c r="CX17" s="787"/>
      <c r="CY17" s="787"/>
      <c r="CZ17" s="787"/>
      <c r="DA17" s="788"/>
      <c r="DB17" s="786"/>
      <c r="DC17" s="787"/>
      <c r="DD17" s="787"/>
      <c r="DE17" s="787"/>
      <c r="DF17" s="788"/>
      <c r="DG17" s="786"/>
      <c r="DH17" s="787"/>
      <c r="DI17" s="787"/>
      <c r="DJ17" s="787"/>
      <c r="DK17" s="788"/>
      <c r="DL17" s="786"/>
      <c r="DM17" s="787"/>
      <c r="DN17" s="787"/>
      <c r="DO17" s="787"/>
      <c r="DP17" s="788"/>
      <c r="DQ17" s="786"/>
      <c r="DR17" s="787"/>
      <c r="DS17" s="787"/>
      <c r="DT17" s="787"/>
      <c r="DU17" s="788"/>
      <c r="DV17" s="783"/>
      <c r="DW17" s="784"/>
      <c r="DX17" s="784"/>
      <c r="DY17" s="784"/>
      <c r="DZ17" s="789"/>
      <c r="EA17" s="226"/>
    </row>
    <row r="18" spans="1:131" s="227" customFormat="1" ht="26.25" customHeight="1" x14ac:dyDescent="0.2">
      <c r="A18" s="230">
        <v>12</v>
      </c>
      <c r="B18" s="790"/>
      <c r="C18" s="791"/>
      <c r="D18" s="791"/>
      <c r="E18" s="791"/>
      <c r="F18" s="791"/>
      <c r="G18" s="791"/>
      <c r="H18" s="791"/>
      <c r="I18" s="791"/>
      <c r="J18" s="791"/>
      <c r="K18" s="791"/>
      <c r="L18" s="791"/>
      <c r="M18" s="791"/>
      <c r="N18" s="791"/>
      <c r="O18" s="791"/>
      <c r="P18" s="792"/>
      <c r="Q18" s="793"/>
      <c r="R18" s="794"/>
      <c r="S18" s="794"/>
      <c r="T18" s="794"/>
      <c r="U18" s="794"/>
      <c r="V18" s="794"/>
      <c r="W18" s="794"/>
      <c r="X18" s="794"/>
      <c r="Y18" s="794"/>
      <c r="Z18" s="794"/>
      <c r="AA18" s="794"/>
      <c r="AB18" s="794"/>
      <c r="AC18" s="794"/>
      <c r="AD18" s="794"/>
      <c r="AE18" s="795"/>
      <c r="AF18" s="796"/>
      <c r="AG18" s="797"/>
      <c r="AH18" s="797"/>
      <c r="AI18" s="797"/>
      <c r="AJ18" s="798"/>
      <c r="AK18" s="779"/>
      <c r="AL18" s="780"/>
      <c r="AM18" s="780"/>
      <c r="AN18" s="780"/>
      <c r="AO18" s="780"/>
      <c r="AP18" s="780"/>
      <c r="AQ18" s="780"/>
      <c r="AR18" s="780"/>
      <c r="AS18" s="780"/>
      <c r="AT18" s="780"/>
      <c r="AU18" s="781"/>
      <c r="AV18" s="781"/>
      <c r="AW18" s="781"/>
      <c r="AX18" s="781"/>
      <c r="AY18" s="782"/>
      <c r="AZ18" s="223"/>
      <c r="BA18" s="223"/>
      <c r="BB18" s="223"/>
      <c r="BC18" s="223"/>
      <c r="BD18" s="223"/>
      <c r="BE18" s="224"/>
      <c r="BF18" s="224"/>
      <c r="BG18" s="224"/>
      <c r="BH18" s="224"/>
      <c r="BI18" s="224"/>
      <c r="BJ18" s="224"/>
      <c r="BK18" s="224"/>
      <c r="BL18" s="224"/>
      <c r="BM18" s="224"/>
      <c r="BN18" s="224"/>
      <c r="BO18" s="224"/>
      <c r="BP18" s="224"/>
      <c r="BQ18" s="230">
        <v>12</v>
      </c>
      <c r="BR18" s="231"/>
      <c r="BS18" s="783"/>
      <c r="BT18" s="784"/>
      <c r="BU18" s="784"/>
      <c r="BV18" s="784"/>
      <c r="BW18" s="784"/>
      <c r="BX18" s="784"/>
      <c r="BY18" s="784"/>
      <c r="BZ18" s="784"/>
      <c r="CA18" s="784"/>
      <c r="CB18" s="784"/>
      <c r="CC18" s="784"/>
      <c r="CD18" s="784"/>
      <c r="CE18" s="784"/>
      <c r="CF18" s="784"/>
      <c r="CG18" s="785"/>
      <c r="CH18" s="786"/>
      <c r="CI18" s="787"/>
      <c r="CJ18" s="787"/>
      <c r="CK18" s="787"/>
      <c r="CL18" s="788"/>
      <c r="CM18" s="786"/>
      <c r="CN18" s="787"/>
      <c r="CO18" s="787"/>
      <c r="CP18" s="787"/>
      <c r="CQ18" s="788"/>
      <c r="CR18" s="786"/>
      <c r="CS18" s="787"/>
      <c r="CT18" s="787"/>
      <c r="CU18" s="787"/>
      <c r="CV18" s="788"/>
      <c r="CW18" s="786"/>
      <c r="CX18" s="787"/>
      <c r="CY18" s="787"/>
      <c r="CZ18" s="787"/>
      <c r="DA18" s="788"/>
      <c r="DB18" s="786"/>
      <c r="DC18" s="787"/>
      <c r="DD18" s="787"/>
      <c r="DE18" s="787"/>
      <c r="DF18" s="788"/>
      <c r="DG18" s="786"/>
      <c r="DH18" s="787"/>
      <c r="DI18" s="787"/>
      <c r="DJ18" s="787"/>
      <c r="DK18" s="788"/>
      <c r="DL18" s="786"/>
      <c r="DM18" s="787"/>
      <c r="DN18" s="787"/>
      <c r="DO18" s="787"/>
      <c r="DP18" s="788"/>
      <c r="DQ18" s="786"/>
      <c r="DR18" s="787"/>
      <c r="DS18" s="787"/>
      <c r="DT18" s="787"/>
      <c r="DU18" s="788"/>
      <c r="DV18" s="783"/>
      <c r="DW18" s="784"/>
      <c r="DX18" s="784"/>
      <c r="DY18" s="784"/>
      <c r="DZ18" s="789"/>
      <c r="EA18" s="226"/>
    </row>
    <row r="19" spans="1:131" s="227" customFormat="1" ht="26.25" customHeight="1" x14ac:dyDescent="0.2">
      <c r="A19" s="230">
        <v>13</v>
      </c>
      <c r="B19" s="790"/>
      <c r="C19" s="791"/>
      <c r="D19" s="791"/>
      <c r="E19" s="791"/>
      <c r="F19" s="791"/>
      <c r="G19" s="791"/>
      <c r="H19" s="791"/>
      <c r="I19" s="791"/>
      <c r="J19" s="791"/>
      <c r="K19" s="791"/>
      <c r="L19" s="791"/>
      <c r="M19" s="791"/>
      <c r="N19" s="791"/>
      <c r="O19" s="791"/>
      <c r="P19" s="792"/>
      <c r="Q19" s="793"/>
      <c r="R19" s="794"/>
      <c r="S19" s="794"/>
      <c r="T19" s="794"/>
      <c r="U19" s="794"/>
      <c r="V19" s="794"/>
      <c r="W19" s="794"/>
      <c r="X19" s="794"/>
      <c r="Y19" s="794"/>
      <c r="Z19" s="794"/>
      <c r="AA19" s="794"/>
      <c r="AB19" s="794"/>
      <c r="AC19" s="794"/>
      <c r="AD19" s="794"/>
      <c r="AE19" s="795"/>
      <c r="AF19" s="796"/>
      <c r="AG19" s="797"/>
      <c r="AH19" s="797"/>
      <c r="AI19" s="797"/>
      <c r="AJ19" s="798"/>
      <c r="AK19" s="779"/>
      <c r="AL19" s="780"/>
      <c r="AM19" s="780"/>
      <c r="AN19" s="780"/>
      <c r="AO19" s="780"/>
      <c r="AP19" s="780"/>
      <c r="AQ19" s="780"/>
      <c r="AR19" s="780"/>
      <c r="AS19" s="780"/>
      <c r="AT19" s="780"/>
      <c r="AU19" s="781"/>
      <c r="AV19" s="781"/>
      <c r="AW19" s="781"/>
      <c r="AX19" s="781"/>
      <c r="AY19" s="782"/>
      <c r="AZ19" s="223"/>
      <c r="BA19" s="223"/>
      <c r="BB19" s="223"/>
      <c r="BC19" s="223"/>
      <c r="BD19" s="223"/>
      <c r="BE19" s="224"/>
      <c r="BF19" s="224"/>
      <c r="BG19" s="224"/>
      <c r="BH19" s="224"/>
      <c r="BI19" s="224"/>
      <c r="BJ19" s="224"/>
      <c r="BK19" s="224"/>
      <c r="BL19" s="224"/>
      <c r="BM19" s="224"/>
      <c r="BN19" s="224"/>
      <c r="BO19" s="224"/>
      <c r="BP19" s="224"/>
      <c r="BQ19" s="230">
        <v>13</v>
      </c>
      <c r="BR19" s="231"/>
      <c r="BS19" s="783"/>
      <c r="BT19" s="784"/>
      <c r="BU19" s="784"/>
      <c r="BV19" s="784"/>
      <c r="BW19" s="784"/>
      <c r="BX19" s="784"/>
      <c r="BY19" s="784"/>
      <c r="BZ19" s="784"/>
      <c r="CA19" s="784"/>
      <c r="CB19" s="784"/>
      <c r="CC19" s="784"/>
      <c r="CD19" s="784"/>
      <c r="CE19" s="784"/>
      <c r="CF19" s="784"/>
      <c r="CG19" s="785"/>
      <c r="CH19" s="786"/>
      <c r="CI19" s="787"/>
      <c r="CJ19" s="787"/>
      <c r="CK19" s="787"/>
      <c r="CL19" s="788"/>
      <c r="CM19" s="786"/>
      <c r="CN19" s="787"/>
      <c r="CO19" s="787"/>
      <c r="CP19" s="787"/>
      <c r="CQ19" s="788"/>
      <c r="CR19" s="786"/>
      <c r="CS19" s="787"/>
      <c r="CT19" s="787"/>
      <c r="CU19" s="787"/>
      <c r="CV19" s="788"/>
      <c r="CW19" s="786"/>
      <c r="CX19" s="787"/>
      <c r="CY19" s="787"/>
      <c r="CZ19" s="787"/>
      <c r="DA19" s="788"/>
      <c r="DB19" s="786"/>
      <c r="DC19" s="787"/>
      <c r="DD19" s="787"/>
      <c r="DE19" s="787"/>
      <c r="DF19" s="788"/>
      <c r="DG19" s="786"/>
      <c r="DH19" s="787"/>
      <c r="DI19" s="787"/>
      <c r="DJ19" s="787"/>
      <c r="DK19" s="788"/>
      <c r="DL19" s="786"/>
      <c r="DM19" s="787"/>
      <c r="DN19" s="787"/>
      <c r="DO19" s="787"/>
      <c r="DP19" s="788"/>
      <c r="DQ19" s="786"/>
      <c r="DR19" s="787"/>
      <c r="DS19" s="787"/>
      <c r="DT19" s="787"/>
      <c r="DU19" s="788"/>
      <c r="DV19" s="783"/>
      <c r="DW19" s="784"/>
      <c r="DX19" s="784"/>
      <c r="DY19" s="784"/>
      <c r="DZ19" s="789"/>
      <c r="EA19" s="226"/>
    </row>
    <row r="20" spans="1:131" s="227" customFormat="1" ht="26.25" customHeight="1" x14ac:dyDescent="0.2">
      <c r="A20" s="230">
        <v>14</v>
      </c>
      <c r="B20" s="790"/>
      <c r="C20" s="791"/>
      <c r="D20" s="791"/>
      <c r="E20" s="791"/>
      <c r="F20" s="791"/>
      <c r="G20" s="791"/>
      <c r="H20" s="791"/>
      <c r="I20" s="791"/>
      <c r="J20" s="791"/>
      <c r="K20" s="791"/>
      <c r="L20" s="791"/>
      <c r="M20" s="791"/>
      <c r="N20" s="791"/>
      <c r="O20" s="791"/>
      <c r="P20" s="792"/>
      <c r="Q20" s="793"/>
      <c r="R20" s="794"/>
      <c r="S20" s="794"/>
      <c r="T20" s="794"/>
      <c r="U20" s="794"/>
      <c r="V20" s="794"/>
      <c r="W20" s="794"/>
      <c r="X20" s="794"/>
      <c r="Y20" s="794"/>
      <c r="Z20" s="794"/>
      <c r="AA20" s="794"/>
      <c r="AB20" s="794"/>
      <c r="AC20" s="794"/>
      <c r="AD20" s="794"/>
      <c r="AE20" s="795"/>
      <c r="AF20" s="796"/>
      <c r="AG20" s="797"/>
      <c r="AH20" s="797"/>
      <c r="AI20" s="797"/>
      <c r="AJ20" s="798"/>
      <c r="AK20" s="779"/>
      <c r="AL20" s="780"/>
      <c r="AM20" s="780"/>
      <c r="AN20" s="780"/>
      <c r="AO20" s="780"/>
      <c r="AP20" s="780"/>
      <c r="AQ20" s="780"/>
      <c r="AR20" s="780"/>
      <c r="AS20" s="780"/>
      <c r="AT20" s="780"/>
      <c r="AU20" s="781"/>
      <c r="AV20" s="781"/>
      <c r="AW20" s="781"/>
      <c r="AX20" s="781"/>
      <c r="AY20" s="782"/>
      <c r="AZ20" s="223"/>
      <c r="BA20" s="223"/>
      <c r="BB20" s="223"/>
      <c r="BC20" s="223"/>
      <c r="BD20" s="223"/>
      <c r="BE20" s="224"/>
      <c r="BF20" s="224"/>
      <c r="BG20" s="224"/>
      <c r="BH20" s="224"/>
      <c r="BI20" s="224"/>
      <c r="BJ20" s="224"/>
      <c r="BK20" s="224"/>
      <c r="BL20" s="224"/>
      <c r="BM20" s="224"/>
      <c r="BN20" s="224"/>
      <c r="BO20" s="224"/>
      <c r="BP20" s="224"/>
      <c r="BQ20" s="230">
        <v>14</v>
      </c>
      <c r="BR20" s="231"/>
      <c r="BS20" s="783"/>
      <c r="BT20" s="784"/>
      <c r="BU20" s="784"/>
      <c r="BV20" s="784"/>
      <c r="BW20" s="784"/>
      <c r="BX20" s="784"/>
      <c r="BY20" s="784"/>
      <c r="BZ20" s="784"/>
      <c r="CA20" s="784"/>
      <c r="CB20" s="784"/>
      <c r="CC20" s="784"/>
      <c r="CD20" s="784"/>
      <c r="CE20" s="784"/>
      <c r="CF20" s="784"/>
      <c r="CG20" s="785"/>
      <c r="CH20" s="786"/>
      <c r="CI20" s="787"/>
      <c r="CJ20" s="787"/>
      <c r="CK20" s="787"/>
      <c r="CL20" s="788"/>
      <c r="CM20" s="786"/>
      <c r="CN20" s="787"/>
      <c r="CO20" s="787"/>
      <c r="CP20" s="787"/>
      <c r="CQ20" s="788"/>
      <c r="CR20" s="786"/>
      <c r="CS20" s="787"/>
      <c r="CT20" s="787"/>
      <c r="CU20" s="787"/>
      <c r="CV20" s="788"/>
      <c r="CW20" s="786"/>
      <c r="CX20" s="787"/>
      <c r="CY20" s="787"/>
      <c r="CZ20" s="787"/>
      <c r="DA20" s="788"/>
      <c r="DB20" s="786"/>
      <c r="DC20" s="787"/>
      <c r="DD20" s="787"/>
      <c r="DE20" s="787"/>
      <c r="DF20" s="788"/>
      <c r="DG20" s="786"/>
      <c r="DH20" s="787"/>
      <c r="DI20" s="787"/>
      <c r="DJ20" s="787"/>
      <c r="DK20" s="788"/>
      <c r="DL20" s="786"/>
      <c r="DM20" s="787"/>
      <c r="DN20" s="787"/>
      <c r="DO20" s="787"/>
      <c r="DP20" s="788"/>
      <c r="DQ20" s="786"/>
      <c r="DR20" s="787"/>
      <c r="DS20" s="787"/>
      <c r="DT20" s="787"/>
      <c r="DU20" s="788"/>
      <c r="DV20" s="783"/>
      <c r="DW20" s="784"/>
      <c r="DX20" s="784"/>
      <c r="DY20" s="784"/>
      <c r="DZ20" s="789"/>
      <c r="EA20" s="226"/>
    </row>
    <row r="21" spans="1:131" s="227" customFormat="1" ht="26.25" customHeight="1" thickBot="1" x14ac:dyDescent="0.25">
      <c r="A21" s="230">
        <v>15</v>
      </c>
      <c r="B21" s="790"/>
      <c r="C21" s="791"/>
      <c r="D21" s="791"/>
      <c r="E21" s="791"/>
      <c r="F21" s="791"/>
      <c r="G21" s="791"/>
      <c r="H21" s="791"/>
      <c r="I21" s="791"/>
      <c r="J21" s="791"/>
      <c r="K21" s="791"/>
      <c r="L21" s="791"/>
      <c r="M21" s="791"/>
      <c r="N21" s="791"/>
      <c r="O21" s="791"/>
      <c r="P21" s="792"/>
      <c r="Q21" s="793"/>
      <c r="R21" s="794"/>
      <c r="S21" s="794"/>
      <c r="T21" s="794"/>
      <c r="U21" s="794"/>
      <c r="V21" s="794"/>
      <c r="W21" s="794"/>
      <c r="X21" s="794"/>
      <c r="Y21" s="794"/>
      <c r="Z21" s="794"/>
      <c r="AA21" s="794"/>
      <c r="AB21" s="794"/>
      <c r="AC21" s="794"/>
      <c r="AD21" s="794"/>
      <c r="AE21" s="795"/>
      <c r="AF21" s="796"/>
      <c r="AG21" s="797"/>
      <c r="AH21" s="797"/>
      <c r="AI21" s="797"/>
      <c r="AJ21" s="798"/>
      <c r="AK21" s="779"/>
      <c r="AL21" s="780"/>
      <c r="AM21" s="780"/>
      <c r="AN21" s="780"/>
      <c r="AO21" s="780"/>
      <c r="AP21" s="780"/>
      <c r="AQ21" s="780"/>
      <c r="AR21" s="780"/>
      <c r="AS21" s="780"/>
      <c r="AT21" s="780"/>
      <c r="AU21" s="781"/>
      <c r="AV21" s="781"/>
      <c r="AW21" s="781"/>
      <c r="AX21" s="781"/>
      <c r="AY21" s="782"/>
      <c r="AZ21" s="223"/>
      <c r="BA21" s="223"/>
      <c r="BB21" s="223"/>
      <c r="BC21" s="223"/>
      <c r="BD21" s="223"/>
      <c r="BE21" s="224"/>
      <c r="BF21" s="224"/>
      <c r="BG21" s="224"/>
      <c r="BH21" s="224"/>
      <c r="BI21" s="224"/>
      <c r="BJ21" s="224"/>
      <c r="BK21" s="224"/>
      <c r="BL21" s="224"/>
      <c r="BM21" s="224"/>
      <c r="BN21" s="224"/>
      <c r="BO21" s="224"/>
      <c r="BP21" s="224"/>
      <c r="BQ21" s="230">
        <v>15</v>
      </c>
      <c r="BR21" s="231"/>
      <c r="BS21" s="783"/>
      <c r="BT21" s="784"/>
      <c r="BU21" s="784"/>
      <c r="BV21" s="784"/>
      <c r="BW21" s="784"/>
      <c r="BX21" s="784"/>
      <c r="BY21" s="784"/>
      <c r="BZ21" s="784"/>
      <c r="CA21" s="784"/>
      <c r="CB21" s="784"/>
      <c r="CC21" s="784"/>
      <c r="CD21" s="784"/>
      <c r="CE21" s="784"/>
      <c r="CF21" s="784"/>
      <c r="CG21" s="785"/>
      <c r="CH21" s="786"/>
      <c r="CI21" s="787"/>
      <c r="CJ21" s="787"/>
      <c r="CK21" s="787"/>
      <c r="CL21" s="788"/>
      <c r="CM21" s="786"/>
      <c r="CN21" s="787"/>
      <c r="CO21" s="787"/>
      <c r="CP21" s="787"/>
      <c r="CQ21" s="788"/>
      <c r="CR21" s="786"/>
      <c r="CS21" s="787"/>
      <c r="CT21" s="787"/>
      <c r="CU21" s="787"/>
      <c r="CV21" s="788"/>
      <c r="CW21" s="786"/>
      <c r="CX21" s="787"/>
      <c r="CY21" s="787"/>
      <c r="CZ21" s="787"/>
      <c r="DA21" s="788"/>
      <c r="DB21" s="786"/>
      <c r="DC21" s="787"/>
      <c r="DD21" s="787"/>
      <c r="DE21" s="787"/>
      <c r="DF21" s="788"/>
      <c r="DG21" s="786"/>
      <c r="DH21" s="787"/>
      <c r="DI21" s="787"/>
      <c r="DJ21" s="787"/>
      <c r="DK21" s="788"/>
      <c r="DL21" s="786"/>
      <c r="DM21" s="787"/>
      <c r="DN21" s="787"/>
      <c r="DO21" s="787"/>
      <c r="DP21" s="788"/>
      <c r="DQ21" s="786"/>
      <c r="DR21" s="787"/>
      <c r="DS21" s="787"/>
      <c r="DT21" s="787"/>
      <c r="DU21" s="788"/>
      <c r="DV21" s="783"/>
      <c r="DW21" s="784"/>
      <c r="DX21" s="784"/>
      <c r="DY21" s="784"/>
      <c r="DZ21" s="789"/>
      <c r="EA21" s="226"/>
    </row>
    <row r="22" spans="1:131" s="227" customFormat="1" ht="26.25" customHeight="1" x14ac:dyDescent="0.2">
      <c r="A22" s="230">
        <v>16</v>
      </c>
      <c r="B22" s="790"/>
      <c r="C22" s="791"/>
      <c r="D22" s="791"/>
      <c r="E22" s="791"/>
      <c r="F22" s="791"/>
      <c r="G22" s="791"/>
      <c r="H22" s="791"/>
      <c r="I22" s="791"/>
      <c r="J22" s="791"/>
      <c r="K22" s="791"/>
      <c r="L22" s="791"/>
      <c r="M22" s="791"/>
      <c r="N22" s="791"/>
      <c r="O22" s="791"/>
      <c r="P22" s="792"/>
      <c r="Q22" s="809"/>
      <c r="R22" s="810"/>
      <c r="S22" s="810"/>
      <c r="T22" s="810"/>
      <c r="U22" s="810"/>
      <c r="V22" s="810"/>
      <c r="W22" s="810"/>
      <c r="X22" s="810"/>
      <c r="Y22" s="810"/>
      <c r="Z22" s="810"/>
      <c r="AA22" s="810"/>
      <c r="AB22" s="810"/>
      <c r="AC22" s="810"/>
      <c r="AD22" s="810"/>
      <c r="AE22" s="811"/>
      <c r="AF22" s="796"/>
      <c r="AG22" s="797"/>
      <c r="AH22" s="797"/>
      <c r="AI22" s="797"/>
      <c r="AJ22" s="798"/>
      <c r="AK22" s="812"/>
      <c r="AL22" s="813"/>
      <c r="AM22" s="813"/>
      <c r="AN22" s="813"/>
      <c r="AO22" s="813"/>
      <c r="AP22" s="813"/>
      <c r="AQ22" s="813"/>
      <c r="AR22" s="813"/>
      <c r="AS22" s="813"/>
      <c r="AT22" s="813"/>
      <c r="AU22" s="814"/>
      <c r="AV22" s="814"/>
      <c r="AW22" s="814"/>
      <c r="AX22" s="814"/>
      <c r="AY22" s="815"/>
      <c r="AZ22" s="816" t="s">
        <v>388</v>
      </c>
      <c r="BA22" s="816"/>
      <c r="BB22" s="816"/>
      <c r="BC22" s="816"/>
      <c r="BD22" s="817"/>
      <c r="BE22" s="224"/>
      <c r="BF22" s="224"/>
      <c r="BG22" s="224"/>
      <c r="BH22" s="224"/>
      <c r="BI22" s="224"/>
      <c r="BJ22" s="224"/>
      <c r="BK22" s="224"/>
      <c r="BL22" s="224"/>
      <c r="BM22" s="224"/>
      <c r="BN22" s="224"/>
      <c r="BO22" s="224"/>
      <c r="BP22" s="224"/>
      <c r="BQ22" s="230">
        <v>16</v>
      </c>
      <c r="BR22" s="231"/>
      <c r="BS22" s="783"/>
      <c r="BT22" s="784"/>
      <c r="BU22" s="784"/>
      <c r="BV22" s="784"/>
      <c r="BW22" s="784"/>
      <c r="BX22" s="784"/>
      <c r="BY22" s="784"/>
      <c r="BZ22" s="784"/>
      <c r="CA22" s="784"/>
      <c r="CB22" s="784"/>
      <c r="CC22" s="784"/>
      <c r="CD22" s="784"/>
      <c r="CE22" s="784"/>
      <c r="CF22" s="784"/>
      <c r="CG22" s="785"/>
      <c r="CH22" s="786"/>
      <c r="CI22" s="787"/>
      <c r="CJ22" s="787"/>
      <c r="CK22" s="787"/>
      <c r="CL22" s="788"/>
      <c r="CM22" s="786"/>
      <c r="CN22" s="787"/>
      <c r="CO22" s="787"/>
      <c r="CP22" s="787"/>
      <c r="CQ22" s="788"/>
      <c r="CR22" s="786"/>
      <c r="CS22" s="787"/>
      <c r="CT22" s="787"/>
      <c r="CU22" s="787"/>
      <c r="CV22" s="788"/>
      <c r="CW22" s="786"/>
      <c r="CX22" s="787"/>
      <c r="CY22" s="787"/>
      <c r="CZ22" s="787"/>
      <c r="DA22" s="788"/>
      <c r="DB22" s="786"/>
      <c r="DC22" s="787"/>
      <c r="DD22" s="787"/>
      <c r="DE22" s="787"/>
      <c r="DF22" s="788"/>
      <c r="DG22" s="786"/>
      <c r="DH22" s="787"/>
      <c r="DI22" s="787"/>
      <c r="DJ22" s="787"/>
      <c r="DK22" s="788"/>
      <c r="DL22" s="786"/>
      <c r="DM22" s="787"/>
      <c r="DN22" s="787"/>
      <c r="DO22" s="787"/>
      <c r="DP22" s="788"/>
      <c r="DQ22" s="786"/>
      <c r="DR22" s="787"/>
      <c r="DS22" s="787"/>
      <c r="DT22" s="787"/>
      <c r="DU22" s="788"/>
      <c r="DV22" s="783"/>
      <c r="DW22" s="784"/>
      <c r="DX22" s="784"/>
      <c r="DY22" s="784"/>
      <c r="DZ22" s="789"/>
      <c r="EA22" s="226"/>
    </row>
    <row r="23" spans="1:131" s="227" customFormat="1" ht="26.25" customHeight="1" thickBot="1" x14ac:dyDescent="0.25">
      <c r="A23" s="232" t="s">
        <v>389</v>
      </c>
      <c r="B23" s="799" t="s">
        <v>390</v>
      </c>
      <c r="C23" s="800"/>
      <c r="D23" s="800"/>
      <c r="E23" s="800"/>
      <c r="F23" s="800"/>
      <c r="G23" s="800"/>
      <c r="H23" s="800"/>
      <c r="I23" s="800"/>
      <c r="J23" s="800"/>
      <c r="K23" s="800"/>
      <c r="L23" s="800"/>
      <c r="M23" s="800"/>
      <c r="N23" s="800"/>
      <c r="O23" s="800"/>
      <c r="P23" s="801"/>
      <c r="Q23" s="802"/>
      <c r="R23" s="803"/>
      <c r="S23" s="803"/>
      <c r="T23" s="803"/>
      <c r="U23" s="803"/>
      <c r="V23" s="803"/>
      <c r="W23" s="803"/>
      <c r="X23" s="803"/>
      <c r="Y23" s="803"/>
      <c r="Z23" s="803"/>
      <c r="AA23" s="803"/>
      <c r="AB23" s="803"/>
      <c r="AC23" s="803"/>
      <c r="AD23" s="803"/>
      <c r="AE23" s="804"/>
      <c r="AF23" s="805">
        <v>101</v>
      </c>
      <c r="AG23" s="803"/>
      <c r="AH23" s="803"/>
      <c r="AI23" s="803"/>
      <c r="AJ23" s="806"/>
      <c r="AK23" s="807"/>
      <c r="AL23" s="808"/>
      <c r="AM23" s="808"/>
      <c r="AN23" s="808"/>
      <c r="AO23" s="808"/>
      <c r="AP23" s="803"/>
      <c r="AQ23" s="803"/>
      <c r="AR23" s="803"/>
      <c r="AS23" s="803"/>
      <c r="AT23" s="803"/>
      <c r="AU23" s="819"/>
      <c r="AV23" s="819"/>
      <c r="AW23" s="819"/>
      <c r="AX23" s="819"/>
      <c r="AY23" s="820"/>
      <c r="AZ23" s="821" t="s">
        <v>174</v>
      </c>
      <c r="BA23" s="822"/>
      <c r="BB23" s="822"/>
      <c r="BC23" s="822"/>
      <c r="BD23" s="823"/>
      <c r="BE23" s="224"/>
      <c r="BF23" s="224"/>
      <c r="BG23" s="224"/>
      <c r="BH23" s="224"/>
      <c r="BI23" s="224"/>
      <c r="BJ23" s="224"/>
      <c r="BK23" s="224"/>
      <c r="BL23" s="224"/>
      <c r="BM23" s="224"/>
      <c r="BN23" s="224"/>
      <c r="BO23" s="224"/>
      <c r="BP23" s="224"/>
      <c r="BQ23" s="230">
        <v>17</v>
      </c>
      <c r="BR23" s="231"/>
      <c r="BS23" s="783"/>
      <c r="BT23" s="784"/>
      <c r="BU23" s="784"/>
      <c r="BV23" s="784"/>
      <c r="BW23" s="784"/>
      <c r="BX23" s="784"/>
      <c r="BY23" s="784"/>
      <c r="BZ23" s="784"/>
      <c r="CA23" s="784"/>
      <c r="CB23" s="784"/>
      <c r="CC23" s="784"/>
      <c r="CD23" s="784"/>
      <c r="CE23" s="784"/>
      <c r="CF23" s="784"/>
      <c r="CG23" s="785"/>
      <c r="CH23" s="786"/>
      <c r="CI23" s="787"/>
      <c r="CJ23" s="787"/>
      <c r="CK23" s="787"/>
      <c r="CL23" s="788"/>
      <c r="CM23" s="786"/>
      <c r="CN23" s="787"/>
      <c r="CO23" s="787"/>
      <c r="CP23" s="787"/>
      <c r="CQ23" s="788"/>
      <c r="CR23" s="786"/>
      <c r="CS23" s="787"/>
      <c r="CT23" s="787"/>
      <c r="CU23" s="787"/>
      <c r="CV23" s="788"/>
      <c r="CW23" s="786"/>
      <c r="CX23" s="787"/>
      <c r="CY23" s="787"/>
      <c r="CZ23" s="787"/>
      <c r="DA23" s="788"/>
      <c r="DB23" s="786"/>
      <c r="DC23" s="787"/>
      <c r="DD23" s="787"/>
      <c r="DE23" s="787"/>
      <c r="DF23" s="788"/>
      <c r="DG23" s="786"/>
      <c r="DH23" s="787"/>
      <c r="DI23" s="787"/>
      <c r="DJ23" s="787"/>
      <c r="DK23" s="788"/>
      <c r="DL23" s="786"/>
      <c r="DM23" s="787"/>
      <c r="DN23" s="787"/>
      <c r="DO23" s="787"/>
      <c r="DP23" s="788"/>
      <c r="DQ23" s="786"/>
      <c r="DR23" s="787"/>
      <c r="DS23" s="787"/>
      <c r="DT23" s="787"/>
      <c r="DU23" s="788"/>
      <c r="DV23" s="783"/>
      <c r="DW23" s="784"/>
      <c r="DX23" s="784"/>
      <c r="DY23" s="784"/>
      <c r="DZ23" s="789"/>
      <c r="EA23" s="226"/>
    </row>
    <row r="24" spans="1:131" s="227" customFormat="1" ht="26.25" customHeight="1" x14ac:dyDescent="0.2">
      <c r="A24" s="818" t="s">
        <v>391</v>
      </c>
      <c r="B24" s="818"/>
      <c r="C24" s="818"/>
      <c r="D24" s="818"/>
      <c r="E24" s="818"/>
      <c r="F24" s="818"/>
      <c r="G24" s="818"/>
      <c r="H24" s="818"/>
      <c r="I24" s="818"/>
      <c r="J24" s="818"/>
      <c r="K24" s="818"/>
      <c r="L24" s="818"/>
      <c r="M24" s="818"/>
      <c r="N24" s="818"/>
      <c r="O24" s="818"/>
      <c r="P24" s="818"/>
      <c r="Q24" s="818"/>
      <c r="R24" s="818"/>
      <c r="S24" s="818"/>
      <c r="T24" s="818"/>
      <c r="U24" s="818"/>
      <c r="V24" s="818"/>
      <c r="W24" s="818"/>
      <c r="X24" s="818"/>
      <c r="Y24" s="818"/>
      <c r="Z24" s="818"/>
      <c r="AA24" s="818"/>
      <c r="AB24" s="818"/>
      <c r="AC24" s="818"/>
      <c r="AD24" s="818"/>
      <c r="AE24" s="818"/>
      <c r="AF24" s="818"/>
      <c r="AG24" s="818"/>
      <c r="AH24" s="818"/>
      <c r="AI24" s="818"/>
      <c r="AJ24" s="818"/>
      <c r="AK24" s="818"/>
      <c r="AL24" s="818"/>
      <c r="AM24" s="818"/>
      <c r="AN24" s="818"/>
      <c r="AO24" s="818"/>
      <c r="AP24" s="818"/>
      <c r="AQ24" s="818"/>
      <c r="AR24" s="818"/>
      <c r="AS24" s="818"/>
      <c r="AT24" s="818"/>
      <c r="AU24" s="818"/>
      <c r="AV24" s="818"/>
      <c r="AW24" s="818"/>
      <c r="AX24" s="818"/>
      <c r="AY24" s="818"/>
      <c r="AZ24" s="223"/>
      <c r="BA24" s="223"/>
      <c r="BB24" s="223"/>
      <c r="BC24" s="223"/>
      <c r="BD24" s="223"/>
      <c r="BE24" s="224"/>
      <c r="BF24" s="224"/>
      <c r="BG24" s="224"/>
      <c r="BH24" s="224"/>
      <c r="BI24" s="224"/>
      <c r="BJ24" s="224"/>
      <c r="BK24" s="224"/>
      <c r="BL24" s="224"/>
      <c r="BM24" s="224"/>
      <c r="BN24" s="224"/>
      <c r="BO24" s="224"/>
      <c r="BP24" s="224"/>
      <c r="BQ24" s="230">
        <v>18</v>
      </c>
      <c r="BR24" s="231"/>
      <c r="BS24" s="783"/>
      <c r="BT24" s="784"/>
      <c r="BU24" s="784"/>
      <c r="BV24" s="784"/>
      <c r="BW24" s="784"/>
      <c r="BX24" s="784"/>
      <c r="BY24" s="784"/>
      <c r="BZ24" s="784"/>
      <c r="CA24" s="784"/>
      <c r="CB24" s="784"/>
      <c r="CC24" s="784"/>
      <c r="CD24" s="784"/>
      <c r="CE24" s="784"/>
      <c r="CF24" s="784"/>
      <c r="CG24" s="785"/>
      <c r="CH24" s="786"/>
      <c r="CI24" s="787"/>
      <c r="CJ24" s="787"/>
      <c r="CK24" s="787"/>
      <c r="CL24" s="788"/>
      <c r="CM24" s="786"/>
      <c r="CN24" s="787"/>
      <c r="CO24" s="787"/>
      <c r="CP24" s="787"/>
      <c r="CQ24" s="788"/>
      <c r="CR24" s="786"/>
      <c r="CS24" s="787"/>
      <c r="CT24" s="787"/>
      <c r="CU24" s="787"/>
      <c r="CV24" s="788"/>
      <c r="CW24" s="786"/>
      <c r="CX24" s="787"/>
      <c r="CY24" s="787"/>
      <c r="CZ24" s="787"/>
      <c r="DA24" s="788"/>
      <c r="DB24" s="786"/>
      <c r="DC24" s="787"/>
      <c r="DD24" s="787"/>
      <c r="DE24" s="787"/>
      <c r="DF24" s="788"/>
      <c r="DG24" s="786"/>
      <c r="DH24" s="787"/>
      <c r="DI24" s="787"/>
      <c r="DJ24" s="787"/>
      <c r="DK24" s="788"/>
      <c r="DL24" s="786"/>
      <c r="DM24" s="787"/>
      <c r="DN24" s="787"/>
      <c r="DO24" s="787"/>
      <c r="DP24" s="788"/>
      <c r="DQ24" s="786"/>
      <c r="DR24" s="787"/>
      <c r="DS24" s="787"/>
      <c r="DT24" s="787"/>
      <c r="DU24" s="788"/>
      <c r="DV24" s="783"/>
      <c r="DW24" s="784"/>
      <c r="DX24" s="784"/>
      <c r="DY24" s="784"/>
      <c r="DZ24" s="789"/>
      <c r="EA24" s="226"/>
    </row>
    <row r="25" spans="1:131" ht="26.25" customHeight="1" thickBot="1" x14ac:dyDescent="0.25">
      <c r="A25" s="735" t="s">
        <v>392</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23"/>
      <c r="BK25" s="223"/>
      <c r="BL25" s="223"/>
      <c r="BM25" s="223"/>
      <c r="BN25" s="223"/>
      <c r="BO25" s="233"/>
      <c r="BP25" s="233"/>
      <c r="BQ25" s="230">
        <v>19</v>
      </c>
      <c r="BR25" s="231"/>
      <c r="BS25" s="783"/>
      <c r="BT25" s="784"/>
      <c r="BU25" s="784"/>
      <c r="BV25" s="784"/>
      <c r="BW25" s="784"/>
      <c r="BX25" s="784"/>
      <c r="BY25" s="784"/>
      <c r="BZ25" s="784"/>
      <c r="CA25" s="784"/>
      <c r="CB25" s="784"/>
      <c r="CC25" s="784"/>
      <c r="CD25" s="784"/>
      <c r="CE25" s="784"/>
      <c r="CF25" s="784"/>
      <c r="CG25" s="785"/>
      <c r="CH25" s="786"/>
      <c r="CI25" s="787"/>
      <c r="CJ25" s="787"/>
      <c r="CK25" s="787"/>
      <c r="CL25" s="788"/>
      <c r="CM25" s="786"/>
      <c r="CN25" s="787"/>
      <c r="CO25" s="787"/>
      <c r="CP25" s="787"/>
      <c r="CQ25" s="788"/>
      <c r="CR25" s="786"/>
      <c r="CS25" s="787"/>
      <c r="CT25" s="787"/>
      <c r="CU25" s="787"/>
      <c r="CV25" s="788"/>
      <c r="CW25" s="786"/>
      <c r="CX25" s="787"/>
      <c r="CY25" s="787"/>
      <c r="CZ25" s="787"/>
      <c r="DA25" s="788"/>
      <c r="DB25" s="786"/>
      <c r="DC25" s="787"/>
      <c r="DD25" s="787"/>
      <c r="DE25" s="787"/>
      <c r="DF25" s="788"/>
      <c r="DG25" s="786"/>
      <c r="DH25" s="787"/>
      <c r="DI25" s="787"/>
      <c r="DJ25" s="787"/>
      <c r="DK25" s="788"/>
      <c r="DL25" s="786"/>
      <c r="DM25" s="787"/>
      <c r="DN25" s="787"/>
      <c r="DO25" s="787"/>
      <c r="DP25" s="788"/>
      <c r="DQ25" s="786"/>
      <c r="DR25" s="787"/>
      <c r="DS25" s="787"/>
      <c r="DT25" s="787"/>
      <c r="DU25" s="788"/>
      <c r="DV25" s="783"/>
      <c r="DW25" s="784"/>
      <c r="DX25" s="784"/>
      <c r="DY25" s="784"/>
      <c r="DZ25" s="789"/>
      <c r="EA25" s="221"/>
    </row>
    <row r="26" spans="1:131" ht="26.25" customHeight="1" x14ac:dyDescent="0.2">
      <c r="A26" s="737" t="s">
        <v>370</v>
      </c>
      <c r="B26" s="738"/>
      <c r="C26" s="738"/>
      <c r="D26" s="738"/>
      <c r="E26" s="738"/>
      <c r="F26" s="738"/>
      <c r="G26" s="738"/>
      <c r="H26" s="738"/>
      <c r="I26" s="738"/>
      <c r="J26" s="738"/>
      <c r="K26" s="738"/>
      <c r="L26" s="738"/>
      <c r="M26" s="738"/>
      <c r="N26" s="738"/>
      <c r="O26" s="738"/>
      <c r="P26" s="739"/>
      <c r="Q26" s="743" t="s">
        <v>393</v>
      </c>
      <c r="R26" s="744"/>
      <c r="S26" s="744"/>
      <c r="T26" s="744"/>
      <c r="U26" s="745"/>
      <c r="V26" s="743" t="s">
        <v>394</v>
      </c>
      <c r="W26" s="744"/>
      <c r="X26" s="744"/>
      <c r="Y26" s="744"/>
      <c r="Z26" s="745"/>
      <c r="AA26" s="743" t="s">
        <v>395</v>
      </c>
      <c r="AB26" s="744"/>
      <c r="AC26" s="744"/>
      <c r="AD26" s="744"/>
      <c r="AE26" s="744"/>
      <c r="AF26" s="824" t="s">
        <v>396</v>
      </c>
      <c r="AG26" s="825"/>
      <c r="AH26" s="825"/>
      <c r="AI26" s="825"/>
      <c r="AJ26" s="826"/>
      <c r="AK26" s="744" t="s">
        <v>397</v>
      </c>
      <c r="AL26" s="744"/>
      <c r="AM26" s="744"/>
      <c r="AN26" s="744"/>
      <c r="AO26" s="745"/>
      <c r="AP26" s="743" t="s">
        <v>398</v>
      </c>
      <c r="AQ26" s="744"/>
      <c r="AR26" s="744"/>
      <c r="AS26" s="744"/>
      <c r="AT26" s="745"/>
      <c r="AU26" s="743" t="s">
        <v>399</v>
      </c>
      <c r="AV26" s="744"/>
      <c r="AW26" s="744"/>
      <c r="AX26" s="744"/>
      <c r="AY26" s="745"/>
      <c r="AZ26" s="743" t="s">
        <v>400</v>
      </c>
      <c r="BA26" s="744"/>
      <c r="BB26" s="744"/>
      <c r="BC26" s="744"/>
      <c r="BD26" s="745"/>
      <c r="BE26" s="743" t="s">
        <v>377</v>
      </c>
      <c r="BF26" s="744"/>
      <c r="BG26" s="744"/>
      <c r="BH26" s="744"/>
      <c r="BI26" s="750"/>
      <c r="BJ26" s="223"/>
      <c r="BK26" s="223"/>
      <c r="BL26" s="223"/>
      <c r="BM26" s="223"/>
      <c r="BN26" s="223"/>
      <c r="BO26" s="233"/>
      <c r="BP26" s="233"/>
      <c r="BQ26" s="230">
        <v>20</v>
      </c>
      <c r="BR26" s="231"/>
      <c r="BS26" s="783"/>
      <c r="BT26" s="784"/>
      <c r="BU26" s="784"/>
      <c r="BV26" s="784"/>
      <c r="BW26" s="784"/>
      <c r="BX26" s="784"/>
      <c r="BY26" s="784"/>
      <c r="BZ26" s="784"/>
      <c r="CA26" s="784"/>
      <c r="CB26" s="784"/>
      <c r="CC26" s="784"/>
      <c r="CD26" s="784"/>
      <c r="CE26" s="784"/>
      <c r="CF26" s="784"/>
      <c r="CG26" s="785"/>
      <c r="CH26" s="786"/>
      <c r="CI26" s="787"/>
      <c r="CJ26" s="787"/>
      <c r="CK26" s="787"/>
      <c r="CL26" s="788"/>
      <c r="CM26" s="786"/>
      <c r="CN26" s="787"/>
      <c r="CO26" s="787"/>
      <c r="CP26" s="787"/>
      <c r="CQ26" s="788"/>
      <c r="CR26" s="786"/>
      <c r="CS26" s="787"/>
      <c r="CT26" s="787"/>
      <c r="CU26" s="787"/>
      <c r="CV26" s="788"/>
      <c r="CW26" s="786"/>
      <c r="CX26" s="787"/>
      <c r="CY26" s="787"/>
      <c r="CZ26" s="787"/>
      <c r="DA26" s="788"/>
      <c r="DB26" s="786"/>
      <c r="DC26" s="787"/>
      <c r="DD26" s="787"/>
      <c r="DE26" s="787"/>
      <c r="DF26" s="788"/>
      <c r="DG26" s="786"/>
      <c r="DH26" s="787"/>
      <c r="DI26" s="787"/>
      <c r="DJ26" s="787"/>
      <c r="DK26" s="788"/>
      <c r="DL26" s="786"/>
      <c r="DM26" s="787"/>
      <c r="DN26" s="787"/>
      <c r="DO26" s="787"/>
      <c r="DP26" s="788"/>
      <c r="DQ26" s="786"/>
      <c r="DR26" s="787"/>
      <c r="DS26" s="787"/>
      <c r="DT26" s="787"/>
      <c r="DU26" s="788"/>
      <c r="DV26" s="783"/>
      <c r="DW26" s="784"/>
      <c r="DX26" s="784"/>
      <c r="DY26" s="784"/>
      <c r="DZ26" s="789"/>
      <c r="EA26" s="221"/>
    </row>
    <row r="27" spans="1:131" ht="26.25" customHeight="1" thickBot="1" x14ac:dyDescent="0.25">
      <c r="A27" s="740"/>
      <c r="B27" s="741"/>
      <c r="C27" s="741"/>
      <c r="D27" s="741"/>
      <c r="E27" s="741"/>
      <c r="F27" s="741"/>
      <c r="G27" s="741"/>
      <c r="H27" s="741"/>
      <c r="I27" s="741"/>
      <c r="J27" s="741"/>
      <c r="K27" s="741"/>
      <c r="L27" s="741"/>
      <c r="M27" s="741"/>
      <c r="N27" s="741"/>
      <c r="O27" s="741"/>
      <c r="P27" s="742"/>
      <c r="Q27" s="746"/>
      <c r="R27" s="747"/>
      <c r="S27" s="747"/>
      <c r="T27" s="747"/>
      <c r="U27" s="748"/>
      <c r="V27" s="746"/>
      <c r="W27" s="747"/>
      <c r="X27" s="747"/>
      <c r="Y27" s="747"/>
      <c r="Z27" s="748"/>
      <c r="AA27" s="746"/>
      <c r="AB27" s="747"/>
      <c r="AC27" s="747"/>
      <c r="AD27" s="747"/>
      <c r="AE27" s="747"/>
      <c r="AF27" s="827"/>
      <c r="AG27" s="828"/>
      <c r="AH27" s="828"/>
      <c r="AI27" s="828"/>
      <c r="AJ27" s="829"/>
      <c r="AK27" s="747"/>
      <c r="AL27" s="747"/>
      <c r="AM27" s="747"/>
      <c r="AN27" s="747"/>
      <c r="AO27" s="748"/>
      <c r="AP27" s="746"/>
      <c r="AQ27" s="747"/>
      <c r="AR27" s="747"/>
      <c r="AS27" s="747"/>
      <c r="AT27" s="748"/>
      <c r="AU27" s="746"/>
      <c r="AV27" s="747"/>
      <c r="AW27" s="747"/>
      <c r="AX27" s="747"/>
      <c r="AY27" s="748"/>
      <c r="AZ27" s="746"/>
      <c r="BA27" s="747"/>
      <c r="BB27" s="747"/>
      <c r="BC27" s="747"/>
      <c r="BD27" s="748"/>
      <c r="BE27" s="746"/>
      <c r="BF27" s="747"/>
      <c r="BG27" s="747"/>
      <c r="BH27" s="747"/>
      <c r="BI27" s="752"/>
      <c r="BJ27" s="223"/>
      <c r="BK27" s="223"/>
      <c r="BL27" s="223"/>
      <c r="BM27" s="223"/>
      <c r="BN27" s="223"/>
      <c r="BO27" s="233"/>
      <c r="BP27" s="233"/>
      <c r="BQ27" s="230">
        <v>21</v>
      </c>
      <c r="BR27" s="231"/>
      <c r="BS27" s="783"/>
      <c r="BT27" s="784"/>
      <c r="BU27" s="784"/>
      <c r="BV27" s="784"/>
      <c r="BW27" s="784"/>
      <c r="BX27" s="784"/>
      <c r="BY27" s="784"/>
      <c r="BZ27" s="784"/>
      <c r="CA27" s="784"/>
      <c r="CB27" s="784"/>
      <c r="CC27" s="784"/>
      <c r="CD27" s="784"/>
      <c r="CE27" s="784"/>
      <c r="CF27" s="784"/>
      <c r="CG27" s="785"/>
      <c r="CH27" s="786"/>
      <c r="CI27" s="787"/>
      <c r="CJ27" s="787"/>
      <c r="CK27" s="787"/>
      <c r="CL27" s="788"/>
      <c r="CM27" s="786"/>
      <c r="CN27" s="787"/>
      <c r="CO27" s="787"/>
      <c r="CP27" s="787"/>
      <c r="CQ27" s="788"/>
      <c r="CR27" s="786"/>
      <c r="CS27" s="787"/>
      <c r="CT27" s="787"/>
      <c r="CU27" s="787"/>
      <c r="CV27" s="788"/>
      <c r="CW27" s="786"/>
      <c r="CX27" s="787"/>
      <c r="CY27" s="787"/>
      <c r="CZ27" s="787"/>
      <c r="DA27" s="788"/>
      <c r="DB27" s="786"/>
      <c r="DC27" s="787"/>
      <c r="DD27" s="787"/>
      <c r="DE27" s="787"/>
      <c r="DF27" s="788"/>
      <c r="DG27" s="786"/>
      <c r="DH27" s="787"/>
      <c r="DI27" s="787"/>
      <c r="DJ27" s="787"/>
      <c r="DK27" s="788"/>
      <c r="DL27" s="786"/>
      <c r="DM27" s="787"/>
      <c r="DN27" s="787"/>
      <c r="DO27" s="787"/>
      <c r="DP27" s="788"/>
      <c r="DQ27" s="786"/>
      <c r="DR27" s="787"/>
      <c r="DS27" s="787"/>
      <c r="DT27" s="787"/>
      <c r="DU27" s="788"/>
      <c r="DV27" s="783"/>
      <c r="DW27" s="784"/>
      <c r="DX27" s="784"/>
      <c r="DY27" s="784"/>
      <c r="DZ27" s="789"/>
      <c r="EA27" s="221"/>
    </row>
    <row r="28" spans="1:131" ht="26.25" customHeight="1" thickTop="1" x14ac:dyDescent="0.2">
      <c r="A28" s="234">
        <v>1</v>
      </c>
      <c r="B28" s="759" t="s">
        <v>401</v>
      </c>
      <c r="C28" s="760"/>
      <c r="D28" s="760"/>
      <c r="E28" s="760"/>
      <c r="F28" s="760"/>
      <c r="G28" s="760"/>
      <c r="H28" s="760"/>
      <c r="I28" s="760"/>
      <c r="J28" s="760"/>
      <c r="K28" s="760"/>
      <c r="L28" s="760"/>
      <c r="M28" s="760"/>
      <c r="N28" s="760"/>
      <c r="O28" s="760"/>
      <c r="P28" s="761"/>
      <c r="Q28" s="832">
        <v>221</v>
      </c>
      <c r="R28" s="833"/>
      <c r="S28" s="833"/>
      <c r="T28" s="833"/>
      <c r="U28" s="833"/>
      <c r="V28" s="833">
        <v>220</v>
      </c>
      <c r="W28" s="833"/>
      <c r="X28" s="833"/>
      <c r="Y28" s="833"/>
      <c r="Z28" s="833"/>
      <c r="AA28" s="833">
        <v>1</v>
      </c>
      <c r="AB28" s="833"/>
      <c r="AC28" s="833"/>
      <c r="AD28" s="833"/>
      <c r="AE28" s="834"/>
      <c r="AF28" s="835">
        <v>1</v>
      </c>
      <c r="AG28" s="833"/>
      <c r="AH28" s="833"/>
      <c r="AI28" s="833"/>
      <c r="AJ28" s="836"/>
      <c r="AK28" s="837">
        <v>16</v>
      </c>
      <c r="AL28" s="838"/>
      <c r="AM28" s="838"/>
      <c r="AN28" s="838"/>
      <c r="AO28" s="838"/>
      <c r="AP28" s="838"/>
      <c r="AQ28" s="838"/>
      <c r="AR28" s="838"/>
      <c r="AS28" s="838"/>
      <c r="AT28" s="838"/>
      <c r="AU28" s="838"/>
      <c r="AV28" s="838"/>
      <c r="AW28" s="838"/>
      <c r="AX28" s="838"/>
      <c r="AY28" s="838"/>
      <c r="AZ28" s="839"/>
      <c r="BA28" s="839"/>
      <c r="BB28" s="839"/>
      <c r="BC28" s="839"/>
      <c r="BD28" s="839"/>
      <c r="BE28" s="830"/>
      <c r="BF28" s="830"/>
      <c r="BG28" s="830"/>
      <c r="BH28" s="830"/>
      <c r="BI28" s="831"/>
      <c r="BJ28" s="223"/>
      <c r="BK28" s="223"/>
      <c r="BL28" s="223"/>
      <c r="BM28" s="223"/>
      <c r="BN28" s="223"/>
      <c r="BO28" s="233"/>
      <c r="BP28" s="233"/>
      <c r="BQ28" s="230">
        <v>22</v>
      </c>
      <c r="BR28" s="231"/>
      <c r="BS28" s="783"/>
      <c r="BT28" s="784"/>
      <c r="BU28" s="784"/>
      <c r="BV28" s="784"/>
      <c r="BW28" s="784"/>
      <c r="BX28" s="784"/>
      <c r="BY28" s="784"/>
      <c r="BZ28" s="784"/>
      <c r="CA28" s="784"/>
      <c r="CB28" s="784"/>
      <c r="CC28" s="784"/>
      <c r="CD28" s="784"/>
      <c r="CE28" s="784"/>
      <c r="CF28" s="784"/>
      <c r="CG28" s="785"/>
      <c r="CH28" s="786"/>
      <c r="CI28" s="787"/>
      <c r="CJ28" s="787"/>
      <c r="CK28" s="787"/>
      <c r="CL28" s="788"/>
      <c r="CM28" s="786"/>
      <c r="CN28" s="787"/>
      <c r="CO28" s="787"/>
      <c r="CP28" s="787"/>
      <c r="CQ28" s="788"/>
      <c r="CR28" s="786"/>
      <c r="CS28" s="787"/>
      <c r="CT28" s="787"/>
      <c r="CU28" s="787"/>
      <c r="CV28" s="788"/>
      <c r="CW28" s="786"/>
      <c r="CX28" s="787"/>
      <c r="CY28" s="787"/>
      <c r="CZ28" s="787"/>
      <c r="DA28" s="788"/>
      <c r="DB28" s="786"/>
      <c r="DC28" s="787"/>
      <c r="DD28" s="787"/>
      <c r="DE28" s="787"/>
      <c r="DF28" s="788"/>
      <c r="DG28" s="786"/>
      <c r="DH28" s="787"/>
      <c r="DI28" s="787"/>
      <c r="DJ28" s="787"/>
      <c r="DK28" s="788"/>
      <c r="DL28" s="786"/>
      <c r="DM28" s="787"/>
      <c r="DN28" s="787"/>
      <c r="DO28" s="787"/>
      <c r="DP28" s="788"/>
      <c r="DQ28" s="786"/>
      <c r="DR28" s="787"/>
      <c r="DS28" s="787"/>
      <c r="DT28" s="787"/>
      <c r="DU28" s="788"/>
      <c r="DV28" s="783"/>
      <c r="DW28" s="784"/>
      <c r="DX28" s="784"/>
      <c r="DY28" s="784"/>
      <c r="DZ28" s="789"/>
      <c r="EA28" s="221"/>
    </row>
    <row r="29" spans="1:131" ht="26.25" customHeight="1" x14ac:dyDescent="0.2">
      <c r="A29" s="234">
        <v>2</v>
      </c>
      <c r="B29" s="790" t="s">
        <v>402</v>
      </c>
      <c r="C29" s="791"/>
      <c r="D29" s="791"/>
      <c r="E29" s="791"/>
      <c r="F29" s="791"/>
      <c r="G29" s="791"/>
      <c r="H29" s="791"/>
      <c r="I29" s="791"/>
      <c r="J29" s="791"/>
      <c r="K29" s="791"/>
      <c r="L29" s="791"/>
      <c r="M29" s="791"/>
      <c r="N29" s="791"/>
      <c r="O29" s="791"/>
      <c r="P29" s="792"/>
      <c r="Q29" s="793">
        <v>131</v>
      </c>
      <c r="R29" s="794"/>
      <c r="S29" s="794"/>
      <c r="T29" s="794"/>
      <c r="U29" s="794"/>
      <c r="V29" s="794">
        <v>120</v>
      </c>
      <c r="W29" s="794"/>
      <c r="X29" s="794"/>
      <c r="Y29" s="794"/>
      <c r="Z29" s="794"/>
      <c r="AA29" s="794">
        <v>11</v>
      </c>
      <c r="AB29" s="794"/>
      <c r="AC29" s="794"/>
      <c r="AD29" s="794"/>
      <c r="AE29" s="795"/>
      <c r="AF29" s="796">
        <v>11</v>
      </c>
      <c r="AG29" s="797"/>
      <c r="AH29" s="797"/>
      <c r="AI29" s="797"/>
      <c r="AJ29" s="798"/>
      <c r="AK29" s="844">
        <v>65</v>
      </c>
      <c r="AL29" s="840"/>
      <c r="AM29" s="840"/>
      <c r="AN29" s="840"/>
      <c r="AO29" s="840"/>
      <c r="AP29" s="840">
        <v>146</v>
      </c>
      <c r="AQ29" s="840"/>
      <c r="AR29" s="840"/>
      <c r="AS29" s="840"/>
      <c r="AT29" s="840"/>
      <c r="AU29" s="840">
        <v>146</v>
      </c>
      <c r="AV29" s="840"/>
      <c r="AW29" s="840"/>
      <c r="AX29" s="840"/>
      <c r="AY29" s="840"/>
      <c r="AZ29" s="841"/>
      <c r="BA29" s="841"/>
      <c r="BB29" s="841"/>
      <c r="BC29" s="841"/>
      <c r="BD29" s="841"/>
      <c r="BE29" s="842"/>
      <c r="BF29" s="842"/>
      <c r="BG29" s="842"/>
      <c r="BH29" s="842"/>
      <c r="BI29" s="843"/>
      <c r="BJ29" s="223"/>
      <c r="BK29" s="223"/>
      <c r="BL29" s="223"/>
      <c r="BM29" s="223"/>
      <c r="BN29" s="223"/>
      <c r="BO29" s="233"/>
      <c r="BP29" s="233"/>
      <c r="BQ29" s="230">
        <v>23</v>
      </c>
      <c r="BR29" s="231"/>
      <c r="BS29" s="783"/>
      <c r="BT29" s="784"/>
      <c r="BU29" s="784"/>
      <c r="BV29" s="784"/>
      <c r="BW29" s="784"/>
      <c r="BX29" s="784"/>
      <c r="BY29" s="784"/>
      <c r="BZ29" s="784"/>
      <c r="CA29" s="784"/>
      <c r="CB29" s="784"/>
      <c r="CC29" s="784"/>
      <c r="CD29" s="784"/>
      <c r="CE29" s="784"/>
      <c r="CF29" s="784"/>
      <c r="CG29" s="785"/>
      <c r="CH29" s="786"/>
      <c r="CI29" s="787"/>
      <c r="CJ29" s="787"/>
      <c r="CK29" s="787"/>
      <c r="CL29" s="788"/>
      <c r="CM29" s="786"/>
      <c r="CN29" s="787"/>
      <c r="CO29" s="787"/>
      <c r="CP29" s="787"/>
      <c r="CQ29" s="788"/>
      <c r="CR29" s="786"/>
      <c r="CS29" s="787"/>
      <c r="CT29" s="787"/>
      <c r="CU29" s="787"/>
      <c r="CV29" s="788"/>
      <c r="CW29" s="786"/>
      <c r="CX29" s="787"/>
      <c r="CY29" s="787"/>
      <c r="CZ29" s="787"/>
      <c r="DA29" s="788"/>
      <c r="DB29" s="786"/>
      <c r="DC29" s="787"/>
      <c r="DD29" s="787"/>
      <c r="DE29" s="787"/>
      <c r="DF29" s="788"/>
      <c r="DG29" s="786"/>
      <c r="DH29" s="787"/>
      <c r="DI29" s="787"/>
      <c r="DJ29" s="787"/>
      <c r="DK29" s="788"/>
      <c r="DL29" s="786"/>
      <c r="DM29" s="787"/>
      <c r="DN29" s="787"/>
      <c r="DO29" s="787"/>
      <c r="DP29" s="788"/>
      <c r="DQ29" s="786"/>
      <c r="DR29" s="787"/>
      <c r="DS29" s="787"/>
      <c r="DT29" s="787"/>
      <c r="DU29" s="788"/>
      <c r="DV29" s="783"/>
      <c r="DW29" s="784"/>
      <c r="DX29" s="784"/>
      <c r="DY29" s="784"/>
      <c r="DZ29" s="789"/>
      <c r="EA29" s="221"/>
    </row>
    <row r="30" spans="1:131" ht="26.25" customHeight="1" x14ac:dyDescent="0.2">
      <c r="A30" s="234">
        <v>3</v>
      </c>
      <c r="B30" s="790" t="s">
        <v>403</v>
      </c>
      <c r="C30" s="791"/>
      <c r="D30" s="791"/>
      <c r="E30" s="791"/>
      <c r="F30" s="791"/>
      <c r="G30" s="791"/>
      <c r="H30" s="791"/>
      <c r="I30" s="791"/>
      <c r="J30" s="791"/>
      <c r="K30" s="791"/>
      <c r="L30" s="791"/>
      <c r="M30" s="791"/>
      <c r="N30" s="791"/>
      <c r="O30" s="791"/>
      <c r="P30" s="792"/>
      <c r="Q30" s="793">
        <v>339</v>
      </c>
      <c r="R30" s="794"/>
      <c r="S30" s="794"/>
      <c r="T30" s="794"/>
      <c r="U30" s="794"/>
      <c r="V30" s="794">
        <v>336</v>
      </c>
      <c r="W30" s="794"/>
      <c r="X30" s="794"/>
      <c r="Y30" s="794"/>
      <c r="Z30" s="794"/>
      <c r="AA30" s="794">
        <v>3</v>
      </c>
      <c r="AB30" s="794"/>
      <c r="AC30" s="794"/>
      <c r="AD30" s="794"/>
      <c r="AE30" s="795"/>
      <c r="AF30" s="796">
        <v>3</v>
      </c>
      <c r="AG30" s="797"/>
      <c r="AH30" s="797"/>
      <c r="AI30" s="797"/>
      <c r="AJ30" s="798"/>
      <c r="AK30" s="844">
        <v>56</v>
      </c>
      <c r="AL30" s="840"/>
      <c r="AM30" s="840"/>
      <c r="AN30" s="840"/>
      <c r="AO30" s="840"/>
      <c r="AP30" s="840"/>
      <c r="AQ30" s="840"/>
      <c r="AR30" s="840"/>
      <c r="AS30" s="840"/>
      <c r="AT30" s="840"/>
      <c r="AU30" s="840"/>
      <c r="AV30" s="840"/>
      <c r="AW30" s="840"/>
      <c r="AX30" s="840"/>
      <c r="AY30" s="840"/>
      <c r="AZ30" s="841"/>
      <c r="BA30" s="841"/>
      <c r="BB30" s="841"/>
      <c r="BC30" s="841"/>
      <c r="BD30" s="841"/>
      <c r="BE30" s="842"/>
      <c r="BF30" s="842"/>
      <c r="BG30" s="842"/>
      <c r="BH30" s="842"/>
      <c r="BI30" s="843"/>
      <c r="BJ30" s="223"/>
      <c r="BK30" s="223"/>
      <c r="BL30" s="223"/>
      <c r="BM30" s="223"/>
      <c r="BN30" s="223"/>
      <c r="BO30" s="233"/>
      <c r="BP30" s="233"/>
      <c r="BQ30" s="230">
        <v>24</v>
      </c>
      <c r="BR30" s="231"/>
      <c r="BS30" s="783"/>
      <c r="BT30" s="784"/>
      <c r="BU30" s="784"/>
      <c r="BV30" s="784"/>
      <c r="BW30" s="784"/>
      <c r="BX30" s="784"/>
      <c r="BY30" s="784"/>
      <c r="BZ30" s="784"/>
      <c r="CA30" s="784"/>
      <c r="CB30" s="784"/>
      <c r="CC30" s="784"/>
      <c r="CD30" s="784"/>
      <c r="CE30" s="784"/>
      <c r="CF30" s="784"/>
      <c r="CG30" s="785"/>
      <c r="CH30" s="786"/>
      <c r="CI30" s="787"/>
      <c r="CJ30" s="787"/>
      <c r="CK30" s="787"/>
      <c r="CL30" s="788"/>
      <c r="CM30" s="786"/>
      <c r="CN30" s="787"/>
      <c r="CO30" s="787"/>
      <c r="CP30" s="787"/>
      <c r="CQ30" s="788"/>
      <c r="CR30" s="786"/>
      <c r="CS30" s="787"/>
      <c r="CT30" s="787"/>
      <c r="CU30" s="787"/>
      <c r="CV30" s="788"/>
      <c r="CW30" s="786"/>
      <c r="CX30" s="787"/>
      <c r="CY30" s="787"/>
      <c r="CZ30" s="787"/>
      <c r="DA30" s="788"/>
      <c r="DB30" s="786"/>
      <c r="DC30" s="787"/>
      <c r="DD30" s="787"/>
      <c r="DE30" s="787"/>
      <c r="DF30" s="788"/>
      <c r="DG30" s="786"/>
      <c r="DH30" s="787"/>
      <c r="DI30" s="787"/>
      <c r="DJ30" s="787"/>
      <c r="DK30" s="788"/>
      <c r="DL30" s="786"/>
      <c r="DM30" s="787"/>
      <c r="DN30" s="787"/>
      <c r="DO30" s="787"/>
      <c r="DP30" s="788"/>
      <c r="DQ30" s="786"/>
      <c r="DR30" s="787"/>
      <c r="DS30" s="787"/>
      <c r="DT30" s="787"/>
      <c r="DU30" s="788"/>
      <c r="DV30" s="783"/>
      <c r="DW30" s="784"/>
      <c r="DX30" s="784"/>
      <c r="DY30" s="784"/>
      <c r="DZ30" s="789"/>
      <c r="EA30" s="221"/>
    </row>
    <row r="31" spans="1:131" ht="26.25" customHeight="1" x14ac:dyDescent="0.2">
      <c r="A31" s="234">
        <v>4</v>
      </c>
      <c r="B31" s="790" t="s">
        <v>404</v>
      </c>
      <c r="C31" s="791"/>
      <c r="D31" s="791"/>
      <c r="E31" s="791"/>
      <c r="F31" s="791"/>
      <c r="G31" s="791"/>
      <c r="H31" s="791"/>
      <c r="I31" s="791"/>
      <c r="J31" s="791"/>
      <c r="K31" s="791"/>
      <c r="L31" s="791"/>
      <c r="M31" s="791"/>
      <c r="N31" s="791"/>
      <c r="O31" s="791"/>
      <c r="P31" s="792"/>
      <c r="Q31" s="793"/>
      <c r="R31" s="794"/>
      <c r="S31" s="794"/>
      <c r="T31" s="794"/>
      <c r="U31" s="794"/>
      <c r="V31" s="794"/>
      <c r="W31" s="794"/>
      <c r="X31" s="794"/>
      <c r="Y31" s="794"/>
      <c r="Z31" s="794"/>
      <c r="AA31" s="794"/>
      <c r="AB31" s="794"/>
      <c r="AC31" s="794"/>
      <c r="AD31" s="794"/>
      <c r="AE31" s="795"/>
      <c r="AF31" s="796">
        <v>0</v>
      </c>
      <c r="AG31" s="797"/>
      <c r="AH31" s="797"/>
      <c r="AI31" s="797"/>
      <c r="AJ31" s="798"/>
      <c r="AK31" s="844"/>
      <c r="AL31" s="840"/>
      <c r="AM31" s="840"/>
      <c r="AN31" s="840"/>
      <c r="AO31" s="840"/>
      <c r="AP31" s="840"/>
      <c r="AQ31" s="840"/>
      <c r="AR31" s="840"/>
      <c r="AS31" s="840"/>
      <c r="AT31" s="840"/>
      <c r="AU31" s="840"/>
      <c r="AV31" s="840"/>
      <c r="AW31" s="840"/>
      <c r="AX31" s="840"/>
      <c r="AY31" s="840"/>
      <c r="AZ31" s="841"/>
      <c r="BA31" s="841"/>
      <c r="BB31" s="841"/>
      <c r="BC31" s="841"/>
      <c r="BD31" s="841"/>
      <c r="BE31" s="842"/>
      <c r="BF31" s="842"/>
      <c r="BG31" s="842"/>
      <c r="BH31" s="842"/>
      <c r="BI31" s="843"/>
      <c r="BJ31" s="223"/>
      <c r="BK31" s="223"/>
      <c r="BL31" s="223"/>
      <c r="BM31" s="223"/>
      <c r="BN31" s="223"/>
      <c r="BO31" s="233"/>
      <c r="BP31" s="233"/>
      <c r="BQ31" s="230">
        <v>25</v>
      </c>
      <c r="BR31" s="231"/>
      <c r="BS31" s="783"/>
      <c r="BT31" s="784"/>
      <c r="BU31" s="784"/>
      <c r="BV31" s="784"/>
      <c r="BW31" s="784"/>
      <c r="BX31" s="784"/>
      <c r="BY31" s="784"/>
      <c r="BZ31" s="784"/>
      <c r="CA31" s="784"/>
      <c r="CB31" s="784"/>
      <c r="CC31" s="784"/>
      <c r="CD31" s="784"/>
      <c r="CE31" s="784"/>
      <c r="CF31" s="784"/>
      <c r="CG31" s="785"/>
      <c r="CH31" s="786"/>
      <c r="CI31" s="787"/>
      <c r="CJ31" s="787"/>
      <c r="CK31" s="787"/>
      <c r="CL31" s="788"/>
      <c r="CM31" s="786"/>
      <c r="CN31" s="787"/>
      <c r="CO31" s="787"/>
      <c r="CP31" s="787"/>
      <c r="CQ31" s="788"/>
      <c r="CR31" s="786"/>
      <c r="CS31" s="787"/>
      <c r="CT31" s="787"/>
      <c r="CU31" s="787"/>
      <c r="CV31" s="788"/>
      <c r="CW31" s="786"/>
      <c r="CX31" s="787"/>
      <c r="CY31" s="787"/>
      <c r="CZ31" s="787"/>
      <c r="DA31" s="788"/>
      <c r="DB31" s="786"/>
      <c r="DC31" s="787"/>
      <c r="DD31" s="787"/>
      <c r="DE31" s="787"/>
      <c r="DF31" s="788"/>
      <c r="DG31" s="786"/>
      <c r="DH31" s="787"/>
      <c r="DI31" s="787"/>
      <c r="DJ31" s="787"/>
      <c r="DK31" s="788"/>
      <c r="DL31" s="786"/>
      <c r="DM31" s="787"/>
      <c r="DN31" s="787"/>
      <c r="DO31" s="787"/>
      <c r="DP31" s="788"/>
      <c r="DQ31" s="786"/>
      <c r="DR31" s="787"/>
      <c r="DS31" s="787"/>
      <c r="DT31" s="787"/>
      <c r="DU31" s="788"/>
      <c r="DV31" s="783"/>
      <c r="DW31" s="784"/>
      <c r="DX31" s="784"/>
      <c r="DY31" s="784"/>
      <c r="DZ31" s="789"/>
      <c r="EA31" s="221"/>
    </row>
    <row r="32" spans="1:131" ht="26.25" customHeight="1" x14ac:dyDescent="0.2">
      <c r="A32" s="234">
        <v>5</v>
      </c>
      <c r="B32" s="790" t="s">
        <v>405</v>
      </c>
      <c r="C32" s="791"/>
      <c r="D32" s="791"/>
      <c r="E32" s="791"/>
      <c r="F32" s="791"/>
      <c r="G32" s="791"/>
      <c r="H32" s="791"/>
      <c r="I32" s="791"/>
      <c r="J32" s="791"/>
      <c r="K32" s="791"/>
      <c r="L32" s="791"/>
      <c r="M32" s="791"/>
      <c r="N32" s="791"/>
      <c r="O32" s="791"/>
      <c r="P32" s="792"/>
      <c r="Q32" s="793">
        <v>68</v>
      </c>
      <c r="R32" s="794"/>
      <c r="S32" s="794"/>
      <c r="T32" s="794"/>
      <c r="U32" s="794"/>
      <c r="V32" s="794">
        <v>67</v>
      </c>
      <c r="W32" s="794"/>
      <c r="X32" s="794"/>
      <c r="Y32" s="794"/>
      <c r="Z32" s="794"/>
      <c r="AA32" s="794">
        <v>1</v>
      </c>
      <c r="AB32" s="794"/>
      <c r="AC32" s="794"/>
      <c r="AD32" s="794"/>
      <c r="AE32" s="795"/>
      <c r="AF32" s="796">
        <v>1</v>
      </c>
      <c r="AG32" s="797"/>
      <c r="AH32" s="797"/>
      <c r="AI32" s="797"/>
      <c r="AJ32" s="798"/>
      <c r="AK32" s="844">
        <v>18</v>
      </c>
      <c r="AL32" s="840"/>
      <c r="AM32" s="840"/>
      <c r="AN32" s="840"/>
      <c r="AO32" s="840"/>
      <c r="AP32" s="840">
        <v>246</v>
      </c>
      <c r="AQ32" s="840"/>
      <c r="AR32" s="840"/>
      <c r="AS32" s="840"/>
      <c r="AT32" s="840"/>
      <c r="AU32" s="840">
        <v>123</v>
      </c>
      <c r="AV32" s="840"/>
      <c r="AW32" s="840"/>
      <c r="AX32" s="840"/>
      <c r="AY32" s="840"/>
      <c r="AZ32" s="841"/>
      <c r="BA32" s="841"/>
      <c r="BB32" s="841"/>
      <c r="BC32" s="841"/>
      <c r="BD32" s="841"/>
      <c r="BE32" s="842" t="s">
        <v>406</v>
      </c>
      <c r="BF32" s="842"/>
      <c r="BG32" s="842"/>
      <c r="BH32" s="842"/>
      <c r="BI32" s="843"/>
      <c r="BJ32" s="223"/>
      <c r="BK32" s="223"/>
      <c r="BL32" s="223"/>
      <c r="BM32" s="223"/>
      <c r="BN32" s="223"/>
      <c r="BO32" s="233"/>
      <c r="BP32" s="233"/>
      <c r="BQ32" s="230">
        <v>26</v>
      </c>
      <c r="BR32" s="231"/>
      <c r="BS32" s="783"/>
      <c r="BT32" s="784"/>
      <c r="BU32" s="784"/>
      <c r="BV32" s="784"/>
      <c r="BW32" s="784"/>
      <c r="BX32" s="784"/>
      <c r="BY32" s="784"/>
      <c r="BZ32" s="784"/>
      <c r="CA32" s="784"/>
      <c r="CB32" s="784"/>
      <c r="CC32" s="784"/>
      <c r="CD32" s="784"/>
      <c r="CE32" s="784"/>
      <c r="CF32" s="784"/>
      <c r="CG32" s="785"/>
      <c r="CH32" s="786"/>
      <c r="CI32" s="787"/>
      <c r="CJ32" s="787"/>
      <c r="CK32" s="787"/>
      <c r="CL32" s="788"/>
      <c r="CM32" s="786"/>
      <c r="CN32" s="787"/>
      <c r="CO32" s="787"/>
      <c r="CP32" s="787"/>
      <c r="CQ32" s="788"/>
      <c r="CR32" s="786"/>
      <c r="CS32" s="787"/>
      <c r="CT32" s="787"/>
      <c r="CU32" s="787"/>
      <c r="CV32" s="788"/>
      <c r="CW32" s="786"/>
      <c r="CX32" s="787"/>
      <c r="CY32" s="787"/>
      <c r="CZ32" s="787"/>
      <c r="DA32" s="788"/>
      <c r="DB32" s="786"/>
      <c r="DC32" s="787"/>
      <c r="DD32" s="787"/>
      <c r="DE32" s="787"/>
      <c r="DF32" s="788"/>
      <c r="DG32" s="786"/>
      <c r="DH32" s="787"/>
      <c r="DI32" s="787"/>
      <c r="DJ32" s="787"/>
      <c r="DK32" s="788"/>
      <c r="DL32" s="786"/>
      <c r="DM32" s="787"/>
      <c r="DN32" s="787"/>
      <c r="DO32" s="787"/>
      <c r="DP32" s="788"/>
      <c r="DQ32" s="786"/>
      <c r="DR32" s="787"/>
      <c r="DS32" s="787"/>
      <c r="DT32" s="787"/>
      <c r="DU32" s="788"/>
      <c r="DV32" s="783"/>
      <c r="DW32" s="784"/>
      <c r="DX32" s="784"/>
      <c r="DY32" s="784"/>
      <c r="DZ32" s="789"/>
      <c r="EA32" s="221"/>
    </row>
    <row r="33" spans="1:131" ht="26.25" customHeight="1" x14ac:dyDescent="0.2">
      <c r="A33" s="234">
        <v>6</v>
      </c>
      <c r="B33" s="790" t="s">
        <v>407</v>
      </c>
      <c r="C33" s="791"/>
      <c r="D33" s="791"/>
      <c r="E33" s="791"/>
      <c r="F33" s="791"/>
      <c r="G33" s="791"/>
      <c r="H33" s="791"/>
      <c r="I33" s="791"/>
      <c r="J33" s="791"/>
      <c r="K33" s="791"/>
      <c r="L33" s="791"/>
      <c r="M33" s="791"/>
      <c r="N33" s="791"/>
      <c r="O33" s="791"/>
      <c r="P33" s="792"/>
      <c r="Q33" s="793">
        <v>73</v>
      </c>
      <c r="R33" s="794"/>
      <c r="S33" s="794"/>
      <c r="T33" s="794"/>
      <c r="U33" s="794"/>
      <c r="V33" s="794">
        <v>71</v>
      </c>
      <c r="W33" s="794"/>
      <c r="X33" s="794"/>
      <c r="Y33" s="794"/>
      <c r="Z33" s="794"/>
      <c r="AA33" s="794">
        <v>2</v>
      </c>
      <c r="AB33" s="794"/>
      <c r="AC33" s="794"/>
      <c r="AD33" s="794"/>
      <c r="AE33" s="795"/>
      <c r="AF33" s="796">
        <v>2</v>
      </c>
      <c r="AG33" s="797"/>
      <c r="AH33" s="797"/>
      <c r="AI33" s="797"/>
      <c r="AJ33" s="798"/>
      <c r="AK33" s="844">
        <v>49</v>
      </c>
      <c r="AL33" s="840"/>
      <c r="AM33" s="840"/>
      <c r="AN33" s="840"/>
      <c r="AO33" s="840"/>
      <c r="AP33" s="840">
        <v>285</v>
      </c>
      <c r="AQ33" s="840"/>
      <c r="AR33" s="840"/>
      <c r="AS33" s="840"/>
      <c r="AT33" s="840"/>
      <c r="AU33" s="840">
        <v>143</v>
      </c>
      <c r="AV33" s="840"/>
      <c r="AW33" s="840"/>
      <c r="AX33" s="840"/>
      <c r="AY33" s="840"/>
      <c r="AZ33" s="841"/>
      <c r="BA33" s="841"/>
      <c r="BB33" s="841"/>
      <c r="BC33" s="841"/>
      <c r="BD33" s="841"/>
      <c r="BE33" s="842" t="s">
        <v>406</v>
      </c>
      <c r="BF33" s="842"/>
      <c r="BG33" s="842"/>
      <c r="BH33" s="842"/>
      <c r="BI33" s="843"/>
      <c r="BJ33" s="223"/>
      <c r="BK33" s="223"/>
      <c r="BL33" s="223"/>
      <c r="BM33" s="223"/>
      <c r="BN33" s="223"/>
      <c r="BO33" s="233"/>
      <c r="BP33" s="233"/>
      <c r="BQ33" s="230">
        <v>27</v>
      </c>
      <c r="BR33" s="231"/>
      <c r="BS33" s="783"/>
      <c r="BT33" s="784"/>
      <c r="BU33" s="784"/>
      <c r="BV33" s="784"/>
      <c r="BW33" s="784"/>
      <c r="BX33" s="784"/>
      <c r="BY33" s="784"/>
      <c r="BZ33" s="784"/>
      <c r="CA33" s="784"/>
      <c r="CB33" s="784"/>
      <c r="CC33" s="784"/>
      <c r="CD33" s="784"/>
      <c r="CE33" s="784"/>
      <c r="CF33" s="784"/>
      <c r="CG33" s="785"/>
      <c r="CH33" s="786"/>
      <c r="CI33" s="787"/>
      <c r="CJ33" s="787"/>
      <c r="CK33" s="787"/>
      <c r="CL33" s="788"/>
      <c r="CM33" s="786"/>
      <c r="CN33" s="787"/>
      <c r="CO33" s="787"/>
      <c r="CP33" s="787"/>
      <c r="CQ33" s="788"/>
      <c r="CR33" s="786"/>
      <c r="CS33" s="787"/>
      <c r="CT33" s="787"/>
      <c r="CU33" s="787"/>
      <c r="CV33" s="788"/>
      <c r="CW33" s="786"/>
      <c r="CX33" s="787"/>
      <c r="CY33" s="787"/>
      <c r="CZ33" s="787"/>
      <c r="DA33" s="788"/>
      <c r="DB33" s="786"/>
      <c r="DC33" s="787"/>
      <c r="DD33" s="787"/>
      <c r="DE33" s="787"/>
      <c r="DF33" s="788"/>
      <c r="DG33" s="786"/>
      <c r="DH33" s="787"/>
      <c r="DI33" s="787"/>
      <c r="DJ33" s="787"/>
      <c r="DK33" s="788"/>
      <c r="DL33" s="786"/>
      <c r="DM33" s="787"/>
      <c r="DN33" s="787"/>
      <c r="DO33" s="787"/>
      <c r="DP33" s="788"/>
      <c r="DQ33" s="786"/>
      <c r="DR33" s="787"/>
      <c r="DS33" s="787"/>
      <c r="DT33" s="787"/>
      <c r="DU33" s="788"/>
      <c r="DV33" s="783"/>
      <c r="DW33" s="784"/>
      <c r="DX33" s="784"/>
      <c r="DY33" s="784"/>
      <c r="DZ33" s="789"/>
      <c r="EA33" s="221"/>
    </row>
    <row r="34" spans="1:131" ht="26.25" customHeight="1" x14ac:dyDescent="0.2">
      <c r="A34" s="234">
        <v>7</v>
      </c>
      <c r="B34" s="790" t="s">
        <v>408</v>
      </c>
      <c r="C34" s="791"/>
      <c r="D34" s="791"/>
      <c r="E34" s="791"/>
      <c r="F34" s="791"/>
      <c r="G34" s="791"/>
      <c r="H34" s="791"/>
      <c r="I34" s="791"/>
      <c r="J34" s="791"/>
      <c r="K34" s="791"/>
      <c r="L34" s="791"/>
      <c r="M34" s="791"/>
      <c r="N34" s="791"/>
      <c r="O34" s="791"/>
      <c r="P34" s="792"/>
      <c r="Q34" s="793">
        <v>57</v>
      </c>
      <c r="R34" s="794"/>
      <c r="S34" s="794"/>
      <c r="T34" s="794"/>
      <c r="U34" s="794"/>
      <c r="V34" s="794">
        <v>55</v>
      </c>
      <c r="W34" s="794"/>
      <c r="X34" s="794"/>
      <c r="Y34" s="794"/>
      <c r="Z34" s="794"/>
      <c r="AA34" s="794">
        <v>2</v>
      </c>
      <c r="AB34" s="794"/>
      <c r="AC34" s="794"/>
      <c r="AD34" s="794"/>
      <c r="AE34" s="795"/>
      <c r="AF34" s="796">
        <v>2</v>
      </c>
      <c r="AG34" s="797"/>
      <c r="AH34" s="797"/>
      <c r="AI34" s="797"/>
      <c r="AJ34" s="798"/>
      <c r="AK34" s="844">
        <v>49</v>
      </c>
      <c r="AL34" s="840"/>
      <c r="AM34" s="840"/>
      <c r="AN34" s="840"/>
      <c r="AO34" s="840"/>
      <c r="AP34" s="840">
        <v>252</v>
      </c>
      <c r="AQ34" s="840"/>
      <c r="AR34" s="840"/>
      <c r="AS34" s="840"/>
      <c r="AT34" s="840"/>
      <c r="AU34" s="840">
        <v>126</v>
      </c>
      <c r="AV34" s="840"/>
      <c r="AW34" s="840"/>
      <c r="AX34" s="840"/>
      <c r="AY34" s="840"/>
      <c r="AZ34" s="841"/>
      <c r="BA34" s="841"/>
      <c r="BB34" s="841"/>
      <c r="BC34" s="841"/>
      <c r="BD34" s="841"/>
      <c r="BE34" s="842" t="s">
        <v>409</v>
      </c>
      <c r="BF34" s="842"/>
      <c r="BG34" s="842"/>
      <c r="BH34" s="842"/>
      <c r="BI34" s="843"/>
      <c r="BJ34" s="223"/>
      <c r="BK34" s="223"/>
      <c r="BL34" s="223"/>
      <c r="BM34" s="223"/>
      <c r="BN34" s="223"/>
      <c r="BO34" s="233"/>
      <c r="BP34" s="233"/>
      <c r="BQ34" s="230">
        <v>28</v>
      </c>
      <c r="BR34" s="231"/>
      <c r="BS34" s="783"/>
      <c r="BT34" s="784"/>
      <c r="BU34" s="784"/>
      <c r="BV34" s="784"/>
      <c r="BW34" s="784"/>
      <c r="BX34" s="784"/>
      <c r="BY34" s="784"/>
      <c r="BZ34" s="784"/>
      <c r="CA34" s="784"/>
      <c r="CB34" s="784"/>
      <c r="CC34" s="784"/>
      <c r="CD34" s="784"/>
      <c r="CE34" s="784"/>
      <c r="CF34" s="784"/>
      <c r="CG34" s="785"/>
      <c r="CH34" s="786"/>
      <c r="CI34" s="787"/>
      <c r="CJ34" s="787"/>
      <c r="CK34" s="787"/>
      <c r="CL34" s="788"/>
      <c r="CM34" s="786"/>
      <c r="CN34" s="787"/>
      <c r="CO34" s="787"/>
      <c r="CP34" s="787"/>
      <c r="CQ34" s="788"/>
      <c r="CR34" s="786"/>
      <c r="CS34" s="787"/>
      <c r="CT34" s="787"/>
      <c r="CU34" s="787"/>
      <c r="CV34" s="788"/>
      <c r="CW34" s="786"/>
      <c r="CX34" s="787"/>
      <c r="CY34" s="787"/>
      <c r="CZ34" s="787"/>
      <c r="DA34" s="788"/>
      <c r="DB34" s="786"/>
      <c r="DC34" s="787"/>
      <c r="DD34" s="787"/>
      <c r="DE34" s="787"/>
      <c r="DF34" s="788"/>
      <c r="DG34" s="786"/>
      <c r="DH34" s="787"/>
      <c r="DI34" s="787"/>
      <c r="DJ34" s="787"/>
      <c r="DK34" s="788"/>
      <c r="DL34" s="786"/>
      <c r="DM34" s="787"/>
      <c r="DN34" s="787"/>
      <c r="DO34" s="787"/>
      <c r="DP34" s="788"/>
      <c r="DQ34" s="786"/>
      <c r="DR34" s="787"/>
      <c r="DS34" s="787"/>
      <c r="DT34" s="787"/>
      <c r="DU34" s="788"/>
      <c r="DV34" s="783"/>
      <c r="DW34" s="784"/>
      <c r="DX34" s="784"/>
      <c r="DY34" s="784"/>
      <c r="DZ34" s="789"/>
      <c r="EA34" s="221"/>
    </row>
    <row r="35" spans="1:131" ht="26.25" customHeight="1" x14ac:dyDescent="0.2">
      <c r="A35" s="234">
        <v>8</v>
      </c>
      <c r="B35" s="790" t="s">
        <v>410</v>
      </c>
      <c r="C35" s="791"/>
      <c r="D35" s="791"/>
      <c r="E35" s="791"/>
      <c r="F35" s="791"/>
      <c r="G35" s="791"/>
      <c r="H35" s="791"/>
      <c r="I35" s="791"/>
      <c r="J35" s="791"/>
      <c r="K35" s="791"/>
      <c r="L35" s="791"/>
      <c r="M35" s="791"/>
      <c r="N35" s="791"/>
      <c r="O35" s="791"/>
      <c r="P35" s="792"/>
      <c r="Q35" s="793">
        <v>6</v>
      </c>
      <c r="R35" s="794"/>
      <c r="S35" s="794"/>
      <c r="T35" s="794"/>
      <c r="U35" s="794"/>
      <c r="V35" s="794">
        <v>4</v>
      </c>
      <c r="W35" s="794"/>
      <c r="X35" s="794"/>
      <c r="Y35" s="794"/>
      <c r="Z35" s="794"/>
      <c r="AA35" s="794">
        <v>2</v>
      </c>
      <c r="AB35" s="794"/>
      <c r="AC35" s="794"/>
      <c r="AD35" s="794"/>
      <c r="AE35" s="795"/>
      <c r="AF35" s="796">
        <v>2</v>
      </c>
      <c r="AG35" s="797"/>
      <c r="AH35" s="797"/>
      <c r="AI35" s="797"/>
      <c r="AJ35" s="798"/>
      <c r="AK35" s="844">
        <v>3</v>
      </c>
      <c r="AL35" s="840"/>
      <c r="AM35" s="840"/>
      <c r="AN35" s="840"/>
      <c r="AO35" s="840"/>
      <c r="AP35" s="840">
        <v>10</v>
      </c>
      <c r="AQ35" s="840"/>
      <c r="AR35" s="840"/>
      <c r="AS35" s="840"/>
      <c r="AT35" s="840"/>
      <c r="AU35" s="840">
        <v>5</v>
      </c>
      <c r="AV35" s="840"/>
      <c r="AW35" s="840"/>
      <c r="AX35" s="840"/>
      <c r="AY35" s="840"/>
      <c r="AZ35" s="841"/>
      <c r="BA35" s="841"/>
      <c r="BB35" s="841"/>
      <c r="BC35" s="841"/>
      <c r="BD35" s="841"/>
      <c r="BE35" s="842" t="s">
        <v>406</v>
      </c>
      <c r="BF35" s="842"/>
      <c r="BG35" s="842"/>
      <c r="BH35" s="842"/>
      <c r="BI35" s="843"/>
      <c r="BJ35" s="223"/>
      <c r="BK35" s="223"/>
      <c r="BL35" s="223"/>
      <c r="BM35" s="223"/>
      <c r="BN35" s="223"/>
      <c r="BO35" s="233"/>
      <c r="BP35" s="233"/>
      <c r="BQ35" s="230">
        <v>29</v>
      </c>
      <c r="BR35" s="231"/>
      <c r="BS35" s="783"/>
      <c r="BT35" s="784"/>
      <c r="BU35" s="784"/>
      <c r="BV35" s="784"/>
      <c r="BW35" s="784"/>
      <c r="BX35" s="784"/>
      <c r="BY35" s="784"/>
      <c r="BZ35" s="784"/>
      <c r="CA35" s="784"/>
      <c r="CB35" s="784"/>
      <c r="CC35" s="784"/>
      <c r="CD35" s="784"/>
      <c r="CE35" s="784"/>
      <c r="CF35" s="784"/>
      <c r="CG35" s="785"/>
      <c r="CH35" s="786"/>
      <c r="CI35" s="787"/>
      <c r="CJ35" s="787"/>
      <c r="CK35" s="787"/>
      <c r="CL35" s="788"/>
      <c r="CM35" s="786"/>
      <c r="CN35" s="787"/>
      <c r="CO35" s="787"/>
      <c r="CP35" s="787"/>
      <c r="CQ35" s="788"/>
      <c r="CR35" s="786"/>
      <c r="CS35" s="787"/>
      <c r="CT35" s="787"/>
      <c r="CU35" s="787"/>
      <c r="CV35" s="788"/>
      <c r="CW35" s="786"/>
      <c r="CX35" s="787"/>
      <c r="CY35" s="787"/>
      <c r="CZ35" s="787"/>
      <c r="DA35" s="788"/>
      <c r="DB35" s="786"/>
      <c r="DC35" s="787"/>
      <c r="DD35" s="787"/>
      <c r="DE35" s="787"/>
      <c r="DF35" s="788"/>
      <c r="DG35" s="786"/>
      <c r="DH35" s="787"/>
      <c r="DI35" s="787"/>
      <c r="DJ35" s="787"/>
      <c r="DK35" s="788"/>
      <c r="DL35" s="786"/>
      <c r="DM35" s="787"/>
      <c r="DN35" s="787"/>
      <c r="DO35" s="787"/>
      <c r="DP35" s="788"/>
      <c r="DQ35" s="786"/>
      <c r="DR35" s="787"/>
      <c r="DS35" s="787"/>
      <c r="DT35" s="787"/>
      <c r="DU35" s="788"/>
      <c r="DV35" s="783"/>
      <c r="DW35" s="784"/>
      <c r="DX35" s="784"/>
      <c r="DY35" s="784"/>
      <c r="DZ35" s="789"/>
      <c r="EA35" s="221"/>
    </row>
    <row r="36" spans="1:131" ht="26.25" customHeight="1" x14ac:dyDescent="0.2">
      <c r="A36" s="234">
        <v>9</v>
      </c>
      <c r="B36" s="790"/>
      <c r="C36" s="791"/>
      <c r="D36" s="791"/>
      <c r="E36" s="791"/>
      <c r="F36" s="791"/>
      <c r="G36" s="791"/>
      <c r="H36" s="791"/>
      <c r="I36" s="791"/>
      <c r="J36" s="791"/>
      <c r="K36" s="791"/>
      <c r="L36" s="791"/>
      <c r="M36" s="791"/>
      <c r="N36" s="791"/>
      <c r="O36" s="791"/>
      <c r="P36" s="792"/>
      <c r="Q36" s="793"/>
      <c r="R36" s="794"/>
      <c r="S36" s="794"/>
      <c r="T36" s="794"/>
      <c r="U36" s="794"/>
      <c r="V36" s="794"/>
      <c r="W36" s="794"/>
      <c r="X36" s="794"/>
      <c r="Y36" s="794"/>
      <c r="Z36" s="794"/>
      <c r="AA36" s="794"/>
      <c r="AB36" s="794"/>
      <c r="AC36" s="794"/>
      <c r="AD36" s="794"/>
      <c r="AE36" s="795"/>
      <c r="AF36" s="796"/>
      <c r="AG36" s="797"/>
      <c r="AH36" s="797"/>
      <c r="AI36" s="797"/>
      <c r="AJ36" s="798"/>
      <c r="AK36" s="844"/>
      <c r="AL36" s="840"/>
      <c r="AM36" s="840"/>
      <c r="AN36" s="840"/>
      <c r="AO36" s="840"/>
      <c r="AP36" s="840"/>
      <c r="AQ36" s="840"/>
      <c r="AR36" s="840"/>
      <c r="AS36" s="840"/>
      <c r="AT36" s="840"/>
      <c r="AU36" s="840"/>
      <c r="AV36" s="840"/>
      <c r="AW36" s="840"/>
      <c r="AX36" s="840"/>
      <c r="AY36" s="840"/>
      <c r="AZ36" s="841"/>
      <c r="BA36" s="841"/>
      <c r="BB36" s="841"/>
      <c r="BC36" s="841"/>
      <c r="BD36" s="841"/>
      <c r="BE36" s="842"/>
      <c r="BF36" s="842"/>
      <c r="BG36" s="842"/>
      <c r="BH36" s="842"/>
      <c r="BI36" s="843"/>
      <c r="BJ36" s="223"/>
      <c r="BK36" s="223"/>
      <c r="BL36" s="223"/>
      <c r="BM36" s="223"/>
      <c r="BN36" s="223"/>
      <c r="BO36" s="233"/>
      <c r="BP36" s="233"/>
      <c r="BQ36" s="230">
        <v>30</v>
      </c>
      <c r="BR36" s="231"/>
      <c r="BS36" s="783"/>
      <c r="BT36" s="784"/>
      <c r="BU36" s="784"/>
      <c r="BV36" s="784"/>
      <c r="BW36" s="784"/>
      <c r="BX36" s="784"/>
      <c r="BY36" s="784"/>
      <c r="BZ36" s="784"/>
      <c r="CA36" s="784"/>
      <c r="CB36" s="784"/>
      <c r="CC36" s="784"/>
      <c r="CD36" s="784"/>
      <c r="CE36" s="784"/>
      <c r="CF36" s="784"/>
      <c r="CG36" s="785"/>
      <c r="CH36" s="786"/>
      <c r="CI36" s="787"/>
      <c r="CJ36" s="787"/>
      <c r="CK36" s="787"/>
      <c r="CL36" s="788"/>
      <c r="CM36" s="786"/>
      <c r="CN36" s="787"/>
      <c r="CO36" s="787"/>
      <c r="CP36" s="787"/>
      <c r="CQ36" s="788"/>
      <c r="CR36" s="786"/>
      <c r="CS36" s="787"/>
      <c r="CT36" s="787"/>
      <c r="CU36" s="787"/>
      <c r="CV36" s="788"/>
      <c r="CW36" s="786"/>
      <c r="CX36" s="787"/>
      <c r="CY36" s="787"/>
      <c r="CZ36" s="787"/>
      <c r="DA36" s="788"/>
      <c r="DB36" s="786"/>
      <c r="DC36" s="787"/>
      <c r="DD36" s="787"/>
      <c r="DE36" s="787"/>
      <c r="DF36" s="788"/>
      <c r="DG36" s="786"/>
      <c r="DH36" s="787"/>
      <c r="DI36" s="787"/>
      <c r="DJ36" s="787"/>
      <c r="DK36" s="788"/>
      <c r="DL36" s="786"/>
      <c r="DM36" s="787"/>
      <c r="DN36" s="787"/>
      <c r="DO36" s="787"/>
      <c r="DP36" s="788"/>
      <c r="DQ36" s="786"/>
      <c r="DR36" s="787"/>
      <c r="DS36" s="787"/>
      <c r="DT36" s="787"/>
      <c r="DU36" s="788"/>
      <c r="DV36" s="783"/>
      <c r="DW36" s="784"/>
      <c r="DX36" s="784"/>
      <c r="DY36" s="784"/>
      <c r="DZ36" s="789"/>
      <c r="EA36" s="221"/>
    </row>
    <row r="37" spans="1:131" ht="26.25" customHeight="1" x14ac:dyDescent="0.2">
      <c r="A37" s="234">
        <v>10</v>
      </c>
      <c r="B37" s="790"/>
      <c r="C37" s="791"/>
      <c r="D37" s="791"/>
      <c r="E37" s="791"/>
      <c r="F37" s="791"/>
      <c r="G37" s="791"/>
      <c r="H37" s="791"/>
      <c r="I37" s="791"/>
      <c r="J37" s="791"/>
      <c r="K37" s="791"/>
      <c r="L37" s="791"/>
      <c r="M37" s="791"/>
      <c r="N37" s="791"/>
      <c r="O37" s="791"/>
      <c r="P37" s="792"/>
      <c r="Q37" s="793"/>
      <c r="R37" s="794"/>
      <c r="S37" s="794"/>
      <c r="T37" s="794"/>
      <c r="U37" s="794"/>
      <c r="V37" s="794"/>
      <c r="W37" s="794"/>
      <c r="X37" s="794"/>
      <c r="Y37" s="794"/>
      <c r="Z37" s="794"/>
      <c r="AA37" s="794"/>
      <c r="AB37" s="794"/>
      <c r="AC37" s="794"/>
      <c r="AD37" s="794"/>
      <c r="AE37" s="795"/>
      <c r="AF37" s="796"/>
      <c r="AG37" s="797"/>
      <c r="AH37" s="797"/>
      <c r="AI37" s="797"/>
      <c r="AJ37" s="798"/>
      <c r="AK37" s="844"/>
      <c r="AL37" s="840"/>
      <c r="AM37" s="840"/>
      <c r="AN37" s="840"/>
      <c r="AO37" s="840"/>
      <c r="AP37" s="840"/>
      <c r="AQ37" s="840"/>
      <c r="AR37" s="840"/>
      <c r="AS37" s="840"/>
      <c r="AT37" s="840"/>
      <c r="AU37" s="840"/>
      <c r="AV37" s="840"/>
      <c r="AW37" s="840"/>
      <c r="AX37" s="840"/>
      <c r="AY37" s="840"/>
      <c r="AZ37" s="841"/>
      <c r="BA37" s="841"/>
      <c r="BB37" s="841"/>
      <c r="BC37" s="841"/>
      <c r="BD37" s="841"/>
      <c r="BE37" s="842"/>
      <c r="BF37" s="842"/>
      <c r="BG37" s="842"/>
      <c r="BH37" s="842"/>
      <c r="BI37" s="843"/>
      <c r="BJ37" s="223"/>
      <c r="BK37" s="223"/>
      <c r="BL37" s="223"/>
      <c r="BM37" s="223"/>
      <c r="BN37" s="223"/>
      <c r="BO37" s="233"/>
      <c r="BP37" s="233"/>
      <c r="BQ37" s="230">
        <v>31</v>
      </c>
      <c r="BR37" s="231"/>
      <c r="BS37" s="783"/>
      <c r="BT37" s="784"/>
      <c r="BU37" s="784"/>
      <c r="BV37" s="784"/>
      <c r="BW37" s="784"/>
      <c r="BX37" s="784"/>
      <c r="BY37" s="784"/>
      <c r="BZ37" s="784"/>
      <c r="CA37" s="784"/>
      <c r="CB37" s="784"/>
      <c r="CC37" s="784"/>
      <c r="CD37" s="784"/>
      <c r="CE37" s="784"/>
      <c r="CF37" s="784"/>
      <c r="CG37" s="785"/>
      <c r="CH37" s="786"/>
      <c r="CI37" s="787"/>
      <c r="CJ37" s="787"/>
      <c r="CK37" s="787"/>
      <c r="CL37" s="788"/>
      <c r="CM37" s="786"/>
      <c r="CN37" s="787"/>
      <c r="CO37" s="787"/>
      <c r="CP37" s="787"/>
      <c r="CQ37" s="788"/>
      <c r="CR37" s="786"/>
      <c r="CS37" s="787"/>
      <c r="CT37" s="787"/>
      <c r="CU37" s="787"/>
      <c r="CV37" s="788"/>
      <c r="CW37" s="786"/>
      <c r="CX37" s="787"/>
      <c r="CY37" s="787"/>
      <c r="CZ37" s="787"/>
      <c r="DA37" s="788"/>
      <c r="DB37" s="786"/>
      <c r="DC37" s="787"/>
      <c r="DD37" s="787"/>
      <c r="DE37" s="787"/>
      <c r="DF37" s="788"/>
      <c r="DG37" s="786"/>
      <c r="DH37" s="787"/>
      <c r="DI37" s="787"/>
      <c r="DJ37" s="787"/>
      <c r="DK37" s="788"/>
      <c r="DL37" s="786"/>
      <c r="DM37" s="787"/>
      <c r="DN37" s="787"/>
      <c r="DO37" s="787"/>
      <c r="DP37" s="788"/>
      <c r="DQ37" s="786"/>
      <c r="DR37" s="787"/>
      <c r="DS37" s="787"/>
      <c r="DT37" s="787"/>
      <c r="DU37" s="788"/>
      <c r="DV37" s="783"/>
      <c r="DW37" s="784"/>
      <c r="DX37" s="784"/>
      <c r="DY37" s="784"/>
      <c r="DZ37" s="789"/>
      <c r="EA37" s="221"/>
    </row>
    <row r="38" spans="1:131" ht="26.25" customHeight="1" x14ac:dyDescent="0.2">
      <c r="A38" s="234">
        <v>11</v>
      </c>
      <c r="B38" s="790"/>
      <c r="C38" s="791"/>
      <c r="D38" s="791"/>
      <c r="E38" s="791"/>
      <c r="F38" s="791"/>
      <c r="G38" s="791"/>
      <c r="H38" s="791"/>
      <c r="I38" s="791"/>
      <c r="J38" s="791"/>
      <c r="K38" s="791"/>
      <c r="L38" s="791"/>
      <c r="M38" s="791"/>
      <c r="N38" s="791"/>
      <c r="O38" s="791"/>
      <c r="P38" s="792"/>
      <c r="Q38" s="793"/>
      <c r="R38" s="794"/>
      <c r="S38" s="794"/>
      <c r="T38" s="794"/>
      <c r="U38" s="794"/>
      <c r="V38" s="794"/>
      <c r="W38" s="794"/>
      <c r="X38" s="794"/>
      <c r="Y38" s="794"/>
      <c r="Z38" s="794"/>
      <c r="AA38" s="794"/>
      <c r="AB38" s="794"/>
      <c r="AC38" s="794"/>
      <c r="AD38" s="794"/>
      <c r="AE38" s="795"/>
      <c r="AF38" s="796"/>
      <c r="AG38" s="797"/>
      <c r="AH38" s="797"/>
      <c r="AI38" s="797"/>
      <c r="AJ38" s="798"/>
      <c r="AK38" s="844"/>
      <c r="AL38" s="840"/>
      <c r="AM38" s="840"/>
      <c r="AN38" s="840"/>
      <c r="AO38" s="840"/>
      <c r="AP38" s="840"/>
      <c r="AQ38" s="840"/>
      <c r="AR38" s="840"/>
      <c r="AS38" s="840"/>
      <c r="AT38" s="840"/>
      <c r="AU38" s="840"/>
      <c r="AV38" s="840"/>
      <c r="AW38" s="840"/>
      <c r="AX38" s="840"/>
      <c r="AY38" s="840"/>
      <c r="AZ38" s="841"/>
      <c r="BA38" s="841"/>
      <c r="BB38" s="841"/>
      <c r="BC38" s="841"/>
      <c r="BD38" s="841"/>
      <c r="BE38" s="842"/>
      <c r="BF38" s="842"/>
      <c r="BG38" s="842"/>
      <c r="BH38" s="842"/>
      <c r="BI38" s="843"/>
      <c r="BJ38" s="223"/>
      <c r="BK38" s="223"/>
      <c r="BL38" s="223"/>
      <c r="BM38" s="223"/>
      <c r="BN38" s="223"/>
      <c r="BO38" s="233"/>
      <c r="BP38" s="233"/>
      <c r="BQ38" s="230">
        <v>32</v>
      </c>
      <c r="BR38" s="231"/>
      <c r="BS38" s="783"/>
      <c r="BT38" s="784"/>
      <c r="BU38" s="784"/>
      <c r="BV38" s="784"/>
      <c r="BW38" s="784"/>
      <c r="BX38" s="784"/>
      <c r="BY38" s="784"/>
      <c r="BZ38" s="784"/>
      <c r="CA38" s="784"/>
      <c r="CB38" s="784"/>
      <c r="CC38" s="784"/>
      <c r="CD38" s="784"/>
      <c r="CE38" s="784"/>
      <c r="CF38" s="784"/>
      <c r="CG38" s="785"/>
      <c r="CH38" s="786"/>
      <c r="CI38" s="787"/>
      <c r="CJ38" s="787"/>
      <c r="CK38" s="787"/>
      <c r="CL38" s="788"/>
      <c r="CM38" s="786"/>
      <c r="CN38" s="787"/>
      <c r="CO38" s="787"/>
      <c r="CP38" s="787"/>
      <c r="CQ38" s="788"/>
      <c r="CR38" s="786"/>
      <c r="CS38" s="787"/>
      <c r="CT38" s="787"/>
      <c r="CU38" s="787"/>
      <c r="CV38" s="788"/>
      <c r="CW38" s="786"/>
      <c r="CX38" s="787"/>
      <c r="CY38" s="787"/>
      <c r="CZ38" s="787"/>
      <c r="DA38" s="788"/>
      <c r="DB38" s="786"/>
      <c r="DC38" s="787"/>
      <c r="DD38" s="787"/>
      <c r="DE38" s="787"/>
      <c r="DF38" s="788"/>
      <c r="DG38" s="786"/>
      <c r="DH38" s="787"/>
      <c r="DI38" s="787"/>
      <c r="DJ38" s="787"/>
      <c r="DK38" s="788"/>
      <c r="DL38" s="786"/>
      <c r="DM38" s="787"/>
      <c r="DN38" s="787"/>
      <c r="DO38" s="787"/>
      <c r="DP38" s="788"/>
      <c r="DQ38" s="786"/>
      <c r="DR38" s="787"/>
      <c r="DS38" s="787"/>
      <c r="DT38" s="787"/>
      <c r="DU38" s="788"/>
      <c r="DV38" s="783"/>
      <c r="DW38" s="784"/>
      <c r="DX38" s="784"/>
      <c r="DY38" s="784"/>
      <c r="DZ38" s="789"/>
      <c r="EA38" s="221"/>
    </row>
    <row r="39" spans="1:131" ht="26.25" customHeight="1" x14ac:dyDescent="0.2">
      <c r="A39" s="234">
        <v>12</v>
      </c>
      <c r="B39" s="790"/>
      <c r="C39" s="791"/>
      <c r="D39" s="791"/>
      <c r="E39" s="791"/>
      <c r="F39" s="791"/>
      <c r="G39" s="791"/>
      <c r="H39" s="791"/>
      <c r="I39" s="791"/>
      <c r="J39" s="791"/>
      <c r="K39" s="791"/>
      <c r="L39" s="791"/>
      <c r="M39" s="791"/>
      <c r="N39" s="791"/>
      <c r="O39" s="791"/>
      <c r="P39" s="792"/>
      <c r="Q39" s="793"/>
      <c r="R39" s="794"/>
      <c r="S39" s="794"/>
      <c r="T39" s="794"/>
      <c r="U39" s="794"/>
      <c r="V39" s="794"/>
      <c r="W39" s="794"/>
      <c r="X39" s="794"/>
      <c r="Y39" s="794"/>
      <c r="Z39" s="794"/>
      <c r="AA39" s="794"/>
      <c r="AB39" s="794"/>
      <c r="AC39" s="794"/>
      <c r="AD39" s="794"/>
      <c r="AE39" s="795"/>
      <c r="AF39" s="796"/>
      <c r="AG39" s="797"/>
      <c r="AH39" s="797"/>
      <c r="AI39" s="797"/>
      <c r="AJ39" s="798"/>
      <c r="AK39" s="844"/>
      <c r="AL39" s="840"/>
      <c r="AM39" s="840"/>
      <c r="AN39" s="840"/>
      <c r="AO39" s="840"/>
      <c r="AP39" s="840"/>
      <c r="AQ39" s="840"/>
      <c r="AR39" s="840"/>
      <c r="AS39" s="840"/>
      <c r="AT39" s="840"/>
      <c r="AU39" s="840"/>
      <c r="AV39" s="840"/>
      <c r="AW39" s="840"/>
      <c r="AX39" s="840"/>
      <c r="AY39" s="840"/>
      <c r="AZ39" s="841"/>
      <c r="BA39" s="841"/>
      <c r="BB39" s="841"/>
      <c r="BC39" s="841"/>
      <c r="BD39" s="841"/>
      <c r="BE39" s="842"/>
      <c r="BF39" s="842"/>
      <c r="BG39" s="842"/>
      <c r="BH39" s="842"/>
      <c r="BI39" s="843"/>
      <c r="BJ39" s="223"/>
      <c r="BK39" s="223"/>
      <c r="BL39" s="223"/>
      <c r="BM39" s="223"/>
      <c r="BN39" s="223"/>
      <c r="BO39" s="233"/>
      <c r="BP39" s="233"/>
      <c r="BQ39" s="230">
        <v>33</v>
      </c>
      <c r="BR39" s="231"/>
      <c r="BS39" s="783"/>
      <c r="BT39" s="784"/>
      <c r="BU39" s="784"/>
      <c r="BV39" s="784"/>
      <c r="BW39" s="784"/>
      <c r="BX39" s="784"/>
      <c r="BY39" s="784"/>
      <c r="BZ39" s="784"/>
      <c r="CA39" s="784"/>
      <c r="CB39" s="784"/>
      <c r="CC39" s="784"/>
      <c r="CD39" s="784"/>
      <c r="CE39" s="784"/>
      <c r="CF39" s="784"/>
      <c r="CG39" s="785"/>
      <c r="CH39" s="786"/>
      <c r="CI39" s="787"/>
      <c r="CJ39" s="787"/>
      <c r="CK39" s="787"/>
      <c r="CL39" s="788"/>
      <c r="CM39" s="786"/>
      <c r="CN39" s="787"/>
      <c r="CO39" s="787"/>
      <c r="CP39" s="787"/>
      <c r="CQ39" s="788"/>
      <c r="CR39" s="786"/>
      <c r="CS39" s="787"/>
      <c r="CT39" s="787"/>
      <c r="CU39" s="787"/>
      <c r="CV39" s="788"/>
      <c r="CW39" s="786"/>
      <c r="CX39" s="787"/>
      <c r="CY39" s="787"/>
      <c r="CZ39" s="787"/>
      <c r="DA39" s="788"/>
      <c r="DB39" s="786"/>
      <c r="DC39" s="787"/>
      <c r="DD39" s="787"/>
      <c r="DE39" s="787"/>
      <c r="DF39" s="788"/>
      <c r="DG39" s="786"/>
      <c r="DH39" s="787"/>
      <c r="DI39" s="787"/>
      <c r="DJ39" s="787"/>
      <c r="DK39" s="788"/>
      <c r="DL39" s="786"/>
      <c r="DM39" s="787"/>
      <c r="DN39" s="787"/>
      <c r="DO39" s="787"/>
      <c r="DP39" s="788"/>
      <c r="DQ39" s="786"/>
      <c r="DR39" s="787"/>
      <c r="DS39" s="787"/>
      <c r="DT39" s="787"/>
      <c r="DU39" s="788"/>
      <c r="DV39" s="783"/>
      <c r="DW39" s="784"/>
      <c r="DX39" s="784"/>
      <c r="DY39" s="784"/>
      <c r="DZ39" s="789"/>
      <c r="EA39" s="221"/>
    </row>
    <row r="40" spans="1:131" ht="26.25" customHeight="1" x14ac:dyDescent="0.2">
      <c r="A40" s="230">
        <v>13</v>
      </c>
      <c r="B40" s="790"/>
      <c r="C40" s="791"/>
      <c r="D40" s="791"/>
      <c r="E40" s="791"/>
      <c r="F40" s="791"/>
      <c r="G40" s="791"/>
      <c r="H40" s="791"/>
      <c r="I40" s="791"/>
      <c r="J40" s="791"/>
      <c r="K40" s="791"/>
      <c r="L40" s="791"/>
      <c r="M40" s="791"/>
      <c r="N40" s="791"/>
      <c r="O40" s="791"/>
      <c r="P40" s="792"/>
      <c r="Q40" s="793"/>
      <c r="R40" s="794"/>
      <c r="S40" s="794"/>
      <c r="T40" s="794"/>
      <c r="U40" s="794"/>
      <c r="V40" s="794"/>
      <c r="W40" s="794"/>
      <c r="X40" s="794"/>
      <c r="Y40" s="794"/>
      <c r="Z40" s="794"/>
      <c r="AA40" s="794"/>
      <c r="AB40" s="794"/>
      <c r="AC40" s="794"/>
      <c r="AD40" s="794"/>
      <c r="AE40" s="795"/>
      <c r="AF40" s="796"/>
      <c r="AG40" s="797"/>
      <c r="AH40" s="797"/>
      <c r="AI40" s="797"/>
      <c r="AJ40" s="798"/>
      <c r="AK40" s="844"/>
      <c r="AL40" s="840"/>
      <c r="AM40" s="840"/>
      <c r="AN40" s="840"/>
      <c r="AO40" s="840"/>
      <c r="AP40" s="840"/>
      <c r="AQ40" s="840"/>
      <c r="AR40" s="840"/>
      <c r="AS40" s="840"/>
      <c r="AT40" s="840"/>
      <c r="AU40" s="840"/>
      <c r="AV40" s="840"/>
      <c r="AW40" s="840"/>
      <c r="AX40" s="840"/>
      <c r="AY40" s="840"/>
      <c r="AZ40" s="841"/>
      <c r="BA40" s="841"/>
      <c r="BB40" s="841"/>
      <c r="BC40" s="841"/>
      <c r="BD40" s="841"/>
      <c r="BE40" s="842"/>
      <c r="BF40" s="842"/>
      <c r="BG40" s="842"/>
      <c r="BH40" s="842"/>
      <c r="BI40" s="843"/>
      <c r="BJ40" s="223"/>
      <c r="BK40" s="223"/>
      <c r="BL40" s="223"/>
      <c r="BM40" s="223"/>
      <c r="BN40" s="223"/>
      <c r="BO40" s="233"/>
      <c r="BP40" s="233"/>
      <c r="BQ40" s="230">
        <v>34</v>
      </c>
      <c r="BR40" s="231"/>
      <c r="BS40" s="783"/>
      <c r="BT40" s="784"/>
      <c r="BU40" s="784"/>
      <c r="BV40" s="784"/>
      <c r="BW40" s="784"/>
      <c r="BX40" s="784"/>
      <c r="BY40" s="784"/>
      <c r="BZ40" s="784"/>
      <c r="CA40" s="784"/>
      <c r="CB40" s="784"/>
      <c r="CC40" s="784"/>
      <c r="CD40" s="784"/>
      <c r="CE40" s="784"/>
      <c r="CF40" s="784"/>
      <c r="CG40" s="785"/>
      <c r="CH40" s="786"/>
      <c r="CI40" s="787"/>
      <c r="CJ40" s="787"/>
      <c r="CK40" s="787"/>
      <c r="CL40" s="788"/>
      <c r="CM40" s="786"/>
      <c r="CN40" s="787"/>
      <c r="CO40" s="787"/>
      <c r="CP40" s="787"/>
      <c r="CQ40" s="788"/>
      <c r="CR40" s="786"/>
      <c r="CS40" s="787"/>
      <c r="CT40" s="787"/>
      <c r="CU40" s="787"/>
      <c r="CV40" s="788"/>
      <c r="CW40" s="786"/>
      <c r="CX40" s="787"/>
      <c r="CY40" s="787"/>
      <c r="CZ40" s="787"/>
      <c r="DA40" s="788"/>
      <c r="DB40" s="786"/>
      <c r="DC40" s="787"/>
      <c r="DD40" s="787"/>
      <c r="DE40" s="787"/>
      <c r="DF40" s="788"/>
      <c r="DG40" s="786"/>
      <c r="DH40" s="787"/>
      <c r="DI40" s="787"/>
      <c r="DJ40" s="787"/>
      <c r="DK40" s="788"/>
      <c r="DL40" s="786"/>
      <c r="DM40" s="787"/>
      <c r="DN40" s="787"/>
      <c r="DO40" s="787"/>
      <c r="DP40" s="788"/>
      <c r="DQ40" s="786"/>
      <c r="DR40" s="787"/>
      <c r="DS40" s="787"/>
      <c r="DT40" s="787"/>
      <c r="DU40" s="788"/>
      <c r="DV40" s="783"/>
      <c r="DW40" s="784"/>
      <c r="DX40" s="784"/>
      <c r="DY40" s="784"/>
      <c r="DZ40" s="789"/>
      <c r="EA40" s="221"/>
    </row>
    <row r="41" spans="1:131" ht="26.25" customHeight="1" x14ac:dyDescent="0.2">
      <c r="A41" s="230">
        <v>14</v>
      </c>
      <c r="B41" s="790"/>
      <c r="C41" s="791"/>
      <c r="D41" s="791"/>
      <c r="E41" s="791"/>
      <c r="F41" s="791"/>
      <c r="G41" s="791"/>
      <c r="H41" s="791"/>
      <c r="I41" s="791"/>
      <c r="J41" s="791"/>
      <c r="K41" s="791"/>
      <c r="L41" s="791"/>
      <c r="M41" s="791"/>
      <c r="N41" s="791"/>
      <c r="O41" s="791"/>
      <c r="P41" s="792"/>
      <c r="Q41" s="793"/>
      <c r="R41" s="794"/>
      <c r="S41" s="794"/>
      <c r="T41" s="794"/>
      <c r="U41" s="794"/>
      <c r="V41" s="794"/>
      <c r="W41" s="794"/>
      <c r="X41" s="794"/>
      <c r="Y41" s="794"/>
      <c r="Z41" s="794"/>
      <c r="AA41" s="794"/>
      <c r="AB41" s="794"/>
      <c r="AC41" s="794"/>
      <c r="AD41" s="794"/>
      <c r="AE41" s="795"/>
      <c r="AF41" s="796"/>
      <c r="AG41" s="797"/>
      <c r="AH41" s="797"/>
      <c r="AI41" s="797"/>
      <c r="AJ41" s="798"/>
      <c r="AK41" s="844"/>
      <c r="AL41" s="840"/>
      <c r="AM41" s="840"/>
      <c r="AN41" s="840"/>
      <c r="AO41" s="840"/>
      <c r="AP41" s="840"/>
      <c r="AQ41" s="840"/>
      <c r="AR41" s="840"/>
      <c r="AS41" s="840"/>
      <c r="AT41" s="840"/>
      <c r="AU41" s="840"/>
      <c r="AV41" s="840"/>
      <c r="AW41" s="840"/>
      <c r="AX41" s="840"/>
      <c r="AY41" s="840"/>
      <c r="AZ41" s="841"/>
      <c r="BA41" s="841"/>
      <c r="BB41" s="841"/>
      <c r="BC41" s="841"/>
      <c r="BD41" s="841"/>
      <c r="BE41" s="842"/>
      <c r="BF41" s="842"/>
      <c r="BG41" s="842"/>
      <c r="BH41" s="842"/>
      <c r="BI41" s="843"/>
      <c r="BJ41" s="223"/>
      <c r="BK41" s="223"/>
      <c r="BL41" s="223"/>
      <c r="BM41" s="223"/>
      <c r="BN41" s="223"/>
      <c r="BO41" s="233"/>
      <c r="BP41" s="233"/>
      <c r="BQ41" s="230">
        <v>35</v>
      </c>
      <c r="BR41" s="231"/>
      <c r="BS41" s="783"/>
      <c r="BT41" s="784"/>
      <c r="BU41" s="784"/>
      <c r="BV41" s="784"/>
      <c r="BW41" s="784"/>
      <c r="BX41" s="784"/>
      <c r="BY41" s="784"/>
      <c r="BZ41" s="784"/>
      <c r="CA41" s="784"/>
      <c r="CB41" s="784"/>
      <c r="CC41" s="784"/>
      <c r="CD41" s="784"/>
      <c r="CE41" s="784"/>
      <c r="CF41" s="784"/>
      <c r="CG41" s="785"/>
      <c r="CH41" s="786"/>
      <c r="CI41" s="787"/>
      <c r="CJ41" s="787"/>
      <c r="CK41" s="787"/>
      <c r="CL41" s="788"/>
      <c r="CM41" s="786"/>
      <c r="CN41" s="787"/>
      <c r="CO41" s="787"/>
      <c r="CP41" s="787"/>
      <c r="CQ41" s="788"/>
      <c r="CR41" s="786"/>
      <c r="CS41" s="787"/>
      <c r="CT41" s="787"/>
      <c r="CU41" s="787"/>
      <c r="CV41" s="788"/>
      <c r="CW41" s="786"/>
      <c r="CX41" s="787"/>
      <c r="CY41" s="787"/>
      <c r="CZ41" s="787"/>
      <c r="DA41" s="788"/>
      <c r="DB41" s="786"/>
      <c r="DC41" s="787"/>
      <c r="DD41" s="787"/>
      <c r="DE41" s="787"/>
      <c r="DF41" s="788"/>
      <c r="DG41" s="786"/>
      <c r="DH41" s="787"/>
      <c r="DI41" s="787"/>
      <c r="DJ41" s="787"/>
      <c r="DK41" s="788"/>
      <c r="DL41" s="786"/>
      <c r="DM41" s="787"/>
      <c r="DN41" s="787"/>
      <c r="DO41" s="787"/>
      <c r="DP41" s="788"/>
      <c r="DQ41" s="786"/>
      <c r="DR41" s="787"/>
      <c r="DS41" s="787"/>
      <c r="DT41" s="787"/>
      <c r="DU41" s="788"/>
      <c r="DV41" s="783"/>
      <c r="DW41" s="784"/>
      <c r="DX41" s="784"/>
      <c r="DY41" s="784"/>
      <c r="DZ41" s="789"/>
      <c r="EA41" s="221"/>
    </row>
    <row r="42" spans="1:131" ht="26.25" customHeight="1" x14ac:dyDescent="0.2">
      <c r="A42" s="230">
        <v>15</v>
      </c>
      <c r="B42" s="790"/>
      <c r="C42" s="791"/>
      <c r="D42" s="791"/>
      <c r="E42" s="791"/>
      <c r="F42" s="791"/>
      <c r="G42" s="791"/>
      <c r="H42" s="791"/>
      <c r="I42" s="791"/>
      <c r="J42" s="791"/>
      <c r="K42" s="791"/>
      <c r="L42" s="791"/>
      <c r="M42" s="791"/>
      <c r="N42" s="791"/>
      <c r="O42" s="791"/>
      <c r="P42" s="792"/>
      <c r="Q42" s="793"/>
      <c r="R42" s="794"/>
      <c r="S42" s="794"/>
      <c r="T42" s="794"/>
      <c r="U42" s="794"/>
      <c r="V42" s="794"/>
      <c r="W42" s="794"/>
      <c r="X42" s="794"/>
      <c r="Y42" s="794"/>
      <c r="Z42" s="794"/>
      <c r="AA42" s="794"/>
      <c r="AB42" s="794"/>
      <c r="AC42" s="794"/>
      <c r="AD42" s="794"/>
      <c r="AE42" s="795"/>
      <c r="AF42" s="796"/>
      <c r="AG42" s="797"/>
      <c r="AH42" s="797"/>
      <c r="AI42" s="797"/>
      <c r="AJ42" s="798"/>
      <c r="AK42" s="844"/>
      <c r="AL42" s="840"/>
      <c r="AM42" s="840"/>
      <c r="AN42" s="840"/>
      <c r="AO42" s="840"/>
      <c r="AP42" s="840"/>
      <c r="AQ42" s="840"/>
      <c r="AR42" s="840"/>
      <c r="AS42" s="840"/>
      <c r="AT42" s="840"/>
      <c r="AU42" s="840"/>
      <c r="AV42" s="840"/>
      <c r="AW42" s="840"/>
      <c r="AX42" s="840"/>
      <c r="AY42" s="840"/>
      <c r="AZ42" s="841"/>
      <c r="BA42" s="841"/>
      <c r="BB42" s="841"/>
      <c r="BC42" s="841"/>
      <c r="BD42" s="841"/>
      <c r="BE42" s="842"/>
      <c r="BF42" s="842"/>
      <c r="BG42" s="842"/>
      <c r="BH42" s="842"/>
      <c r="BI42" s="843"/>
      <c r="BJ42" s="223"/>
      <c r="BK42" s="223"/>
      <c r="BL42" s="223"/>
      <c r="BM42" s="223"/>
      <c r="BN42" s="223"/>
      <c r="BO42" s="233"/>
      <c r="BP42" s="233"/>
      <c r="BQ42" s="230">
        <v>36</v>
      </c>
      <c r="BR42" s="231"/>
      <c r="BS42" s="783"/>
      <c r="BT42" s="784"/>
      <c r="BU42" s="784"/>
      <c r="BV42" s="784"/>
      <c r="BW42" s="784"/>
      <c r="BX42" s="784"/>
      <c r="BY42" s="784"/>
      <c r="BZ42" s="784"/>
      <c r="CA42" s="784"/>
      <c r="CB42" s="784"/>
      <c r="CC42" s="784"/>
      <c r="CD42" s="784"/>
      <c r="CE42" s="784"/>
      <c r="CF42" s="784"/>
      <c r="CG42" s="785"/>
      <c r="CH42" s="786"/>
      <c r="CI42" s="787"/>
      <c r="CJ42" s="787"/>
      <c r="CK42" s="787"/>
      <c r="CL42" s="788"/>
      <c r="CM42" s="786"/>
      <c r="CN42" s="787"/>
      <c r="CO42" s="787"/>
      <c r="CP42" s="787"/>
      <c r="CQ42" s="788"/>
      <c r="CR42" s="786"/>
      <c r="CS42" s="787"/>
      <c r="CT42" s="787"/>
      <c r="CU42" s="787"/>
      <c r="CV42" s="788"/>
      <c r="CW42" s="786"/>
      <c r="CX42" s="787"/>
      <c r="CY42" s="787"/>
      <c r="CZ42" s="787"/>
      <c r="DA42" s="788"/>
      <c r="DB42" s="786"/>
      <c r="DC42" s="787"/>
      <c r="DD42" s="787"/>
      <c r="DE42" s="787"/>
      <c r="DF42" s="788"/>
      <c r="DG42" s="786"/>
      <c r="DH42" s="787"/>
      <c r="DI42" s="787"/>
      <c r="DJ42" s="787"/>
      <c r="DK42" s="788"/>
      <c r="DL42" s="786"/>
      <c r="DM42" s="787"/>
      <c r="DN42" s="787"/>
      <c r="DO42" s="787"/>
      <c r="DP42" s="788"/>
      <c r="DQ42" s="786"/>
      <c r="DR42" s="787"/>
      <c r="DS42" s="787"/>
      <c r="DT42" s="787"/>
      <c r="DU42" s="788"/>
      <c r="DV42" s="783"/>
      <c r="DW42" s="784"/>
      <c r="DX42" s="784"/>
      <c r="DY42" s="784"/>
      <c r="DZ42" s="789"/>
      <c r="EA42" s="221"/>
    </row>
    <row r="43" spans="1:131" ht="26.25" customHeight="1" x14ac:dyDescent="0.2">
      <c r="A43" s="230">
        <v>16</v>
      </c>
      <c r="B43" s="790"/>
      <c r="C43" s="791"/>
      <c r="D43" s="791"/>
      <c r="E43" s="791"/>
      <c r="F43" s="791"/>
      <c r="G43" s="791"/>
      <c r="H43" s="791"/>
      <c r="I43" s="791"/>
      <c r="J43" s="791"/>
      <c r="K43" s="791"/>
      <c r="L43" s="791"/>
      <c r="M43" s="791"/>
      <c r="N43" s="791"/>
      <c r="O43" s="791"/>
      <c r="P43" s="792"/>
      <c r="Q43" s="793"/>
      <c r="R43" s="794"/>
      <c r="S43" s="794"/>
      <c r="T43" s="794"/>
      <c r="U43" s="794"/>
      <c r="V43" s="794"/>
      <c r="W43" s="794"/>
      <c r="X43" s="794"/>
      <c r="Y43" s="794"/>
      <c r="Z43" s="794"/>
      <c r="AA43" s="794"/>
      <c r="AB43" s="794"/>
      <c r="AC43" s="794"/>
      <c r="AD43" s="794"/>
      <c r="AE43" s="795"/>
      <c r="AF43" s="796"/>
      <c r="AG43" s="797"/>
      <c r="AH43" s="797"/>
      <c r="AI43" s="797"/>
      <c r="AJ43" s="798"/>
      <c r="AK43" s="844"/>
      <c r="AL43" s="840"/>
      <c r="AM43" s="840"/>
      <c r="AN43" s="840"/>
      <c r="AO43" s="840"/>
      <c r="AP43" s="840"/>
      <c r="AQ43" s="840"/>
      <c r="AR43" s="840"/>
      <c r="AS43" s="840"/>
      <c r="AT43" s="840"/>
      <c r="AU43" s="840"/>
      <c r="AV43" s="840"/>
      <c r="AW43" s="840"/>
      <c r="AX43" s="840"/>
      <c r="AY43" s="840"/>
      <c r="AZ43" s="841"/>
      <c r="BA43" s="841"/>
      <c r="BB43" s="841"/>
      <c r="BC43" s="841"/>
      <c r="BD43" s="841"/>
      <c r="BE43" s="842"/>
      <c r="BF43" s="842"/>
      <c r="BG43" s="842"/>
      <c r="BH43" s="842"/>
      <c r="BI43" s="843"/>
      <c r="BJ43" s="223"/>
      <c r="BK43" s="223"/>
      <c r="BL43" s="223"/>
      <c r="BM43" s="223"/>
      <c r="BN43" s="223"/>
      <c r="BO43" s="233"/>
      <c r="BP43" s="233"/>
      <c r="BQ43" s="230">
        <v>37</v>
      </c>
      <c r="BR43" s="231"/>
      <c r="BS43" s="783"/>
      <c r="BT43" s="784"/>
      <c r="BU43" s="784"/>
      <c r="BV43" s="784"/>
      <c r="BW43" s="784"/>
      <c r="BX43" s="784"/>
      <c r="BY43" s="784"/>
      <c r="BZ43" s="784"/>
      <c r="CA43" s="784"/>
      <c r="CB43" s="784"/>
      <c r="CC43" s="784"/>
      <c r="CD43" s="784"/>
      <c r="CE43" s="784"/>
      <c r="CF43" s="784"/>
      <c r="CG43" s="785"/>
      <c r="CH43" s="786"/>
      <c r="CI43" s="787"/>
      <c r="CJ43" s="787"/>
      <c r="CK43" s="787"/>
      <c r="CL43" s="788"/>
      <c r="CM43" s="786"/>
      <c r="CN43" s="787"/>
      <c r="CO43" s="787"/>
      <c r="CP43" s="787"/>
      <c r="CQ43" s="788"/>
      <c r="CR43" s="786"/>
      <c r="CS43" s="787"/>
      <c r="CT43" s="787"/>
      <c r="CU43" s="787"/>
      <c r="CV43" s="788"/>
      <c r="CW43" s="786"/>
      <c r="CX43" s="787"/>
      <c r="CY43" s="787"/>
      <c r="CZ43" s="787"/>
      <c r="DA43" s="788"/>
      <c r="DB43" s="786"/>
      <c r="DC43" s="787"/>
      <c r="DD43" s="787"/>
      <c r="DE43" s="787"/>
      <c r="DF43" s="788"/>
      <c r="DG43" s="786"/>
      <c r="DH43" s="787"/>
      <c r="DI43" s="787"/>
      <c r="DJ43" s="787"/>
      <c r="DK43" s="788"/>
      <c r="DL43" s="786"/>
      <c r="DM43" s="787"/>
      <c r="DN43" s="787"/>
      <c r="DO43" s="787"/>
      <c r="DP43" s="788"/>
      <c r="DQ43" s="786"/>
      <c r="DR43" s="787"/>
      <c r="DS43" s="787"/>
      <c r="DT43" s="787"/>
      <c r="DU43" s="788"/>
      <c r="DV43" s="783"/>
      <c r="DW43" s="784"/>
      <c r="DX43" s="784"/>
      <c r="DY43" s="784"/>
      <c r="DZ43" s="789"/>
      <c r="EA43" s="221"/>
    </row>
    <row r="44" spans="1:131" ht="26.25" customHeight="1" x14ac:dyDescent="0.2">
      <c r="A44" s="230">
        <v>17</v>
      </c>
      <c r="B44" s="790"/>
      <c r="C44" s="791"/>
      <c r="D44" s="791"/>
      <c r="E44" s="791"/>
      <c r="F44" s="791"/>
      <c r="G44" s="791"/>
      <c r="H44" s="791"/>
      <c r="I44" s="791"/>
      <c r="J44" s="791"/>
      <c r="K44" s="791"/>
      <c r="L44" s="791"/>
      <c r="M44" s="791"/>
      <c r="N44" s="791"/>
      <c r="O44" s="791"/>
      <c r="P44" s="792"/>
      <c r="Q44" s="793"/>
      <c r="R44" s="794"/>
      <c r="S44" s="794"/>
      <c r="T44" s="794"/>
      <c r="U44" s="794"/>
      <c r="V44" s="794"/>
      <c r="W44" s="794"/>
      <c r="X44" s="794"/>
      <c r="Y44" s="794"/>
      <c r="Z44" s="794"/>
      <c r="AA44" s="794"/>
      <c r="AB44" s="794"/>
      <c r="AC44" s="794"/>
      <c r="AD44" s="794"/>
      <c r="AE44" s="795"/>
      <c r="AF44" s="796"/>
      <c r="AG44" s="797"/>
      <c r="AH44" s="797"/>
      <c r="AI44" s="797"/>
      <c r="AJ44" s="798"/>
      <c r="AK44" s="844"/>
      <c r="AL44" s="840"/>
      <c r="AM44" s="840"/>
      <c r="AN44" s="840"/>
      <c r="AO44" s="840"/>
      <c r="AP44" s="840"/>
      <c r="AQ44" s="840"/>
      <c r="AR44" s="840"/>
      <c r="AS44" s="840"/>
      <c r="AT44" s="840"/>
      <c r="AU44" s="840"/>
      <c r="AV44" s="840"/>
      <c r="AW44" s="840"/>
      <c r="AX44" s="840"/>
      <c r="AY44" s="840"/>
      <c r="AZ44" s="841"/>
      <c r="BA44" s="841"/>
      <c r="BB44" s="841"/>
      <c r="BC44" s="841"/>
      <c r="BD44" s="841"/>
      <c r="BE44" s="842"/>
      <c r="BF44" s="842"/>
      <c r="BG44" s="842"/>
      <c r="BH44" s="842"/>
      <c r="BI44" s="843"/>
      <c r="BJ44" s="223"/>
      <c r="BK44" s="223"/>
      <c r="BL44" s="223"/>
      <c r="BM44" s="223"/>
      <c r="BN44" s="223"/>
      <c r="BO44" s="233"/>
      <c r="BP44" s="233"/>
      <c r="BQ44" s="230">
        <v>38</v>
      </c>
      <c r="BR44" s="231"/>
      <c r="BS44" s="783"/>
      <c r="BT44" s="784"/>
      <c r="BU44" s="784"/>
      <c r="BV44" s="784"/>
      <c r="BW44" s="784"/>
      <c r="BX44" s="784"/>
      <c r="BY44" s="784"/>
      <c r="BZ44" s="784"/>
      <c r="CA44" s="784"/>
      <c r="CB44" s="784"/>
      <c r="CC44" s="784"/>
      <c r="CD44" s="784"/>
      <c r="CE44" s="784"/>
      <c r="CF44" s="784"/>
      <c r="CG44" s="785"/>
      <c r="CH44" s="786"/>
      <c r="CI44" s="787"/>
      <c r="CJ44" s="787"/>
      <c r="CK44" s="787"/>
      <c r="CL44" s="788"/>
      <c r="CM44" s="786"/>
      <c r="CN44" s="787"/>
      <c r="CO44" s="787"/>
      <c r="CP44" s="787"/>
      <c r="CQ44" s="788"/>
      <c r="CR44" s="786"/>
      <c r="CS44" s="787"/>
      <c r="CT44" s="787"/>
      <c r="CU44" s="787"/>
      <c r="CV44" s="788"/>
      <c r="CW44" s="786"/>
      <c r="CX44" s="787"/>
      <c r="CY44" s="787"/>
      <c r="CZ44" s="787"/>
      <c r="DA44" s="788"/>
      <c r="DB44" s="786"/>
      <c r="DC44" s="787"/>
      <c r="DD44" s="787"/>
      <c r="DE44" s="787"/>
      <c r="DF44" s="788"/>
      <c r="DG44" s="786"/>
      <c r="DH44" s="787"/>
      <c r="DI44" s="787"/>
      <c r="DJ44" s="787"/>
      <c r="DK44" s="788"/>
      <c r="DL44" s="786"/>
      <c r="DM44" s="787"/>
      <c r="DN44" s="787"/>
      <c r="DO44" s="787"/>
      <c r="DP44" s="788"/>
      <c r="DQ44" s="786"/>
      <c r="DR44" s="787"/>
      <c r="DS44" s="787"/>
      <c r="DT44" s="787"/>
      <c r="DU44" s="788"/>
      <c r="DV44" s="783"/>
      <c r="DW44" s="784"/>
      <c r="DX44" s="784"/>
      <c r="DY44" s="784"/>
      <c r="DZ44" s="789"/>
      <c r="EA44" s="221"/>
    </row>
    <row r="45" spans="1:131" ht="26.25" customHeight="1" x14ac:dyDescent="0.2">
      <c r="A45" s="230">
        <v>18</v>
      </c>
      <c r="B45" s="790"/>
      <c r="C45" s="791"/>
      <c r="D45" s="791"/>
      <c r="E45" s="791"/>
      <c r="F45" s="791"/>
      <c r="G45" s="791"/>
      <c r="H45" s="791"/>
      <c r="I45" s="791"/>
      <c r="J45" s="791"/>
      <c r="K45" s="791"/>
      <c r="L45" s="791"/>
      <c r="M45" s="791"/>
      <c r="N45" s="791"/>
      <c r="O45" s="791"/>
      <c r="P45" s="792"/>
      <c r="Q45" s="793"/>
      <c r="R45" s="794"/>
      <c r="S45" s="794"/>
      <c r="T45" s="794"/>
      <c r="U45" s="794"/>
      <c r="V45" s="794"/>
      <c r="W45" s="794"/>
      <c r="X45" s="794"/>
      <c r="Y45" s="794"/>
      <c r="Z45" s="794"/>
      <c r="AA45" s="794"/>
      <c r="AB45" s="794"/>
      <c r="AC45" s="794"/>
      <c r="AD45" s="794"/>
      <c r="AE45" s="795"/>
      <c r="AF45" s="796"/>
      <c r="AG45" s="797"/>
      <c r="AH45" s="797"/>
      <c r="AI45" s="797"/>
      <c r="AJ45" s="798"/>
      <c r="AK45" s="844"/>
      <c r="AL45" s="840"/>
      <c r="AM45" s="840"/>
      <c r="AN45" s="840"/>
      <c r="AO45" s="840"/>
      <c r="AP45" s="840"/>
      <c r="AQ45" s="840"/>
      <c r="AR45" s="840"/>
      <c r="AS45" s="840"/>
      <c r="AT45" s="840"/>
      <c r="AU45" s="840"/>
      <c r="AV45" s="840"/>
      <c r="AW45" s="840"/>
      <c r="AX45" s="840"/>
      <c r="AY45" s="840"/>
      <c r="AZ45" s="841"/>
      <c r="BA45" s="841"/>
      <c r="BB45" s="841"/>
      <c r="BC45" s="841"/>
      <c r="BD45" s="841"/>
      <c r="BE45" s="842"/>
      <c r="BF45" s="842"/>
      <c r="BG45" s="842"/>
      <c r="BH45" s="842"/>
      <c r="BI45" s="843"/>
      <c r="BJ45" s="223"/>
      <c r="BK45" s="223"/>
      <c r="BL45" s="223"/>
      <c r="BM45" s="223"/>
      <c r="BN45" s="223"/>
      <c r="BO45" s="233"/>
      <c r="BP45" s="233"/>
      <c r="BQ45" s="230">
        <v>39</v>
      </c>
      <c r="BR45" s="231"/>
      <c r="BS45" s="783"/>
      <c r="BT45" s="784"/>
      <c r="BU45" s="784"/>
      <c r="BV45" s="784"/>
      <c r="BW45" s="784"/>
      <c r="BX45" s="784"/>
      <c r="BY45" s="784"/>
      <c r="BZ45" s="784"/>
      <c r="CA45" s="784"/>
      <c r="CB45" s="784"/>
      <c r="CC45" s="784"/>
      <c r="CD45" s="784"/>
      <c r="CE45" s="784"/>
      <c r="CF45" s="784"/>
      <c r="CG45" s="785"/>
      <c r="CH45" s="786"/>
      <c r="CI45" s="787"/>
      <c r="CJ45" s="787"/>
      <c r="CK45" s="787"/>
      <c r="CL45" s="788"/>
      <c r="CM45" s="786"/>
      <c r="CN45" s="787"/>
      <c r="CO45" s="787"/>
      <c r="CP45" s="787"/>
      <c r="CQ45" s="788"/>
      <c r="CR45" s="786"/>
      <c r="CS45" s="787"/>
      <c r="CT45" s="787"/>
      <c r="CU45" s="787"/>
      <c r="CV45" s="788"/>
      <c r="CW45" s="786"/>
      <c r="CX45" s="787"/>
      <c r="CY45" s="787"/>
      <c r="CZ45" s="787"/>
      <c r="DA45" s="788"/>
      <c r="DB45" s="786"/>
      <c r="DC45" s="787"/>
      <c r="DD45" s="787"/>
      <c r="DE45" s="787"/>
      <c r="DF45" s="788"/>
      <c r="DG45" s="786"/>
      <c r="DH45" s="787"/>
      <c r="DI45" s="787"/>
      <c r="DJ45" s="787"/>
      <c r="DK45" s="788"/>
      <c r="DL45" s="786"/>
      <c r="DM45" s="787"/>
      <c r="DN45" s="787"/>
      <c r="DO45" s="787"/>
      <c r="DP45" s="788"/>
      <c r="DQ45" s="786"/>
      <c r="DR45" s="787"/>
      <c r="DS45" s="787"/>
      <c r="DT45" s="787"/>
      <c r="DU45" s="788"/>
      <c r="DV45" s="783"/>
      <c r="DW45" s="784"/>
      <c r="DX45" s="784"/>
      <c r="DY45" s="784"/>
      <c r="DZ45" s="789"/>
      <c r="EA45" s="221"/>
    </row>
    <row r="46" spans="1:131" ht="26.25" customHeight="1" x14ac:dyDescent="0.2">
      <c r="A46" s="230">
        <v>19</v>
      </c>
      <c r="B46" s="790"/>
      <c r="C46" s="791"/>
      <c r="D46" s="791"/>
      <c r="E46" s="791"/>
      <c r="F46" s="791"/>
      <c r="G46" s="791"/>
      <c r="H46" s="791"/>
      <c r="I46" s="791"/>
      <c r="J46" s="791"/>
      <c r="K46" s="791"/>
      <c r="L46" s="791"/>
      <c r="M46" s="791"/>
      <c r="N46" s="791"/>
      <c r="O46" s="791"/>
      <c r="P46" s="792"/>
      <c r="Q46" s="793"/>
      <c r="R46" s="794"/>
      <c r="S46" s="794"/>
      <c r="T46" s="794"/>
      <c r="U46" s="794"/>
      <c r="V46" s="794"/>
      <c r="W46" s="794"/>
      <c r="X46" s="794"/>
      <c r="Y46" s="794"/>
      <c r="Z46" s="794"/>
      <c r="AA46" s="794"/>
      <c r="AB46" s="794"/>
      <c r="AC46" s="794"/>
      <c r="AD46" s="794"/>
      <c r="AE46" s="795"/>
      <c r="AF46" s="796"/>
      <c r="AG46" s="797"/>
      <c r="AH46" s="797"/>
      <c r="AI46" s="797"/>
      <c r="AJ46" s="798"/>
      <c r="AK46" s="844"/>
      <c r="AL46" s="840"/>
      <c r="AM46" s="840"/>
      <c r="AN46" s="840"/>
      <c r="AO46" s="840"/>
      <c r="AP46" s="840"/>
      <c r="AQ46" s="840"/>
      <c r="AR46" s="840"/>
      <c r="AS46" s="840"/>
      <c r="AT46" s="840"/>
      <c r="AU46" s="840"/>
      <c r="AV46" s="840"/>
      <c r="AW46" s="840"/>
      <c r="AX46" s="840"/>
      <c r="AY46" s="840"/>
      <c r="AZ46" s="841"/>
      <c r="BA46" s="841"/>
      <c r="BB46" s="841"/>
      <c r="BC46" s="841"/>
      <c r="BD46" s="841"/>
      <c r="BE46" s="842"/>
      <c r="BF46" s="842"/>
      <c r="BG46" s="842"/>
      <c r="BH46" s="842"/>
      <c r="BI46" s="843"/>
      <c r="BJ46" s="223"/>
      <c r="BK46" s="223"/>
      <c r="BL46" s="223"/>
      <c r="BM46" s="223"/>
      <c r="BN46" s="223"/>
      <c r="BO46" s="233"/>
      <c r="BP46" s="233"/>
      <c r="BQ46" s="230">
        <v>40</v>
      </c>
      <c r="BR46" s="231"/>
      <c r="BS46" s="783"/>
      <c r="BT46" s="784"/>
      <c r="BU46" s="784"/>
      <c r="BV46" s="784"/>
      <c r="BW46" s="784"/>
      <c r="BX46" s="784"/>
      <c r="BY46" s="784"/>
      <c r="BZ46" s="784"/>
      <c r="CA46" s="784"/>
      <c r="CB46" s="784"/>
      <c r="CC46" s="784"/>
      <c r="CD46" s="784"/>
      <c r="CE46" s="784"/>
      <c r="CF46" s="784"/>
      <c r="CG46" s="785"/>
      <c r="CH46" s="786"/>
      <c r="CI46" s="787"/>
      <c r="CJ46" s="787"/>
      <c r="CK46" s="787"/>
      <c r="CL46" s="788"/>
      <c r="CM46" s="786"/>
      <c r="CN46" s="787"/>
      <c r="CO46" s="787"/>
      <c r="CP46" s="787"/>
      <c r="CQ46" s="788"/>
      <c r="CR46" s="786"/>
      <c r="CS46" s="787"/>
      <c r="CT46" s="787"/>
      <c r="CU46" s="787"/>
      <c r="CV46" s="788"/>
      <c r="CW46" s="786"/>
      <c r="CX46" s="787"/>
      <c r="CY46" s="787"/>
      <c r="CZ46" s="787"/>
      <c r="DA46" s="788"/>
      <c r="DB46" s="786"/>
      <c r="DC46" s="787"/>
      <c r="DD46" s="787"/>
      <c r="DE46" s="787"/>
      <c r="DF46" s="788"/>
      <c r="DG46" s="786"/>
      <c r="DH46" s="787"/>
      <c r="DI46" s="787"/>
      <c r="DJ46" s="787"/>
      <c r="DK46" s="788"/>
      <c r="DL46" s="786"/>
      <c r="DM46" s="787"/>
      <c r="DN46" s="787"/>
      <c r="DO46" s="787"/>
      <c r="DP46" s="788"/>
      <c r="DQ46" s="786"/>
      <c r="DR46" s="787"/>
      <c r="DS46" s="787"/>
      <c r="DT46" s="787"/>
      <c r="DU46" s="788"/>
      <c r="DV46" s="783"/>
      <c r="DW46" s="784"/>
      <c r="DX46" s="784"/>
      <c r="DY46" s="784"/>
      <c r="DZ46" s="789"/>
      <c r="EA46" s="221"/>
    </row>
    <row r="47" spans="1:131" ht="26.25" customHeight="1" x14ac:dyDescent="0.2">
      <c r="A47" s="230">
        <v>20</v>
      </c>
      <c r="B47" s="790"/>
      <c r="C47" s="791"/>
      <c r="D47" s="791"/>
      <c r="E47" s="791"/>
      <c r="F47" s="791"/>
      <c r="G47" s="791"/>
      <c r="H47" s="791"/>
      <c r="I47" s="791"/>
      <c r="J47" s="791"/>
      <c r="K47" s="791"/>
      <c r="L47" s="791"/>
      <c r="M47" s="791"/>
      <c r="N47" s="791"/>
      <c r="O47" s="791"/>
      <c r="P47" s="792"/>
      <c r="Q47" s="793"/>
      <c r="R47" s="794"/>
      <c r="S47" s="794"/>
      <c r="T47" s="794"/>
      <c r="U47" s="794"/>
      <c r="V47" s="794"/>
      <c r="W47" s="794"/>
      <c r="X47" s="794"/>
      <c r="Y47" s="794"/>
      <c r="Z47" s="794"/>
      <c r="AA47" s="794"/>
      <c r="AB47" s="794"/>
      <c r="AC47" s="794"/>
      <c r="AD47" s="794"/>
      <c r="AE47" s="795"/>
      <c r="AF47" s="796"/>
      <c r="AG47" s="797"/>
      <c r="AH47" s="797"/>
      <c r="AI47" s="797"/>
      <c r="AJ47" s="798"/>
      <c r="AK47" s="844"/>
      <c r="AL47" s="840"/>
      <c r="AM47" s="840"/>
      <c r="AN47" s="840"/>
      <c r="AO47" s="840"/>
      <c r="AP47" s="840"/>
      <c r="AQ47" s="840"/>
      <c r="AR47" s="840"/>
      <c r="AS47" s="840"/>
      <c r="AT47" s="840"/>
      <c r="AU47" s="840"/>
      <c r="AV47" s="840"/>
      <c r="AW47" s="840"/>
      <c r="AX47" s="840"/>
      <c r="AY47" s="840"/>
      <c r="AZ47" s="841"/>
      <c r="BA47" s="841"/>
      <c r="BB47" s="841"/>
      <c r="BC47" s="841"/>
      <c r="BD47" s="841"/>
      <c r="BE47" s="842"/>
      <c r="BF47" s="842"/>
      <c r="BG47" s="842"/>
      <c r="BH47" s="842"/>
      <c r="BI47" s="843"/>
      <c r="BJ47" s="223"/>
      <c r="BK47" s="223"/>
      <c r="BL47" s="223"/>
      <c r="BM47" s="223"/>
      <c r="BN47" s="223"/>
      <c r="BO47" s="233"/>
      <c r="BP47" s="233"/>
      <c r="BQ47" s="230">
        <v>41</v>
      </c>
      <c r="BR47" s="231"/>
      <c r="BS47" s="783"/>
      <c r="BT47" s="784"/>
      <c r="BU47" s="784"/>
      <c r="BV47" s="784"/>
      <c r="BW47" s="784"/>
      <c r="BX47" s="784"/>
      <c r="BY47" s="784"/>
      <c r="BZ47" s="784"/>
      <c r="CA47" s="784"/>
      <c r="CB47" s="784"/>
      <c r="CC47" s="784"/>
      <c r="CD47" s="784"/>
      <c r="CE47" s="784"/>
      <c r="CF47" s="784"/>
      <c r="CG47" s="785"/>
      <c r="CH47" s="786"/>
      <c r="CI47" s="787"/>
      <c r="CJ47" s="787"/>
      <c r="CK47" s="787"/>
      <c r="CL47" s="788"/>
      <c r="CM47" s="786"/>
      <c r="CN47" s="787"/>
      <c r="CO47" s="787"/>
      <c r="CP47" s="787"/>
      <c r="CQ47" s="788"/>
      <c r="CR47" s="786"/>
      <c r="CS47" s="787"/>
      <c r="CT47" s="787"/>
      <c r="CU47" s="787"/>
      <c r="CV47" s="788"/>
      <c r="CW47" s="786"/>
      <c r="CX47" s="787"/>
      <c r="CY47" s="787"/>
      <c r="CZ47" s="787"/>
      <c r="DA47" s="788"/>
      <c r="DB47" s="786"/>
      <c r="DC47" s="787"/>
      <c r="DD47" s="787"/>
      <c r="DE47" s="787"/>
      <c r="DF47" s="788"/>
      <c r="DG47" s="786"/>
      <c r="DH47" s="787"/>
      <c r="DI47" s="787"/>
      <c r="DJ47" s="787"/>
      <c r="DK47" s="788"/>
      <c r="DL47" s="786"/>
      <c r="DM47" s="787"/>
      <c r="DN47" s="787"/>
      <c r="DO47" s="787"/>
      <c r="DP47" s="788"/>
      <c r="DQ47" s="786"/>
      <c r="DR47" s="787"/>
      <c r="DS47" s="787"/>
      <c r="DT47" s="787"/>
      <c r="DU47" s="788"/>
      <c r="DV47" s="783"/>
      <c r="DW47" s="784"/>
      <c r="DX47" s="784"/>
      <c r="DY47" s="784"/>
      <c r="DZ47" s="789"/>
      <c r="EA47" s="221"/>
    </row>
    <row r="48" spans="1:131" ht="26.25" customHeight="1" x14ac:dyDescent="0.2">
      <c r="A48" s="230">
        <v>21</v>
      </c>
      <c r="B48" s="790"/>
      <c r="C48" s="791"/>
      <c r="D48" s="791"/>
      <c r="E48" s="791"/>
      <c r="F48" s="791"/>
      <c r="G48" s="791"/>
      <c r="H48" s="791"/>
      <c r="I48" s="791"/>
      <c r="J48" s="791"/>
      <c r="K48" s="791"/>
      <c r="L48" s="791"/>
      <c r="M48" s="791"/>
      <c r="N48" s="791"/>
      <c r="O48" s="791"/>
      <c r="P48" s="792"/>
      <c r="Q48" s="793"/>
      <c r="R48" s="794"/>
      <c r="S48" s="794"/>
      <c r="T48" s="794"/>
      <c r="U48" s="794"/>
      <c r="V48" s="794"/>
      <c r="W48" s="794"/>
      <c r="X48" s="794"/>
      <c r="Y48" s="794"/>
      <c r="Z48" s="794"/>
      <c r="AA48" s="794"/>
      <c r="AB48" s="794"/>
      <c r="AC48" s="794"/>
      <c r="AD48" s="794"/>
      <c r="AE48" s="795"/>
      <c r="AF48" s="796"/>
      <c r="AG48" s="797"/>
      <c r="AH48" s="797"/>
      <c r="AI48" s="797"/>
      <c r="AJ48" s="798"/>
      <c r="AK48" s="844"/>
      <c r="AL48" s="840"/>
      <c r="AM48" s="840"/>
      <c r="AN48" s="840"/>
      <c r="AO48" s="840"/>
      <c r="AP48" s="840"/>
      <c r="AQ48" s="840"/>
      <c r="AR48" s="840"/>
      <c r="AS48" s="840"/>
      <c r="AT48" s="840"/>
      <c r="AU48" s="840"/>
      <c r="AV48" s="840"/>
      <c r="AW48" s="840"/>
      <c r="AX48" s="840"/>
      <c r="AY48" s="840"/>
      <c r="AZ48" s="841"/>
      <c r="BA48" s="841"/>
      <c r="BB48" s="841"/>
      <c r="BC48" s="841"/>
      <c r="BD48" s="841"/>
      <c r="BE48" s="842"/>
      <c r="BF48" s="842"/>
      <c r="BG48" s="842"/>
      <c r="BH48" s="842"/>
      <c r="BI48" s="843"/>
      <c r="BJ48" s="223"/>
      <c r="BK48" s="223"/>
      <c r="BL48" s="223"/>
      <c r="BM48" s="223"/>
      <c r="BN48" s="223"/>
      <c r="BO48" s="233"/>
      <c r="BP48" s="233"/>
      <c r="BQ48" s="230">
        <v>42</v>
      </c>
      <c r="BR48" s="231"/>
      <c r="BS48" s="783"/>
      <c r="BT48" s="784"/>
      <c r="BU48" s="784"/>
      <c r="BV48" s="784"/>
      <c r="BW48" s="784"/>
      <c r="BX48" s="784"/>
      <c r="BY48" s="784"/>
      <c r="BZ48" s="784"/>
      <c r="CA48" s="784"/>
      <c r="CB48" s="784"/>
      <c r="CC48" s="784"/>
      <c r="CD48" s="784"/>
      <c r="CE48" s="784"/>
      <c r="CF48" s="784"/>
      <c r="CG48" s="785"/>
      <c r="CH48" s="786"/>
      <c r="CI48" s="787"/>
      <c r="CJ48" s="787"/>
      <c r="CK48" s="787"/>
      <c r="CL48" s="788"/>
      <c r="CM48" s="786"/>
      <c r="CN48" s="787"/>
      <c r="CO48" s="787"/>
      <c r="CP48" s="787"/>
      <c r="CQ48" s="788"/>
      <c r="CR48" s="786"/>
      <c r="CS48" s="787"/>
      <c r="CT48" s="787"/>
      <c r="CU48" s="787"/>
      <c r="CV48" s="788"/>
      <c r="CW48" s="786"/>
      <c r="CX48" s="787"/>
      <c r="CY48" s="787"/>
      <c r="CZ48" s="787"/>
      <c r="DA48" s="788"/>
      <c r="DB48" s="786"/>
      <c r="DC48" s="787"/>
      <c r="DD48" s="787"/>
      <c r="DE48" s="787"/>
      <c r="DF48" s="788"/>
      <c r="DG48" s="786"/>
      <c r="DH48" s="787"/>
      <c r="DI48" s="787"/>
      <c r="DJ48" s="787"/>
      <c r="DK48" s="788"/>
      <c r="DL48" s="786"/>
      <c r="DM48" s="787"/>
      <c r="DN48" s="787"/>
      <c r="DO48" s="787"/>
      <c r="DP48" s="788"/>
      <c r="DQ48" s="786"/>
      <c r="DR48" s="787"/>
      <c r="DS48" s="787"/>
      <c r="DT48" s="787"/>
      <c r="DU48" s="788"/>
      <c r="DV48" s="783"/>
      <c r="DW48" s="784"/>
      <c r="DX48" s="784"/>
      <c r="DY48" s="784"/>
      <c r="DZ48" s="789"/>
      <c r="EA48" s="221"/>
    </row>
    <row r="49" spans="1:131" ht="26.25" customHeight="1" x14ac:dyDescent="0.2">
      <c r="A49" s="230">
        <v>22</v>
      </c>
      <c r="B49" s="790"/>
      <c r="C49" s="791"/>
      <c r="D49" s="791"/>
      <c r="E49" s="791"/>
      <c r="F49" s="791"/>
      <c r="G49" s="791"/>
      <c r="H49" s="791"/>
      <c r="I49" s="791"/>
      <c r="J49" s="791"/>
      <c r="K49" s="791"/>
      <c r="L49" s="791"/>
      <c r="M49" s="791"/>
      <c r="N49" s="791"/>
      <c r="O49" s="791"/>
      <c r="P49" s="792"/>
      <c r="Q49" s="793"/>
      <c r="R49" s="794"/>
      <c r="S49" s="794"/>
      <c r="T49" s="794"/>
      <c r="U49" s="794"/>
      <c r="V49" s="794"/>
      <c r="W49" s="794"/>
      <c r="X49" s="794"/>
      <c r="Y49" s="794"/>
      <c r="Z49" s="794"/>
      <c r="AA49" s="794"/>
      <c r="AB49" s="794"/>
      <c r="AC49" s="794"/>
      <c r="AD49" s="794"/>
      <c r="AE49" s="795"/>
      <c r="AF49" s="796"/>
      <c r="AG49" s="797"/>
      <c r="AH49" s="797"/>
      <c r="AI49" s="797"/>
      <c r="AJ49" s="798"/>
      <c r="AK49" s="844"/>
      <c r="AL49" s="840"/>
      <c r="AM49" s="840"/>
      <c r="AN49" s="840"/>
      <c r="AO49" s="840"/>
      <c r="AP49" s="840"/>
      <c r="AQ49" s="840"/>
      <c r="AR49" s="840"/>
      <c r="AS49" s="840"/>
      <c r="AT49" s="840"/>
      <c r="AU49" s="840"/>
      <c r="AV49" s="840"/>
      <c r="AW49" s="840"/>
      <c r="AX49" s="840"/>
      <c r="AY49" s="840"/>
      <c r="AZ49" s="841"/>
      <c r="BA49" s="841"/>
      <c r="BB49" s="841"/>
      <c r="BC49" s="841"/>
      <c r="BD49" s="841"/>
      <c r="BE49" s="842"/>
      <c r="BF49" s="842"/>
      <c r="BG49" s="842"/>
      <c r="BH49" s="842"/>
      <c r="BI49" s="843"/>
      <c r="BJ49" s="223"/>
      <c r="BK49" s="223"/>
      <c r="BL49" s="223"/>
      <c r="BM49" s="223"/>
      <c r="BN49" s="223"/>
      <c r="BO49" s="233"/>
      <c r="BP49" s="233"/>
      <c r="BQ49" s="230">
        <v>43</v>
      </c>
      <c r="BR49" s="231"/>
      <c r="BS49" s="783"/>
      <c r="BT49" s="784"/>
      <c r="BU49" s="784"/>
      <c r="BV49" s="784"/>
      <c r="BW49" s="784"/>
      <c r="BX49" s="784"/>
      <c r="BY49" s="784"/>
      <c r="BZ49" s="784"/>
      <c r="CA49" s="784"/>
      <c r="CB49" s="784"/>
      <c r="CC49" s="784"/>
      <c r="CD49" s="784"/>
      <c r="CE49" s="784"/>
      <c r="CF49" s="784"/>
      <c r="CG49" s="785"/>
      <c r="CH49" s="786"/>
      <c r="CI49" s="787"/>
      <c r="CJ49" s="787"/>
      <c r="CK49" s="787"/>
      <c r="CL49" s="788"/>
      <c r="CM49" s="786"/>
      <c r="CN49" s="787"/>
      <c r="CO49" s="787"/>
      <c r="CP49" s="787"/>
      <c r="CQ49" s="788"/>
      <c r="CR49" s="786"/>
      <c r="CS49" s="787"/>
      <c r="CT49" s="787"/>
      <c r="CU49" s="787"/>
      <c r="CV49" s="788"/>
      <c r="CW49" s="786"/>
      <c r="CX49" s="787"/>
      <c r="CY49" s="787"/>
      <c r="CZ49" s="787"/>
      <c r="DA49" s="788"/>
      <c r="DB49" s="786"/>
      <c r="DC49" s="787"/>
      <c r="DD49" s="787"/>
      <c r="DE49" s="787"/>
      <c r="DF49" s="788"/>
      <c r="DG49" s="786"/>
      <c r="DH49" s="787"/>
      <c r="DI49" s="787"/>
      <c r="DJ49" s="787"/>
      <c r="DK49" s="788"/>
      <c r="DL49" s="786"/>
      <c r="DM49" s="787"/>
      <c r="DN49" s="787"/>
      <c r="DO49" s="787"/>
      <c r="DP49" s="788"/>
      <c r="DQ49" s="786"/>
      <c r="DR49" s="787"/>
      <c r="DS49" s="787"/>
      <c r="DT49" s="787"/>
      <c r="DU49" s="788"/>
      <c r="DV49" s="783"/>
      <c r="DW49" s="784"/>
      <c r="DX49" s="784"/>
      <c r="DY49" s="784"/>
      <c r="DZ49" s="789"/>
      <c r="EA49" s="221"/>
    </row>
    <row r="50" spans="1:131" ht="26.25" customHeight="1" x14ac:dyDescent="0.2">
      <c r="A50" s="230">
        <v>23</v>
      </c>
      <c r="B50" s="790"/>
      <c r="C50" s="791"/>
      <c r="D50" s="791"/>
      <c r="E50" s="791"/>
      <c r="F50" s="791"/>
      <c r="G50" s="791"/>
      <c r="H50" s="791"/>
      <c r="I50" s="791"/>
      <c r="J50" s="791"/>
      <c r="K50" s="791"/>
      <c r="L50" s="791"/>
      <c r="M50" s="791"/>
      <c r="N50" s="791"/>
      <c r="O50" s="791"/>
      <c r="P50" s="792"/>
      <c r="Q50" s="845"/>
      <c r="R50" s="846"/>
      <c r="S50" s="846"/>
      <c r="T50" s="846"/>
      <c r="U50" s="846"/>
      <c r="V50" s="846"/>
      <c r="W50" s="846"/>
      <c r="X50" s="846"/>
      <c r="Y50" s="846"/>
      <c r="Z50" s="846"/>
      <c r="AA50" s="846"/>
      <c r="AB50" s="846"/>
      <c r="AC50" s="846"/>
      <c r="AD50" s="846"/>
      <c r="AE50" s="847"/>
      <c r="AF50" s="796"/>
      <c r="AG50" s="797"/>
      <c r="AH50" s="797"/>
      <c r="AI50" s="797"/>
      <c r="AJ50" s="798"/>
      <c r="AK50" s="849"/>
      <c r="AL50" s="846"/>
      <c r="AM50" s="846"/>
      <c r="AN50" s="846"/>
      <c r="AO50" s="846"/>
      <c r="AP50" s="846"/>
      <c r="AQ50" s="846"/>
      <c r="AR50" s="846"/>
      <c r="AS50" s="846"/>
      <c r="AT50" s="846"/>
      <c r="AU50" s="846"/>
      <c r="AV50" s="846"/>
      <c r="AW50" s="846"/>
      <c r="AX50" s="846"/>
      <c r="AY50" s="846"/>
      <c r="AZ50" s="848"/>
      <c r="BA50" s="848"/>
      <c r="BB50" s="848"/>
      <c r="BC50" s="848"/>
      <c r="BD50" s="848"/>
      <c r="BE50" s="842"/>
      <c r="BF50" s="842"/>
      <c r="BG50" s="842"/>
      <c r="BH50" s="842"/>
      <c r="BI50" s="843"/>
      <c r="BJ50" s="223"/>
      <c r="BK50" s="223"/>
      <c r="BL50" s="223"/>
      <c r="BM50" s="223"/>
      <c r="BN50" s="223"/>
      <c r="BO50" s="233"/>
      <c r="BP50" s="233"/>
      <c r="BQ50" s="230">
        <v>44</v>
      </c>
      <c r="BR50" s="231"/>
      <c r="BS50" s="783"/>
      <c r="BT50" s="784"/>
      <c r="BU50" s="784"/>
      <c r="BV50" s="784"/>
      <c r="BW50" s="784"/>
      <c r="BX50" s="784"/>
      <c r="BY50" s="784"/>
      <c r="BZ50" s="784"/>
      <c r="CA50" s="784"/>
      <c r="CB50" s="784"/>
      <c r="CC50" s="784"/>
      <c r="CD50" s="784"/>
      <c r="CE50" s="784"/>
      <c r="CF50" s="784"/>
      <c r="CG50" s="785"/>
      <c r="CH50" s="786"/>
      <c r="CI50" s="787"/>
      <c r="CJ50" s="787"/>
      <c r="CK50" s="787"/>
      <c r="CL50" s="788"/>
      <c r="CM50" s="786"/>
      <c r="CN50" s="787"/>
      <c r="CO50" s="787"/>
      <c r="CP50" s="787"/>
      <c r="CQ50" s="788"/>
      <c r="CR50" s="786"/>
      <c r="CS50" s="787"/>
      <c r="CT50" s="787"/>
      <c r="CU50" s="787"/>
      <c r="CV50" s="788"/>
      <c r="CW50" s="786"/>
      <c r="CX50" s="787"/>
      <c r="CY50" s="787"/>
      <c r="CZ50" s="787"/>
      <c r="DA50" s="788"/>
      <c r="DB50" s="786"/>
      <c r="DC50" s="787"/>
      <c r="DD50" s="787"/>
      <c r="DE50" s="787"/>
      <c r="DF50" s="788"/>
      <c r="DG50" s="786"/>
      <c r="DH50" s="787"/>
      <c r="DI50" s="787"/>
      <c r="DJ50" s="787"/>
      <c r="DK50" s="788"/>
      <c r="DL50" s="786"/>
      <c r="DM50" s="787"/>
      <c r="DN50" s="787"/>
      <c r="DO50" s="787"/>
      <c r="DP50" s="788"/>
      <c r="DQ50" s="786"/>
      <c r="DR50" s="787"/>
      <c r="DS50" s="787"/>
      <c r="DT50" s="787"/>
      <c r="DU50" s="788"/>
      <c r="DV50" s="783"/>
      <c r="DW50" s="784"/>
      <c r="DX50" s="784"/>
      <c r="DY50" s="784"/>
      <c r="DZ50" s="789"/>
      <c r="EA50" s="221"/>
    </row>
    <row r="51" spans="1:131" ht="26.25" customHeight="1" x14ac:dyDescent="0.2">
      <c r="A51" s="230">
        <v>24</v>
      </c>
      <c r="B51" s="790"/>
      <c r="C51" s="791"/>
      <c r="D51" s="791"/>
      <c r="E51" s="791"/>
      <c r="F51" s="791"/>
      <c r="G51" s="791"/>
      <c r="H51" s="791"/>
      <c r="I51" s="791"/>
      <c r="J51" s="791"/>
      <c r="K51" s="791"/>
      <c r="L51" s="791"/>
      <c r="M51" s="791"/>
      <c r="N51" s="791"/>
      <c r="O51" s="791"/>
      <c r="P51" s="792"/>
      <c r="Q51" s="845"/>
      <c r="R51" s="846"/>
      <c r="S51" s="846"/>
      <c r="T51" s="846"/>
      <c r="U51" s="846"/>
      <c r="V51" s="846"/>
      <c r="W51" s="846"/>
      <c r="X51" s="846"/>
      <c r="Y51" s="846"/>
      <c r="Z51" s="846"/>
      <c r="AA51" s="846"/>
      <c r="AB51" s="846"/>
      <c r="AC51" s="846"/>
      <c r="AD51" s="846"/>
      <c r="AE51" s="847"/>
      <c r="AF51" s="796"/>
      <c r="AG51" s="797"/>
      <c r="AH51" s="797"/>
      <c r="AI51" s="797"/>
      <c r="AJ51" s="798"/>
      <c r="AK51" s="849"/>
      <c r="AL51" s="846"/>
      <c r="AM51" s="846"/>
      <c r="AN51" s="846"/>
      <c r="AO51" s="846"/>
      <c r="AP51" s="846"/>
      <c r="AQ51" s="846"/>
      <c r="AR51" s="846"/>
      <c r="AS51" s="846"/>
      <c r="AT51" s="846"/>
      <c r="AU51" s="846"/>
      <c r="AV51" s="846"/>
      <c r="AW51" s="846"/>
      <c r="AX51" s="846"/>
      <c r="AY51" s="846"/>
      <c r="AZ51" s="848"/>
      <c r="BA51" s="848"/>
      <c r="BB51" s="848"/>
      <c r="BC51" s="848"/>
      <c r="BD51" s="848"/>
      <c r="BE51" s="842"/>
      <c r="BF51" s="842"/>
      <c r="BG51" s="842"/>
      <c r="BH51" s="842"/>
      <c r="BI51" s="843"/>
      <c r="BJ51" s="223"/>
      <c r="BK51" s="223"/>
      <c r="BL51" s="223"/>
      <c r="BM51" s="223"/>
      <c r="BN51" s="223"/>
      <c r="BO51" s="233"/>
      <c r="BP51" s="233"/>
      <c r="BQ51" s="230">
        <v>45</v>
      </c>
      <c r="BR51" s="231"/>
      <c r="BS51" s="783"/>
      <c r="BT51" s="784"/>
      <c r="BU51" s="784"/>
      <c r="BV51" s="784"/>
      <c r="BW51" s="784"/>
      <c r="BX51" s="784"/>
      <c r="BY51" s="784"/>
      <c r="BZ51" s="784"/>
      <c r="CA51" s="784"/>
      <c r="CB51" s="784"/>
      <c r="CC51" s="784"/>
      <c r="CD51" s="784"/>
      <c r="CE51" s="784"/>
      <c r="CF51" s="784"/>
      <c r="CG51" s="785"/>
      <c r="CH51" s="786"/>
      <c r="CI51" s="787"/>
      <c r="CJ51" s="787"/>
      <c r="CK51" s="787"/>
      <c r="CL51" s="788"/>
      <c r="CM51" s="786"/>
      <c r="CN51" s="787"/>
      <c r="CO51" s="787"/>
      <c r="CP51" s="787"/>
      <c r="CQ51" s="788"/>
      <c r="CR51" s="786"/>
      <c r="CS51" s="787"/>
      <c r="CT51" s="787"/>
      <c r="CU51" s="787"/>
      <c r="CV51" s="788"/>
      <c r="CW51" s="786"/>
      <c r="CX51" s="787"/>
      <c r="CY51" s="787"/>
      <c r="CZ51" s="787"/>
      <c r="DA51" s="788"/>
      <c r="DB51" s="786"/>
      <c r="DC51" s="787"/>
      <c r="DD51" s="787"/>
      <c r="DE51" s="787"/>
      <c r="DF51" s="788"/>
      <c r="DG51" s="786"/>
      <c r="DH51" s="787"/>
      <c r="DI51" s="787"/>
      <c r="DJ51" s="787"/>
      <c r="DK51" s="788"/>
      <c r="DL51" s="786"/>
      <c r="DM51" s="787"/>
      <c r="DN51" s="787"/>
      <c r="DO51" s="787"/>
      <c r="DP51" s="788"/>
      <c r="DQ51" s="786"/>
      <c r="DR51" s="787"/>
      <c r="DS51" s="787"/>
      <c r="DT51" s="787"/>
      <c r="DU51" s="788"/>
      <c r="DV51" s="783"/>
      <c r="DW51" s="784"/>
      <c r="DX51" s="784"/>
      <c r="DY51" s="784"/>
      <c r="DZ51" s="789"/>
      <c r="EA51" s="221"/>
    </row>
    <row r="52" spans="1:131" ht="26.25" customHeight="1" x14ac:dyDescent="0.2">
      <c r="A52" s="230">
        <v>25</v>
      </c>
      <c r="B52" s="790"/>
      <c r="C52" s="791"/>
      <c r="D52" s="791"/>
      <c r="E52" s="791"/>
      <c r="F52" s="791"/>
      <c r="G52" s="791"/>
      <c r="H52" s="791"/>
      <c r="I52" s="791"/>
      <c r="J52" s="791"/>
      <c r="K52" s="791"/>
      <c r="L52" s="791"/>
      <c r="M52" s="791"/>
      <c r="N52" s="791"/>
      <c r="O52" s="791"/>
      <c r="P52" s="792"/>
      <c r="Q52" s="845"/>
      <c r="R52" s="846"/>
      <c r="S52" s="846"/>
      <c r="T52" s="846"/>
      <c r="U52" s="846"/>
      <c r="V52" s="846"/>
      <c r="W52" s="846"/>
      <c r="X52" s="846"/>
      <c r="Y52" s="846"/>
      <c r="Z52" s="846"/>
      <c r="AA52" s="846"/>
      <c r="AB52" s="846"/>
      <c r="AC52" s="846"/>
      <c r="AD52" s="846"/>
      <c r="AE52" s="847"/>
      <c r="AF52" s="796"/>
      <c r="AG52" s="797"/>
      <c r="AH52" s="797"/>
      <c r="AI52" s="797"/>
      <c r="AJ52" s="798"/>
      <c r="AK52" s="849"/>
      <c r="AL52" s="846"/>
      <c r="AM52" s="846"/>
      <c r="AN52" s="846"/>
      <c r="AO52" s="846"/>
      <c r="AP52" s="846"/>
      <c r="AQ52" s="846"/>
      <c r="AR52" s="846"/>
      <c r="AS52" s="846"/>
      <c r="AT52" s="846"/>
      <c r="AU52" s="846"/>
      <c r="AV52" s="846"/>
      <c r="AW52" s="846"/>
      <c r="AX52" s="846"/>
      <c r="AY52" s="846"/>
      <c r="AZ52" s="848"/>
      <c r="BA52" s="848"/>
      <c r="BB52" s="848"/>
      <c r="BC52" s="848"/>
      <c r="BD52" s="848"/>
      <c r="BE52" s="842"/>
      <c r="BF52" s="842"/>
      <c r="BG52" s="842"/>
      <c r="BH52" s="842"/>
      <c r="BI52" s="843"/>
      <c r="BJ52" s="223"/>
      <c r="BK52" s="223"/>
      <c r="BL52" s="223"/>
      <c r="BM52" s="223"/>
      <c r="BN52" s="223"/>
      <c r="BO52" s="233"/>
      <c r="BP52" s="233"/>
      <c r="BQ52" s="230">
        <v>46</v>
      </c>
      <c r="BR52" s="231"/>
      <c r="BS52" s="783"/>
      <c r="BT52" s="784"/>
      <c r="BU52" s="784"/>
      <c r="BV52" s="784"/>
      <c r="BW52" s="784"/>
      <c r="BX52" s="784"/>
      <c r="BY52" s="784"/>
      <c r="BZ52" s="784"/>
      <c r="CA52" s="784"/>
      <c r="CB52" s="784"/>
      <c r="CC52" s="784"/>
      <c r="CD52" s="784"/>
      <c r="CE52" s="784"/>
      <c r="CF52" s="784"/>
      <c r="CG52" s="785"/>
      <c r="CH52" s="786"/>
      <c r="CI52" s="787"/>
      <c r="CJ52" s="787"/>
      <c r="CK52" s="787"/>
      <c r="CL52" s="788"/>
      <c r="CM52" s="786"/>
      <c r="CN52" s="787"/>
      <c r="CO52" s="787"/>
      <c r="CP52" s="787"/>
      <c r="CQ52" s="788"/>
      <c r="CR52" s="786"/>
      <c r="CS52" s="787"/>
      <c r="CT52" s="787"/>
      <c r="CU52" s="787"/>
      <c r="CV52" s="788"/>
      <c r="CW52" s="786"/>
      <c r="CX52" s="787"/>
      <c r="CY52" s="787"/>
      <c r="CZ52" s="787"/>
      <c r="DA52" s="788"/>
      <c r="DB52" s="786"/>
      <c r="DC52" s="787"/>
      <c r="DD52" s="787"/>
      <c r="DE52" s="787"/>
      <c r="DF52" s="788"/>
      <c r="DG52" s="786"/>
      <c r="DH52" s="787"/>
      <c r="DI52" s="787"/>
      <c r="DJ52" s="787"/>
      <c r="DK52" s="788"/>
      <c r="DL52" s="786"/>
      <c r="DM52" s="787"/>
      <c r="DN52" s="787"/>
      <c r="DO52" s="787"/>
      <c r="DP52" s="788"/>
      <c r="DQ52" s="786"/>
      <c r="DR52" s="787"/>
      <c r="DS52" s="787"/>
      <c r="DT52" s="787"/>
      <c r="DU52" s="788"/>
      <c r="DV52" s="783"/>
      <c r="DW52" s="784"/>
      <c r="DX52" s="784"/>
      <c r="DY52" s="784"/>
      <c r="DZ52" s="789"/>
      <c r="EA52" s="221"/>
    </row>
    <row r="53" spans="1:131" ht="26.25" customHeight="1" x14ac:dyDescent="0.2">
      <c r="A53" s="230">
        <v>26</v>
      </c>
      <c r="B53" s="790"/>
      <c r="C53" s="791"/>
      <c r="D53" s="791"/>
      <c r="E53" s="791"/>
      <c r="F53" s="791"/>
      <c r="G53" s="791"/>
      <c r="H53" s="791"/>
      <c r="I53" s="791"/>
      <c r="J53" s="791"/>
      <c r="K53" s="791"/>
      <c r="L53" s="791"/>
      <c r="M53" s="791"/>
      <c r="N53" s="791"/>
      <c r="O53" s="791"/>
      <c r="P53" s="792"/>
      <c r="Q53" s="845"/>
      <c r="R53" s="846"/>
      <c r="S53" s="846"/>
      <c r="T53" s="846"/>
      <c r="U53" s="846"/>
      <c r="V53" s="846"/>
      <c r="W53" s="846"/>
      <c r="X53" s="846"/>
      <c r="Y53" s="846"/>
      <c r="Z53" s="846"/>
      <c r="AA53" s="846"/>
      <c r="AB53" s="846"/>
      <c r="AC53" s="846"/>
      <c r="AD53" s="846"/>
      <c r="AE53" s="847"/>
      <c r="AF53" s="796"/>
      <c r="AG53" s="797"/>
      <c r="AH53" s="797"/>
      <c r="AI53" s="797"/>
      <c r="AJ53" s="798"/>
      <c r="AK53" s="849"/>
      <c r="AL53" s="846"/>
      <c r="AM53" s="846"/>
      <c r="AN53" s="846"/>
      <c r="AO53" s="846"/>
      <c r="AP53" s="846"/>
      <c r="AQ53" s="846"/>
      <c r="AR53" s="846"/>
      <c r="AS53" s="846"/>
      <c r="AT53" s="846"/>
      <c r="AU53" s="846"/>
      <c r="AV53" s="846"/>
      <c r="AW53" s="846"/>
      <c r="AX53" s="846"/>
      <c r="AY53" s="846"/>
      <c r="AZ53" s="848"/>
      <c r="BA53" s="848"/>
      <c r="BB53" s="848"/>
      <c r="BC53" s="848"/>
      <c r="BD53" s="848"/>
      <c r="BE53" s="842"/>
      <c r="BF53" s="842"/>
      <c r="BG53" s="842"/>
      <c r="BH53" s="842"/>
      <c r="BI53" s="843"/>
      <c r="BJ53" s="223"/>
      <c r="BK53" s="223"/>
      <c r="BL53" s="223"/>
      <c r="BM53" s="223"/>
      <c r="BN53" s="223"/>
      <c r="BO53" s="233"/>
      <c r="BP53" s="233"/>
      <c r="BQ53" s="230">
        <v>47</v>
      </c>
      <c r="BR53" s="231"/>
      <c r="BS53" s="783"/>
      <c r="BT53" s="784"/>
      <c r="BU53" s="784"/>
      <c r="BV53" s="784"/>
      <c r="BW53" s="784"/>
      <c r="BX53" s="784"/>
      <c r="BY53" s="784"/>
      <c r="BZ53" s="784"/>
      <c r="CA53" s="784"/>
      <c r="CB53" s="784"/>
      <c r="CC53" s="784"/>
      <c r="CD53" s="784"/>
      <c r="CE53" s="784"/>
      <c r="CF53" s="784"/>
      <c r="CG53" s="785"/>
      <c r="CH53" s="786"/>
      <c r="CI53" s="787"/>
      <c r="CJ53" s="787"/>
      <c r="CK53" s="787"/>
      <c r="CL53" s="788"/>
      <c r="CM53" s="786"/>
      <c r="CN53" s="787"/>
      <c r="CO53" s="787"/>
      <c r="CP53" s="787"/>
      <c r="CQ53" s="788"/>
      <c r="CR53" s="786"/>
      <c r="CS53" s="787"/>
      <c r="CT53" s="787"/>
      <c r="CU53" s="787"/>
      <c r="CV53" s="788"/>
      <c r="CW53" s="786"/>
      <c r="CX53" s="787"/>
      <c r="CY53" s="787"/>
      <c r="CZ53" s="787"/>
      <c r="DA53" s="788"/>
      <c r="DB53" s="786"/>
      <c r="DC53" s="787"/>
      <c r="DD53" s="787"/>
      <c r="DE53" s="787"/>
      <c r="DF53" s="788"/>
      <c r="DG53" s="786"/>
      <c r="DH53" s="787"/>
      <c r="DI53" s="787"/>
      <c r="DJ53" s="787"/>
      <c r="DK53" s="788"/>
      <c r="DL53" s="786"/>
      <c r="DM53" s="787"/>
      <c r="DN53" s="787"/>
      <c r="DO53" s="787"/>
      <c r="DP53" s="788"/>
      <c r="DQ53" s="786"/>
      <c r="DR53" s="787"/>
      <c r="DS53" s="787"/>
      <c r="DT53" s="787"/>
      <c r="DU53" s="788"/>
      <c r="DV53" s="783"/>
      <c r="DW53" s="784"/>
      <c r="DX53" s="784"/>
      <c r="DY53" s="784"/>
      <c r="DZ53" s="789"/>
      <c r="EA53" s="221"/>
    </row>
    <row r="54" spans="1:131" ht="26.25" customHeight="1" x14ac:dyDescent="0.2">
      <c r="A54" s="230">
        <v>27</v>
      </c>
      <c r="B54" s="790"/>
      <c r="C54" s="791"/>
      <c r="D54" s="791"/>
      <c r="E54" s="791"/>
      <c r="F54" s="791"/>
      <c r="G54" s="791"/>
      <c r="H54" s="791"/>
      <c r="I54" s="791"/>
      <c r="J54" s="791"/>
      <c r="K54" s="791"/>
      <c r="L54" s="791"/>
      <c r="M54" s="791"/>
      <c r="N54" s="791"/>
      <c r="O54" s="791"/>
      <c r="P54" s="792"/>
      <c r="Q54" s="845"/>
      <c r="R54" s="846"/>
      <c r="S54" s="846"/>
      <c r="T54" s="846"/>
      <c r="U54" s="846"/>
      <c r="V54" s="846"/>
      <c r="W54" s="846"/>
      <c r="X54" s="846"/>
      <c r="Y54" s="846"/>
      <c r="Z54" s="846"/>
      <c r="AA54" s="846"/>
      <c r="AB54" s="846"/>
      <c r="AC54" s="846"/>
      <c r="AD54" s="846"/>
      <c r="AE54" s="847"/>
      <c r="AF54" s="796"/>
      <c r="AG54" s="797"/>
      <c r="AH54" s="797"/>
      <c r="AI54" s="797"/>
      <c r="AJ54" s="798"/>
      <c r="AK54" s="849"/>
      <c r="AL54" s="846"/>
      <c r="AM54" s="846"/>
      <c r="AN54" s="846"/>
      <c r="AO54" s="846"/>
      <c r="AP54" s="846"/>
      <c r="AQ54" s="846"/>
      <c r="AR54" s="846"/>
      <c r="AS54" s="846"/>
      <c r="AT54" s="846"/>
      <c r="AU54" s="846"/>
      <c r="AV54" s="846"/>
      <c r="AW54" s="846"/>
      <c r="AX54" s="846"/>
      <c r="AY54" s="846"/>
      <c r="AZ54" s="848"/>
      <c r="BA54" s="848"/>
      <c r="BB54" s="848"/>
      <c r="BC54" s="848"/>
      <c r="BD54" s="848"/>
      <c r="BE54" s="842"/>
      <c r="BF54" s="842"/>
      <c r="BG54" s="842"/>
      <c r="BH54" s="842"/>
      <c r="BI54" s="843"/>
      <c r="BJ54" s="223"/>
      <c r="BK54" s="223"/>
      <c r="BL54" s="223"/>
      <c r="BM54" s="223"/>
      <c r="BN54" s="223"/>
      <c r="BO54" s="233"/>
      <c r="BP54" s="233"/>
      <c r="BQ54" s="230">
        <v>48</v>
      </c>
      <c r="BR54" s="231"/>
      <c r="BS54" s="783"/>
      <c r="BT54" s="784"/>
      <c r="BU54" s="784"/>
      <c r="BV54" s="784"/>
      <c r="BW54" s="784"/>
      <c r="BX54" s="784"/>
      <c r="BY54" s="784"/>
      <c r="BZ54" s="784"/>
      <c r="CA54" s="784"/>
      <c r="CB54" s="784"/>
      <c r="CC54" s="784"/>
      <c r="CD54" s="784"/>
      <c r="CE54" s="784"/>
      <c r="CF54" s="784"/>
      <c r="CG54" s="785"/>
      <c r="CH54" s="786"/>
      <c r="CI54" s="787"/>
      <c r="CJ54" s="787"/>
      <c r="CK54" s="787"/>
      <c r="CL54" s="788"/>
      <c r="CM54" s="786"/>
      <c r="CN54" s="787"/>
      <c r="CO54" s="787"/>
      <c r="CP54" s="787"/>
      <c r="CQ54" s="788"/>
      <c r="CR54" s="786"/>
      <c r="CS54" s="787"/>
      <c r="CT54" s="787"/>
      <c r="CU54" s="787"/>
      <c r="CV54" s="788"/>
      <c r="CW54" s="786"/>
      <c r="CX54" s="787"/>
      <c r="CY54" s="787"/>
      <c r="CZ54" s="787"/>
      <c r="DA54" s="788"/>
      <c r="DB54" s="786"/>
      <c r="DC54" s="787"/>
      <c r="DD54" s="787"/>
      <c r="DE54" s="787"/>
      <c r="DF54" s="788"/>
      <c r="DG54" s="786"/>
      <c r="DH54" s="787"/>
      <c r="DI54" s="787"/>
      <c r="DJ54" s="787"/>
      <c r="DK54" s="788"/>
      <c r="DL54" s="786"/>
      <c r="DM54" s="787"/>
      <c r="DN54" s="787"/>
      <c r="DO54" s="787"/>
      <c r="DP54" s="788"/>
      <c r="DQ54" s="786"/>
      <c r="DR54" s="787"/>
      <c r="DS54" s="787"/>
      <c r="DT54" s="787"/>
      <c r="DU54" s="788"/>
      <c r="DV54" s="783"/>
      <c r="DW54" s="784"/>
      <c r="DX54" s="784"/>
      <c r="DY54" s="784"/>
      <c r="DZ54" s="789"/>
      <c r="EA54" s="221"/>
    </row>
    <row r="55" spans="1:131" ht="26.25" customHeight="1" x14ac:dyDescent="0.2">
      <c r="A55" s="230">
        <v>28</v>
      </c>
      <c r="B55" s="790"/>
      <c r="C55" s="791"/>
      <c r="D55" s="791"/>
      <c r="E55" s="791"/>
      <c r="F55" s="791"/>
      <c r="G55" s="791"/>
      <c r="H55" s="791"/>
      <c r="I55" s="791"/>
      <c r="J55" s="791"/>
      <c r="K55" s="791"/>
      <c r="L55" s="791"/>
      <c r="M55" s="791"/>
      <c r="N55" s="791"/>
      <c r="O55" s="791"/>
      <c r="P55" s="792"/>
      <c r="Q55" s="845"/>
      <c r="R55" s="846"/>
      <c r="S55" s="846"/>
      <c r="T55" s="846"/>
      <c r="U55" s="846"/>
      <c r="V55" s="846"/>
      <c r="W55" s="846"/>
      <c r="X55" s="846"/>
      <c r="Y55" s="846"/>
      <c r="Z55" s="846"/>
      <c r="AA55" s="846"/>
      <c r="AB55" s="846"/>
      <c r="AC55" s="846"/>
      <c r="AD55" s="846"/>
      <c r="AE55" s="847"/>
      <c r="AF55" s="796"/>
      <c r="AG55" s="797"/>
      <c r="AH55" s="797"/>
      <c r="AI55" s="797"/>
      <c r="AJ55" s="798"/>
      <c r="AK55" s="849"/>
      <c r="AL55" s="846"/>
      <c r="AM55" s="846"/>
      <c r="AN55" s="846"/>
      <c r="AO55" s="846"/>
      <c r="AP55" s="846"/>
      <c r="AQ55" s="846"/>
      <c r="AR55" s="846"/>
      <c r="AS55" s="846"/>
      <c r="AT55" s="846"/>
      <c r="AU55" s="846"/>
      <c r="AV55" s="846"/>
      <c r="AW55" s="846"/>
      <c r="AX55" s="846"/>
      <c r="AY55" s="846"/>
      <c r="AZ55" s="848"/>
      <c r="BA55" s="848"/>
      <c r="BB55" s="848"/>
      <c r="BC55" s="848"/>
      <c r="BD55" s="848"/>
      <c r="BE55" s="842"/>
      <c r="BF55" s="842"/>
      <c r="BG55" s="842"/>
      <c r="BH55" s="842"/>
      <c r="BI55" s="843"/>
      <c r="BJ55" s="223"/>
      <c r="BK55" s="223"/>
      <c r="BL55" s="223"/>
      <c r="BM55" s="223"/>
      <c r="BN55" s="223"/>
      <c r="BO55" s="233"/>
      <c r="BP55" s="233"/>
      <c r="BQ55" s="230">
        <v>49</v>
      </c>
      <c r="BR55" s="231"/>
      <c r="BS55" s="783"/>
      <c r="BT55" s="784"/>
      <c r="BU55" s="784"/>
      <c r="BV55" s="784"/>
      <c r="BW55" s="784"/>
      <c r="BX55" s="784"/>
      <c r="BY55" s="784"/>
      <c r="BZ55" s="784"/>
      <c r="CA55" s="784"/>
      <c r="CB55" s="784"/>
      <c r="CC55" s="784"/>
      <c r="CD55" s="784"/>
      <c r="CE55" s="784"/>
      <c r="CF55" s="784"/>
      <c r="CG55" s="785"/>
      <c r="CH55" s="786"/>
      <c r="CI55" s="787"/>
      <c r="CJ55" s="787"/>
      <c r="CK55" s="787"/>
      <c r="CL55" s="788"/>
      <c r="CM55" s="786"/>
      <c r="CN55" s="787"/>
      <c r="CO55" s="787"/>
      <c r="CP55" s="787"/>
      <c r="CQ55" s="788"/>
      <c r="CR55" s="786"/>
      <c r="CS55" s="787"/>
      <c r="CT55" s="787"/>
      <c r="CU55" s="787"/>
      <c r="CV55" s="788"/>
      <c r="CW55" s="786"/>
      <c r="CX55" s="787"/>
      <c r="CY55" s="787"/>
      <c r="CZ55" s="787"/>
      <c r="DA55" s="788"/>
      <c r="DB55" s="786"/>
      <c r="DC55" s="787"/>
      <c r="DD55" s="787"/>
      <c r="DE55" s="787"/>
      <c r="DF55" s="788"/>
      <c r="DG55" s="786"/>
      <c r="DH55" s="787"/>
      <c r="DI55" s="787"/>
      <c r="DJ55" s="787"/>
      <c r="DK55" s="788"/>
      <c r="DL55" s="786"/>
      <c r="DM55" s="787"/>
      <c r="DN55" s="787"/>
      <c r="DO55" s="787"/>
      <c r="DP55" s="788"/>
      <c r="DQ55" s="786"/>
      <c r="DR55" s="787"/>
      <c r="DS55" s="787"/>
      <c r="DT55" s="787"/>
      <c r="DU55" s="788"/>
      <c r="DV55" s="783"/>
      <c r="DW55" s="784"/>
      <c r="DX55" s="784"/>
      <c r="DY55" s="784"/>
      <c r="DZ55" s="789"/>
      <c r="EA55" s="221"/>
    </row>
    <row r="56" spans="1:131" ht="26.25" customHeight="1" x14ac:dyDescent="0.2">
      <c r="A56" s="230">
        <v>29</v>
      </c>
      <c r="B56" s="790"/>
      <c r="C56" s="791"/>
      <c r="D56" s="791"/>
      <c r="E56" s="791"/>
      <c r="F56" s="791"/>
      <c r="G56" s="791"/>
      <c r="H56" s="791"/>
      <c r="I56" s="791"/>
      <c r="J56" s="791"/>
      <c r="K56" s="791"/>
      <c r="L56" s="791"/>
      <c r="M56" s="791"/>
      <c r="N56" s="791"/>
      <c r="O56" s="791"/>
      <c r="P56" s="792"/>
      <c r="Q56" s="845"/>
      <c r="R56" s="846"/>
      <c r="S56" s="846"/>
      <c r="T56" s="846"/>
      <c r="U56" s="846"/>
      <c r="V56" s="846"/>
      <c r="W56" s="846"/>
      <c r="X56" s="846"/>
      <c r="Y56" s="846"/>
      <c r="Z56" s="846"/>
      <c r="AA56" s="846"/>
      <c r="AB56" s="846"/>
      <c r="AC56" s="846"/>
      <c r="AD56" s="846"/>
      <c r="AE56" s="847"/>
      <c r="AF56" s="796"/>
      <c r="AG56" s="797"/>
      <c r="AH56" s="797"/>
      <c r="AI56" s="797"/>
      <c r="AJ56" s="798"/>
      <c r="AK56" s="849"/>
      <c r="AL56" s="846"/>
      <c r="AM56" s="846"/>
      <c r="AN56" s="846"/>
      <c r="AO56" s="846"/>
      <c r="AP56" s="846"/>
      <c r="AQ56" s="846"/>
      <c r="AR56" s="846"/>
      <c r="AS56" s="846"/>
      <c r="AT56" s="846"/>
      <c r="AU56" s="846"/>
      <c r="AV56" s="846"/>
      <c r="AW56" s="846"/>
      <c r="AX56" s="846"/>
      <c r="AY56" s="846"/>
      <c r="AZ56" s="848"/>
      <c r="BA56" s="848"/>
      <c r="BB56" s="848"/>
      <c r="BC56" s="848"/>
      <c r="BD56" s="848"/>
      <c r="BE56" s="842"/>
      <c r="BF56" s="842"/>
      <c r="BG56" s="842"/>
      <c r="BH56" s="842"/>
      <c r="BI56" s="843"/>
      <c r="BJ56" s="223"/>
      <c r="BK56" s="223"/>
      <c r="BL56" s="223"/>
      <c r="BM56" s="223"/>
      <c r="BN56" s="223"/>
      <c r="BO56" s="233"/>
      <c r="BP56" s="233"/>
      <c r="BQ56" s="230">
        <v>50</v>
      </c>
      <c r="BR56" s="231"/>
      <c r="BS56" s="783"/>
      <c r="BT56" s="784"/>
      <c r="BU56" s="784"/>
      <c r="BV56" s="784"/>
      <c r="BW56" s="784"/>
      <c r="BX56" s="784"/>
      <c r="BY56" s="784"/>
      <c r="BZ56" s="784"/>
      <c r="CA56" s="784"/>
      <c r="CB56" s="784"/>
      <c r="CC56" s="784"/>
      <c r="CD56" s="784"/>
      <c r="CE56" s="784"/>
      <c r="CF56" s="784"/>
      <c r="CG56" s="785"/>
      <c r="CH56" s="786"/>
      <c r="CI56" s="787"/>
      <c r="CJ56" s="787"/>
      <c r="CK56" s="787"/>
      <c r="CL56" s="788"/>
      <c r="CM56" s="786"/>
      <c r="CN56" s="787"/>
      <c r="CO56" s="787"/>
      <c r="CP56" s="787"/>
      <c r="CQ56" s="788"/>
      <c r="CR56" s="786"/>
      <c r="CS56" s="787"/>
      <c r="CT56" s="787"/>
      <c r="CU56" s="787"/>
      <c r="CV56" s="788"/>
      <c r="CW56" s="786"/>
      <c r="CX56" s="787"/>
      <c r="CY56" s="787"/>
      <c r="CZ56" s="787"/>
      <c r="DA56" s="788"/>
      <c r="DB56" s="786"/>
      <c r="DC56" s="787"/>
      <c r="DD56" s="787"/>
      <c r="DE56" s="787"/>
      <c r="DF56" s="788"/>
      <c r="DG56" s="786"/>
      <c r="DH56" s="787"/>
      <c r="DI56" s="787"/>
      <c r="DJ56" s="787"/>
      <c r="DK56" s="788"/>
      <c r="DL56" s="786"/>
      <c r="DM56" s="787"/>
      <c r="DN56" s="787"/>
      <c r="DO56" s="787"/>
      <c r="DP56" s="788"/>
      <c r="DQ56" s="786"/>
      <c r="DR56" s="787"/>
      <c r="DS56" s="787"/>
      <c r="DT56" s="787"/>
      <c r="DU56" s="788"/>
      <c r="DV56" s="783"/>
      <c r="DW56" s="784"/>
      <c r="DX56" s="784"/>
      <c r="DY56" s="784"/>
      <c r="DZ56" s="789"/>
      <c r="EA56" s="221"/>
    </row>
    <row r="57" spans="1:131" ht="26.25" customHeight="1" x14ac:dyDescent="0.2">
      <c r="A57" s="230">
        <v>30</v>
      </c>
      <c r="B57" s="790"/>
      <c r="C57" s="791"/>
      <c r="D57" s="791"/>
      <c r="E57" s="791"/>
      <c r="F57" s="791"/>
      <c r="G57" s="791"/>
      <c r="H57" s="791"/>
      <c r="I57" s="791"/>
      <c r="J57" s="791"/>
      <c r="K57" s="791"/>
      <c r="L57" s="791"/>
      <c r="M57" s="791"/>
      <c r="N57" s="791"/>
      <c r="O57" s="791"/>
      <c r="P57" s="792"/>
      <c r="Q57" s="845"/>
      <c r="R57" s="846"/>
      <c r="S57" s="846"/>
      <c r="T57" s="846"/>
      <c r="U57" s="846"/>
      <c r="V57" s="846"/>
      <c r="W57" s="846"/>
      <c r="X57" s="846"/>
      <c r="Y57" s="846"/>
      <c r="Z57" s="846"/>
      <c r="AA57" s="846"/>
      <c r="AB57" s="846"/>
      <c r="AC57" s="846"/>
      <c r="AD57" s="846"/>
      <c r="AE57" s="847"/>
      <c r="AF57" s="796"/>
      <c r="AG57" s="797"/>
      <c r="AH57" s="797"/>
      <c r="AI57" s="797"/>
      <c r="AJ57" s="798"/>
      <c r="AK57" s="849"/>
      <c r="AL57" s="846"/>
      <c r="AM57" s="846"/>
      <c r="AN57" s="846"/>
      <c r="AO57" s="846"/>
      <c r="AP57" s="846"/>
      <c r="AQ57" s="846"/>
      <c r="AR57" s="846"/>
      <c r="AS57" s="846"/>
      <c r="AT57" s="846"/>
      <c r="AU57" s="846"/>
      <c r="AV57" s="846"/>
      <c r="AW57" s="846"/>
      <c r="AX57" s="846"/>
      <c r="AY57" s="846"/>
      <c r="AZ57" s="848"/>
      <c r="BA57" s="848"/>
      <c r="BB57" s="848"/>
      <c r="BC57" s="848"/>
      <c r="BD57" s="848"/>
      <c r="BE57" s="842"/>
      <c r="BF57" s="842"/>
      <c r="BG57" s="842"/>
      <c r="BH57" s="842"/>
      <c r="BI57" s="843"/>
      <c r="BJ57" s="223"/>
      <c r="BK57" s="223"/>
      <c r="BL57" s="223"/>
      <c r="BM57" s="223"/>
      <c r="BN57" s="223"/>
      <c r="BO57" s="233"/>
      <c r="BP57" s="233"/>
      <c r="BQ57" s="230">
        <v>51</v>
      </c>
      <c r="BR57" s="231"/>
      <c r="BS57" s="783"/>
      <c r="BT57" s="784"/>
      <c r="BU57" s="784"/>
      <c r="BV57" s="784"/>
      <c r="BW57" s="784"/>
      <c r="BX57" s="784"/>
      <c r="BY57" s="784"/>
      <c r="BZ57" s="784"/>
      <c r="CA57" s="784"/>
      <c r="CB57" s="784"/>
      <c r="CC57" s="784"/>
      <c r="CD57" s="784"/>
      <c r="CE57" s="784"/>
      <c r="CF57" s="784"/>
      <c r="CG57" s="785"/>
      <c r="CH57" s="786"/>
      <c r="CI57" s="787"/>
      <c r="CJ57" s="787"/>
      <c r="CK57" s="787"/>
      <c r="CL57" s="788"/>
      <c r="CM57" s="786"/>
      <c r="CN57" s="787"/>
      <c r="CO57" s="787"/>
      <c r="CP57" s="787"/>
      <c r="CQ57" s="788"/>
      <c r="CR57" s="786"/>
      <c r="CS57" s="787"/>
      <c r="CT57" s="787"/>
      <c r="CU57" s="787"/>
      <c r="CV57" s="788"/>
      <c r="CW57" s="786"/>
      <c r="CX57" s="787"/>
      <c r="CY57" s="787"/>
      <c r="CZ57" s="787"/>
      <c r="DA57" s="788"/>
      <c r="DB57" s="786"/>
      <c r="DC57" s="787"/>
      <c r="DD57" s="787"/>
      <c r="DE57" s="787"/>
      <c r="DF57" s="788"/>
      <c r="DG57" s="786"/>
      <c r="DH57" s="787"/>
      <c r="DI57" s="787"/>
      <c r="DJ57" s="787"/>
      <c r="DK57" s="788"/>
      <c r="DL57" s="786"/>
      <c r="DM57" s="787"/>
      <c r="DN57" s="787"/>
      <c r="DO57" s="787"/>
      <c r="DP57" s="788"/>
      <c r="DQ57" s="786"/>
      <c r="DR57" s="787"/>
      <c r="DS57" s="787"/>
      <c r="DT57" s="787"/>
      <c r="DU57" s="788"/>
      <c r="DV57" s="783"/>
      <c r="DW57" s="784"/>
      <c r="DX57" s="784"/>
      <c r="DY57" s="784"/>
      <c r="DZ57" s="789"/>
      <c r="EA57" s="221"/>
    </row>
    <row r="58" spans="1:131" ht="26.25" customHeight="1" x14ac:dyDescent="0.2">
      <c r="A58" s="230">
        <v>31</v>
      </c>
      <c r="B58" s="790"/>
      <c r="C58" s="791"/>
      <c r="D58" s="791"/>
      <c r="E58" s="791"/>
      <c r="F58" s="791"/>
      <c r="G58" s="791"/>
      <c r="H58" s="791"/>
      <c r="I58" s="791"/>
      <c r="J58" s="791"/>
      <c r="K58" s="791"/>
      <c r="L58" s="791"/>
      <c r="M58" s="791"/>
      <c r="N58" s="791"/>
      <c r="O58" s="791"/>
      <c r="P58" s="792"/>
      <c r="Q58" s="845"/>
      <c r="R58" s="846"/>
      <c r="S58" s="846"/>
      <c r="T58" s="846"/>
      <c r="U58" s="846"/>
      <c r="V58" s="846"/>
      <c r="W58" s="846"/>
      <c r="X58" s="846"/>
      <c r="Y58" s="846"/>
      <c r="Z58" s="846"/>
      <c r="AA58" s="846"/>
      <c r="AB58" s="846"/>
      <c r="AC58" s="846"/>
      <c r="AD58" s="846"/>
      <c r="AE58" s="847"/>
      <c r="AF58" s="796"/>
      <c r="AG58" s="797"/>
      <c r="AH58" s="797"/>
      <c r="AI58" s="797"/>
      <c r="AJ58" s="798"/>
      <c r="AK58" s="849"/>
      <c r="AL58" s="846"/>
      <c r="AM58" s="846"/>
      <c r="AN58" s="846"/>
      <c r="AO58" s="846"/>
      <c r="AP58" s="846"/>
      <c r="AQ58" s="846"/>
      <c r="AR58" s="846"/>
      <c r="AS58" s="846"/>
      <c r="AT58" s="846"/>
      <c r="AU58" s="846"/>
      <c r="AV58" s="846"/>
      <c r="AW58" s="846"/>
      <c r="AX58" s="846"/>
      <c r="AY58" s="846"/>
      <c r="AZ58" s="848"/>
      <c r="BA58" s="848"/>
      <c r="BB58" s="848"/>
      <c r="BC58" s="848"/>
      <c r="BD58" s="848"/>
      <c r="BE58" s="842"/>
      <c r="BF58" s="842"/>
      <c r="BG58" s="842"/>
      <c r="BH58" s="842"/>
      <c r="BI58" s="843"/>
      <c r="BJ58" s="223"/>
      <c r="BK58" s="223"/>
      <c r="BL58" s="223"/>
      <c r="BM58" s="223"/>
      <c r="BN58" s="223"/>
      <c r="BO58" s="233"/>
      <c r="BP58" s="233"/>
      <c r="BQ58" s="230">
        <v>52</v>
      </c>
      <c r="BR58" s="231"/>
      <c r="BS58" s="783"/>
      <c r="BT58" s="784"/>
      <c r="BU58" s="784"/>
      <c r="BV58" s="784"/>
      <c r="BW58" s="784"/>
      <c r="BX58" s="784"/>
      <c r="BY58" s="784"/>
      <c r="BZ58" s="784"/>
      <c r="CA58" s="784"/>
      <c r="CB58" s="784"/>
      <c r="CC58" s="784"/>
      <c r="CD58" s="784"/>
      <c r="CE58" s="784"/>
      <c r="CF58" s="784"/>
      <c r="CG58" s="785"/>
      <c r="CH58" s="786"/>
      <c r="CI58" s="787"/>
      <c r="CJ58" s="787"/>
      <c r="CK58" s="787"/>
      <c r="CL58" s="788"/>
      <c r="CM58" s="786"/>
      <c r="CN58" s="787"/>
      <c r="CO58" s="787"/>
      <c r="CP58" s="787"/>
      <c r="CQ58" s="788"/>
      <c r="CR58" s="786"/>
      <c r="CS58" s="787"/>
      <c r="CT58" s="787"/>
      <c r="CU58" s="787"/>
      <c r="CV58" s="788"/>
      <c r="CW58" s="786"/>
      <c r="CX58" s="787"/>
      <c r="CY58" s="787"/>
      <c r="CZ58" s="787"/>
      <c r="DA58" s="788"/>
      <c r="DB58" s="786"/>
      <c r="DC58" s="787"/>
      <c r="DD58" s="787"/>
      <c r="DE58" s="787"/>
      <c r="DF58" s="788"/>
      <c r="DG58" s="786"/>
      <c r="DH58" s="787"/>
      <c r="DI58" s="787"/>
      <c r="DJ58" s="787"/>
      <c r="DK58" s="788"/>
      <c r="DL58" s="786"/>
      <c r="DM58" s="787"/>
      <c r="DN58" s="787"/>
      <c r="DO58" s="787"/>
      <c r="DP58" s="788"/>
      <c r="DQ58" s="786"/>
      <c r="DR58" s="787"/>
      <c r="DS58" s="787"/>
      <c r="DT58" s="787"/>
      <c r="DU58" s="788"/>
      <c r="DV58" s="783"/>
      <c r="DW58" s="784"/>
      <c r="DX58" s="784"/>
      <c r="DY58" s="784"/>
      <c r="DZ58" s="789"/>
      <c r="EA58" s="221"/>
    </row>
    <row r="59" spans="1:131" ht="26.25" customHeight="1" x14ac:dyDescent="0.2">
      <c r="A59" s="230">
        <v>32</v>
      </c>
      <c r="B59" s="790"/>
      <c r="C59" s="791"/>
      <c r="D59" s="791"/>
      <c r="E59" s="791"/>
      <c r="F59" s="791"/>
      <c r="G59" s="791"/>
      <c r="H59" s="791"/>
      <c r="I59" s="791"/>
      <c r="J59" s="791"/>
      <c r="K59" s="791"/>
      <c r="L59" s="791"/>
      <c r="M59" s="791"/>
      <c r="N59" s="791"/>
      <c r="O59" s="791"/>
      <c r="P59" s="792"/>
      <c r="Q59" s="845"/>
      <c r="R59" s="846"/>
      <c r="S59" s="846"/>
      <c r="T59" s="846"/>
      <c r="U59" s="846"/>
      <c r="V59" s="846"/>
      <c r="W59" s="846"/>
      <c r="X59" s="846"/>
      <c r="Y59" s="846"/>
      <c r="Z59" s="846"/>
      <c r="AA59" s="846"/>
      <c r="AB59" s="846"/>
      <c r="AC59" s="846"/>
      <c r="AD59" s="846"/>
      <c r="AE59" s="847"/>
      <c r="AF59" s="796"/>
      <c r="AG59" s="797"/>
      <c r="AH59" s="797"/>
      <c r="AI59" s="797"/>
      <c r="AJ59" s="798"/>
      <c r="AK59" s="849"/>
      <c r="AL59" s="846"/>
      <c r="AM59" s="846"/>
      <c r="AN59" s="846"/>
      <c r="AO59" s="846"/>
      <c r="AP59" s="846"/>
      <c r="AQ59" s="846"/>
      <c r="AR59" s="846"/>
      <c r="AS59" s="846"/>
      <c r="AT59" s="846"/>
      <c r="AU59" s="846"/>
      <c r="AV59" s="846"/>
      <c r="AW59" s="846"/>
      <c r="AX59" s="846"/>
      <c r="AY59" s="846"/>
      <c r="AZ59" s="848"/>
      <c r="BA59" s="848"/>
      <c r="BB59" s="848"/>
      <c r="BC59" s="848"/>
      <c r="BD59" s="848"/>
      <c r="BE59" s="842"/>
      <c r="BF59" s="842"/>
      <c r="BG59" s="842"/>
      <c r="BH59" s="842"/>
      <c r="BI59" s="843"/>
      <c r="BJ59" s="223"/>
      <c r="BK59" s="223"/>
      <c r="BL59" s="223"/>
      <c r="BM59" s="223"/>
      <c r="BN59" s="223"/>
      <c r="BO59" s="233"/>
      <c r="BP59" s="233"/>
      <c r="BQ59" s="230">
        <v>53</v>
      </c>
      <c r="BR59" s="231"/>
      <c r="BS59" s="783"/>
      <c r="BT59" s="784"/>
      <c r="BU59" s="784"/>
      <c r="BV59" s="784"/>
      <c r="BW59" s="784"/>
      <c r="BX59" s="784"/>
      <c r="BY59" s="784"/>
      <c r="BZ59" s="784"/>
      <c r="CA59" s="784"/>
      <c r="CB59" s="784"/>
      <c r="CC59" s="784"/>
      <c r="CD59" s="784"/>
      <c r="CE59" s="784"/>
      <c r="CF59" s="784"/>
      <c r="CG59" s="785"/>
      <c r="CH59" s="786"/>
      <c r="CI59" s="787"/>
      <c r="CJ59" s="787"/>
      <c r="CK59" s="787"/>
      <c r="CL59" s="788"/>
      <c r="CM59" s="786"/>
      <c r="CN59" s="787"/>
      <c r="CO59" s="787"/>
      <c r="CP59" s="787"/>
      <c r="CQ59" s="788"/>
      <c r="CR59" s="786"/>
      <c r="CS59" s="787"/>
      <c r="CT59" s="787"/>
      <c r="CU59" s="787"/>
      <c r="CV59" s="788"/>
      <c r="CW59" s="786"/>
      <c r="CX59" s="787"/>
      <c r="CY59" s="787"/>
      <c r="CZ59" s="787"/>
      <c r="DA59" s="788"/>
      <c r="DB59" s="786"/>
      <c r="DC59" s="787"/>
      <c r="DD59" s="787"/>
      <c r="DE59" s="787"/>
      <c r="DF59" s="788"/>
      <c r="DG59" s="786"/>
      <c r="DH59" s="787"/>
      <c r="DI59" s="787"/>
      <c r="DJ59" s="787"/>
      <c r="DK59" s="788"/>
      <c r="DL59" s="786"/>
      <c r="DM59" s="787"/>
      <c r="DN59" s="787"/>
      <c r="DO59" s="787"/>
      <c r="DP59" s="788"/>
      <c r="DQ59" s="786"/>
      <c r="DR59" s="787"/>
      <c r="DS59" s="787"/>
      <c r="DT59" s="787"/>
      <c r="DU59" s="788"/>
      <c r="DV59" s="783"/>
      <c r="DW59" s="784"/>
      <c r="DX59" s="784"/>
      <c r="DY59" s="784"/>
      <c r="DZ59" s="789"/>
      <c r="EA59" s="221"/>
    </row>
    <row r="60" spans="1:131" ht="26.25" customHeight="1" x14ac:dyDescent="0.2">
      <c r="A60" s="230">
        <v>33</v>
      </c>
      <c r="B60" s="790"/>
      <c r="C60" s="791"/>
      <c r="D60" s="791"/>
      <c r="E60" s="791"/>
      <c r="F60" s="791"/>
      <c r="G60" s="791"/>
      <c r="H60" s="791"/>
      <c r="I60" s="791"/>
      <c r="J60" s="791"/>
      <c r="K60" s="791"/>
      <c r="L60" s="791"/>
      <c r="M60" s="791"/>
      <c r="N60" s="791"/>
      <c r="O60" s="791"/>
      <c r="P60" s="792"/>
      <c r="Q60" s="845"/>
      <c r="R60" s="846"/>
      <c r="S60" s="846"/>
      <c r="T60" s="846"/>
      <c r="U60" s="846"/>
      <c r="V60" s="846"/>
      <c r="W60" s="846"/>
      <c r="X60" s="846"/>
      <c r="Y60" s="846"/>
      <c r="Z60" s="846"/>
      <c r="AA60" s="846"/>
      <c r="AB60" s="846"/>
      <c r="AC60" s="846"/>
      <c r="AD60" s="846"/>
      <c r="AE60" s="847"/>
      <c r="AF60" s="796"/>
      <c r="AG60" s="797"/>
      <c r="AH60" s="797"/>
      <c r="AI60" s="797"/>
      <c r="AJ60" s="798"/>
      <c r="AK60" s="849"/>
      <c r="AL60" s="846"/>
      <c r="AM60" s="846"/>
      <c r="AN60" s="846"/>
      <c r="AO60" s="846"/>
      <c r="AP60" s="846"/>
      <c r="AQ60" s="846"/>
      <c r="AR60" s="846"/>
      <c r="AS60" s="846"/>
      <c r="AT60" s="846"/>
      <c r="AU60" s="846"/>
      <c r="AV60" s="846"/>
      <c r="AW60" s="846"/>
      <c r="AX60" s="846"/>
      <c r="AY60" s="846"/>
      <c r="AZ60" s="848"/>
      <c r="BA60" s="848"/>
      <c r="BB60" s="848"/>
      <c r="BC60" s="848"/>
      <c r="BD60" s="848"/>
      <c r="BE60" s="842"/>
      <c r="BF60" s="842"/>
      <c r="BG60" s="842"/>
      <c r="BH60" s="842"/>
      <c r="BI60" s="843"/>
      <c r="BJ60" s="223"/>
      <c r="BK60" s="223"/>
      <c r="BL60" s="223"/>
      <c r="BM60" s="223"/>
      <c r="BN60" s="223"/>
      <c r="BO60" s="233"/>
      <c r="BP60" s="233"/>
      <c r="BQ60" s="230">
        <v>54</v>
      </c>
      <c r="BR60" s="231"/>
      <c r="BS60" s="783"/>
      <c r="BT60" s="784"/>
      <c r="BU60" s="784"/>
      <c r="BV60" s="784"/>
      <c r="BW60" s="784"/>
      <c r="BX60" s="784"/>
      <c r="BY60" s="784"/>
      <c r="BZ60" s="784"/>
      <c r="CA60" s="784"/>
      <c r="CB60" s="784"/>
      <c r="CC60" s="784"/>
      <c r="CD60" s="784"/>
      <c r="CE60" s="784"/>
      <c r="CF60" s="784"/>
      <c r="CG60" s="785"/>
      <c r="CH60" s="786"/>
      <c r="CI60" s="787"/>
      <c r="CJ60" s="787"/>
      <c r="CK60" s="787"/>
      <c r="CL60" s="788"/>
      <c r="CM60" s="786"/>
      <c r="CN60" s="787"/>
      <c r="CO60" s="787"/>
      <c r="CP60" s="787"/>
      <c r="CQ60" s="788"/>
      <c r="CR60" s="786"/>
      <c r="CS60" s="787"/>
      <c r="CT60" s="787"/>
      <c r="CU60" s="787"/>
      <c r="CV60" s="788"/>
      <c r="CW60" s="786"/>
      <c r="CX60" s="787"/>
      <c r="CY60" s="787"/>
      <c r="CZ60" s="787"/>
      <c r="DA60" s="788"/>
      <c r="DB60" s="786"/>
      <c r="DC60" s="787"/>
      <c r="DD60" s="787"/>
      <c r="DE60" s="787"/>
      <c r="DF60" s="788"/>
      <c r="DG60" s="786"/>
      <c r="DH60" s="787"/>
      <c r="DI60" s="787"/>
      <c r="DJ60" s="787"/>
      <c r="DK60" s="788"/>
      <c r="DL60" s="786"/>
      <c r="DM60" s="787"/>
      <c r="DN60" s="787"/>
      <c r="DO60" s="787"/>
      <c r="DP60" s="788"/>
      <c r="DQ60" s="786"/>
      <c r="DR60" s="787"/>
      <c r="DS60" s="787"/>
      <c r="DT60" s="787"/>
      <c r="DU60" s="788"/>
      <c r="DV60" s="783"/>
      <c r="DW60" s="784"/>
      <c r="DX60" s="784"/>
      <c r="DY60" s="784"/>
      <c r="DZ60" s="789"/>
      <c r="EA60" s="221"/>
    </row>
    <row r="61" spans="1:131" ht="26.25" customHeight="1" thickBot="1" x14ac:dyDescent="0.25">
      <c r="A61" s="230">
        <v>34</v>
      </c>
      <c r="B61" s="790"/>
      <c r="C61" s="791"/>
      <c r="D61" s="791"/>
      <c r="E61" s="791"/>
      <c r="F61" s="791"/>
      <c r="G61" s="791"/>
      <c r="H61" s="791"/>
      <c r="I61" s="791"/>
      <c r="J61" s="791"/>
      <c r="K61" s="791"/>
      <c r="L61" s="791"/>
      <c r="M61" s="791"/>
      <c r="N61" s="791"/>
      <c r="O61" s="791"/>
      <c r="P61" s="792"/>
      <c r="Q61" s="845"/>
      <c r="R61" s="846"/>
      <c r="S61" s="846"/>
      <c r="T61" s="846"/>
      <c r="U61" s="846"/>
      <c r="V61" s="846"/>
      <c r="W61" s="846"/>
      <c r="X61" s="846"/>
      <c r="Y61" s="846"/>
      <c r="Z61" s="846"/>
      <c r="AA61" s="846"/>
      <c r="AB61" s="846"/>
      <c r="AC61" s="846"/>
      <c r="AD61" s="846"/>
      <c r="AE61" s="847"/>
      <c r="AF61" s="796"/>
      <c r="AG61" s="797"/>
      <c r="AH61" s="797"/>
      <c r="AI61" s="797"/>
      <c r="AJ61" s="798"/>
      <c r="AK61" s="849"/>
      <c r="AL61" s="846"/>
      <c r="AM61" s="846"/>
      <c r="AN61" s="846"/>
      <c r="AO61" s="846"/>
      <c r="AP61" s="846"/>
      <c r="AQ61" s="846"/>
      <c r="AR61" s="846"/>
      <c r="AS61" s="846"/>
      <c r="AT61" s="846"/>
      <c r="AU61" s="846"/>
      <c r="AV61" s="846"/>
      <c r="AW61" s="846"/>
      <c r="AX61" s="846"/>
      <c r="AY61" s="846"/>
      <c r="AZ61" s="848"/>
      <c r="BA61" s="848"/>
      <c r="BB61" s="848"/>
      <c r="BC61" s="848"/>
      <c r="BD61" s="848"/>
      <c r="BE61" s="842"/>
      <c r="BF61" s="842"/>
      <c r="BG61" s="842"/>
      <c r="BH61" s="842"/>
      <c r="BI61" s="843"/>
      <c r="BJ61" s="223"/>
      <c r="BK61" s="223"/>
      <c r="BL61" s="223"/>
      <c r="BM61" s="223"/>
      <c r="BN61" s="223"/>
      <c r="BO61" s="233"/>
      <c r="BP61" s="233"/>
      <c r="BQ61" s="230">
        <v>55</v>
      </c>
      <c r="BR61" s="231"/>
      <c r="BS61" s="783"/>
      <c r="BT61" s="784"/>
      <c r="BU61" s="784"/>
      <c r="BV61" s="784"/>
      <c r="BW61" s="784"/>
      <c r="BX61" s="784"/>
      <c r="BY61" s="784"/>
      <c r="BZ61" s="784"/>
      <c r="CA61" s="784"/>
      <c r="CB61" s="784"/>
      <c r="CC61" s="784"/>
      <c r="CD61" s="784"/>
      <c r="CE61" s="784"/>
      <c r="CF61" s="784"/>
      <c r="CG61" s="785"/>
      <c r="CH61" s="786"/>
      <c r="CI61" s="787"/>
      <c r="CJ61" s="787"/>
      <c r="CK61" s="787"/>
      <c r="CL61" s="788"/>
      <c r="CM61" s="786"/>
      <c r="CN61" s="787"/>
      <c r="CO61" s="787"/>
      <c r="CP61" s="787"/>
      <c r="CQ61" s="788"/>
      <c r="CR61" s="786"/>
      <c r="CS61" s="787"/>
      <c r="CT61" s="787"/>
      <c r="CU61" s="787"/>
      <c r="CV61" s="788"/>
      <c r="CW61" s="786"/>
      <c r="CX61" s="787"/>
      <c r="CY61" s="787"/>
      <c r="CZ61" s="787"/>
      <c r="DA61" s="788"/>
      <c r="DB61" s="786"/>
      <c r="DC61" s="787"/>
      <c r="DD61" s="787"/>
      <c r="DE61" s="787"/>
      <c r="DF61" s="788"/>
      <c r="DG61" s="786"/>
      <c r="DH61" s="787"/>
      <c r="DI61" s="787"/>
      <c r="DJ61" s="787"/>
      <c r="DK61" s="788"/>
      <c r="DL61" s="786"/>
      <c r="DM61" s="787"/>
      <c r="DN61" s="787"/>
      <c r="DO61" s="787"/>
      <c r="DP61" s="788"/>
      <c r="DQ61" s="786"/>
      <c r="DR61" s="787"/>
      <c r="DS61" s="787"/>
      <c r="DT61" s="787"/>
      <c r="DU61" s="788"/>
      <c r="DV61" s="783"/>
      <c r="DW61" s="784"/>
      <c r="DX61" s="784"/>
      <c r="DY61" s="784"/>
      <c r="DZ61" s="789"/>
      <c r="EA61" s="221"/>
    </row>
    <row r="62" spans="1:131" ht="26.25" customHeight="1" x14ac:dyDescent="0.2">
      <c r="A62" s="230">
        <v>35</v>
      </c>
      <c r="B62" s="790"/>
      <c r="C62" s="791"/>
      <c r="D62" s="791"/>
      <c r="E62" s="791"/>
      <c r="F62" s="791"/>
      <c r="G62" s="791"/>
      <c r="H62" s="791"/>
      <c r="I62" s="791"/>
      <c r="J62" s="791"/>
      <c r="K62" s="791"/>
      <c r="L62" s="791"/>
      <c r="M62" s="791"/>
      <c r="N62" s="791"/>
      <c r="O62" s="791"/>
      <c r="P62" s="792"/>
      <c r="Q62" s="845"/>
      <c r="R62" s="846"/>
      <c r="S62" s="846"/>
      <c r="T62" s="846"/>
      <c r="U62" s="846"/>
      <c r="V62" s="846"/>
      <c r="W62" s="846"/>
      <c r="X62" s="846"/>
      <c r="Y62" s="846"/>
      <c r="Z62" s="846"/>
      <c r="AA62" s="846"/>
      <c r="AB62" s="846"/>
      <c r="AC62" s="846"/>
      <c r="AD62" s="846"/>
      <c r="AE62" s="847"/>
      <c r="AF62" s="796"/>
      <c r="AG62" s="797"/>
      <c r="AH62" s="797"/>
      <c r="AI62" s="797"/>
      <c r="AJ62" s="798"/>
      <c r="AK62" s="849"/>
      <c r="AL62" s="846"/>
      <c r="AM62" s="846"/>
      <c r="AN62" s="846"/>
      <c r="AO62" s="846"/>
      <c r="AP62" s="846"/>
      <c r="AQ62" s="846"/>
      <c r="AR62" s="846"/>
      <c r="AS62" s="846"/>
      <c r="AT62" s="846"/>
      <c r="AU62" s="846"/>
      <c r="AV62" s="846"/>
      <c r="AW62" s="846"/>
      <c r="AX62" s="846"/>
      <c r="AY62" s="846"/>
      <c r="AZ62" s="848"/>
      <c r="BA62" s="848"/>
      <c r="BB62" s="848"/>
      <c r="BC62" s="848"/>
      <c r="BD62" s="848"/>
      <c r="BE62" s="842"/>
      <c r="BF62" s="842"/>
      <c r="BG62" s="842"/>
      <c r="BH62" s="842"/>
      <c r="BI62" s="843"/>
      <c r="BJ62" s="857" t="s">
        <v>411</v>
      </c>
      <c r="BK62" s="816"/>
      <c r="BL62" s="816"/>
      <c r="BM62" s="816"/>
      <c r="BN62" s="817"/>
      <c r="BO62" s="233"/>
      <c r="BP62" s="233"/>
      <c r="BQ62" s="230">
        <v>56</v>
      </c>
      <c r="BR62" s="231"/>
      <c r="BS62" s="783"/>
      <c r="BT62" s="784"/>
      <c r="BU62" s="784"/>
      <c r="BV62" s="784"/>
      <c r="BW62" s="784"/>
      <c r="BX62" s="784"/>
      <c r="BY62" s="784"/>
      <c r="BZ62" s="784"/>
      <c r="CA62" s="784"/>
      <c r="CB62" s="784"/>
      <c r="CC62" s="784"/>
      <c r="CD62" s="784"/>
      <c r="CE62" s="784"/>
      <c r="CF62" s="784"/>
      <c r="CG62" s="785"/>
      <c r="CH62" s="786"/>
      <c r="CI62" s="787"/>
      <c r="CJ62" s="787"/>
      <c r="CK62" s="787"/>
      <c r="CL62" s="788"/>
      <c r="CM62" s="786"/>
      <c r="CN62" s="787"/>
      <c r="CO62" s="787"/>
      <c r="CP62" s="787"/>
      <c r="CQ62" s="788"/>
      <c r="CR62" s="786"/>
      <c r="CS62" s="787"/>
      <c r="CT62" s="787"/>
      <c r="CU62" s="787"/>
      <c r="CV62" s="788"/>
      <c r="CW62" s="786"/>
      <c r="CX62" s="787"/>
      <c r="CY62" s="787"/>
      <c r="CZ62" s="787"/>
      <c r="DA62" s="788"/>
      <c r="DB62" s="786"/>
      <c r="DC62" s="787"/>
      <c r="DD62" s="787"/>
      <c r="DE62" s="787"/>
      <c r="DF62" s="788"/>
      <c r="DG62" s="786"/>
      <c r="DH62" s="787"/>
      <c r="DI62" s="787"/>
      <c r="DJ62" s="787"/>
      <c r="DK62" s="788"/>
      <c r="DL62" s="786"/>
      <c r="DM62" s="787"/>
      <c r="DN62" s="787"/>
      <c r="DO62" s="787"/>
      <c r="DP62" s="788"/>
      <c r="DQ62" s="786"/>
      <c r="DR62" s="787"/>
      <c r="DS62" s="787"/>
      <c r="DT62" s="787"/>
      <c r="DU62" s="788"/>
      <c r="DV62" s="783"/>
      <c r="DW62" s="784"/>
      <c r="DX62" s="784"/>
      <c r="DY62" s="784"/>
      <c r="DZ62" s="789"/>
      <c r="EA62" s="221"/>
    </row>
    <row r="63" spans="1:131" ht="26.25" customHeight="1" thickBot="1" x14ac:dyDescent="0.25">
      <c r="A63" s="232" t="s">
        <v>389</v>
      </c>
      <c r="B63" s="799" t="s">
        <v>412</v>
      </c>
      <c r="C63" s="800"/>
      <c r="D63" s="800"/>
      <c r="E63" s="800"/>
      <c r="F63" s="800"/>
      <c r="G63" s="800"/>
      <c r="H63" s="800"/>
      <c r="I63" s="800"/>
      <c r="J63" s="800"/>
      <c r="K63" s="800"/>
      <c r="L63" s="800"/>
      <c r="M63" s="800"/>
      <c r="N63" s="800"/>
      <c r="O63" s="800"/>
      <c r="P63" s="801"/>
      <c r="Q63" s="850"/>
      <c r="R63" s="851"/>
      <c r="S63" s="851"/>
      <c r="T63" s="851"/>
      <c r="U63" s="851"/>
      <c r="V63" s="851"/>
      <c r="W63" s="851"/>
      <c r="X63" s="851"/>
      <c r="Y63" s="851"/>
      <c r="Z63" s="851"/>
      <c r="AA63" s="851"/>
      <c r="AB63" s="851"/>
      <c r="AC63" s="851"/>
      <c r="AD63" s="851"/>
      <c r="AE63" s="852"/>
      <c r="AF63" s="853">
        <v>22</v>
      </c>
      <c r="AG63" s="854"/>
      <c r="AH63" s="854"/>
      <c r="AI63" s="854"/>
      <c r="AJ63" s="855"/>
      <c r="AK63" s="856"/>
      <c r="AL63" s="851"/>
      <c r="AM63" s="851"/>
      <c r="AN63" s="851"/>
      <c r="AO63" s="851"/>
      <c r="AP63" s="854"/>
      <c r="AQ63" s="854"/>
      <c r="AR63" s="854"/>
      <c r="AS63" s="854"/>
      <c r="AT63" s="854"/>
      <c r="AU63" s="854"/>
      <c r="AV63" s="854"/>
      <c r="AW63" s="854"/>
      <c r="AX63" s="854"/>
      <c r="AY63" s="854"/>
      <c r="AZ63" s="858"/>
      <c r="BA63" s="858"/>
      <c r="BB63" s="858"/>
      <c r="BC63" s="858"/>
      <c r="BD63" s="858"/>
      <c r="BE63" s="859"/>
      <c r="BF63" s="859"/>
      <c r="BG63" s="859"/>
      <c r="BH63" s="859"/>
      <c r="BI63" s="860"/>
      <c r="BJ63" s="861" t="s">
        <v>174</v>
      </c>
      <c r="BK63" s="862"/>
      <c r="BL63" s="862"/>
      <c r="BM63" s="862"/>
      <c r="BN63" s="863"/>
      <c r="BO63" s="233"/>
      <c r="BP63" s="233"/>
      <c r="BQ63" s="230">
        <v>57</v>
      </c>
      <c r="BR63" s="231"/>
      <c r="BS63" s="783"/>
      <c r="BT63" s="784"/>
      <c r="BU63" s="784"/>
      <c r="BV63" s="784"/>
      <c r="BW63" s="784"/>
      <c r="BX63" s="784"/>
      <c r="BY63" s="784"/>
      <c r="BZ63" s="784"/>
      <c r="CA63" s="784"/>
      <c r="CB63" s="784"/>
      <c r="CC63" s="784"/>
      <c r="CD63" s="784"/>
      <c r="CE63" s="784"/>
      <c r="CF63" s="784"/>
      <c r="CG63" s="785"/>
      <c r="CH63" s="786"/>
      <c r="CI63" s="787"/>
      <c r="CJ63" s="787"/>
      <c r="CK63" s="787"/>
      <c r="CL63" s="788"/>
      <c r="CM63" s="786"/>
      <c r="CN63" s="787"/>
      <c r="CO63" s="787"/>
      <c r="CP63" s="787"/>
      <c r="CQ63" s="788"/>
      <c r="CR63" s="786"/>
      <c r="CS63" s="787"/>
      <c r="CT63" s="787"/>
      <c r="CU63" s="787"/>
      <c r="CV63" s="788"/>
      <c r="CW63" s="786"/>
      <c r="CX63" s="787"/>
      <c r="CY63" s="787"/>
      <c r="CZ63" s="787"/>
      <c r="DA63" s="788"/>
      <c r="DB63" s="786"/>
      <c r="DC63" s="787"/>
      <c r="DD63" s="787"/>
      <c r="DE63" s="787"/>
      <c r="DF63" s="788"/>
      <c r="DG63" s="786"/>
      <c r="DH63" s="787"/>
      <c r="DI63" s="787"/>
      <c r="DJ63" s="787"/>
      <c r="DK63" s="788"/>
      <c r="DL63" s="786"/>
      <c r="DM63" s="787"/>
      <c r="DN63" s="787"/>
      <c r="DO63" s="787"/>
      <c r="DP63" s="788"/>
      <c r="DQ63" s="786"/>
      <c r="DR63" s="787"/>
      <c r="DS63" s="787"/>
      <c r="DT63" s="787"/>
      <c r="DU63" s="788"/>
      <c r="DV63" s="783"/>
      <c r="DW63" s="784"/>
      <c r="DX63" s="784"/>
      <c r="DY63" s="784"/>
      <c r="DZ63" s="789"/>
      <c r="EA63" s="221"/>
    </row>
    <row r="64" spans="1:131" ht="26.25" customHeight="1" x14ac:dyDescent="0.2">
      <c r="A64" s="233"/>
      <c r="B64" s="233"/>
      <c r="C64" s="233"/>
      <c r="D64" s="233"/>
      <c r="E64" s="233"/>
      <c r="F64" s="233"/>
      <c r="G64" s="233"/>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3"/>
      <c r="AY64" s="233"/>
      <c r="AZ64" s="233"/>
      <c r="BA64" s="233"/>
      <c r="BB64" s="233"/>
      <c r="BC64" s="233"/>
      <c r="BD64" s="233"/>
      <c r="BE64" s="233"/>
      <c r="BF64" s="233"/>
      <c r="BG64" s="233"/>
      <c r="BH64" s="233"/>
      <c r="BI64" s="233"/>
      <c r="BJ64" s="233"/>
      <c r="BK64" s="233"/>
      <c r="BL64" s="233"/>
      <c r="BM64" s="233"/>
      <c r="BN64" s="233"/>
      <c r="BO64" s="233"/>
      <c r="BP64" s="233"/>
      <c r="BQ64" s="230">
        <v>58</v>
      </c>
      <c r="BR64" s="231"/>
      <c r="BS64" s="783"/>
      <c r="BT64" s="784"/>
      <c r="BU64" s="784"/>
      <c r="BV64" s="784"/>
      <c r="BW64" s="784"/>
      <c r="BX64" s="784"/>
      <c r="BY64" s="784"/>
      <c r="BZ64" s="784"/>
      <c r="CA64" s="784"/>
      <c r="CB64" s="784"/>
      <c r="CC64" s="784"/>
      <c r="CD64" s="784"/>
      <c r="CE64" s="784"/>
      <c r="CF64" s="784"/>
      <c r="CG64" s="785"/>
      <c r="CH64" s="786"/>
      <c r="CI64" s="787"/>
      <c r="CJ64" s="787"/>
      <c r="CK64" s="787"/>
      <c r="CL64" s="788"/>
      <c r="CM64" s="786"/>
      <c r="CN64" s="787"/>
      <c r="CO64" s="787"/>
      <c r="CP64" s="787"/>
      <c r="CQ64" s="788"/>
      <c r="CR64" s="786"/>
      <c r="CS64" s="787"/>
      <c r="CT64" s="787"/>
      <c r="CU64" s="787"/>
      <c r="CV64" s="788"/>
      <c r="CW64" s="786"/>
      <c r="CX64" s="787"/>
      <c r="CY64" s="787"/>
      <c r="CZ64" s="787"/>
      <c r="DA64" s="788"/>
      <c r="DB64" s="786"/>
      <c r="DC64" s="787"/>
      <c r="DD64" s="787"/>
      <c r="DE64" s="787"/>
      <c r="DF64" s="788"/>
      <c r="DG64" s="786"/>
      <c r="DH64" s="787"/>
      <c r="DI64" s="787"/>
      <c r="DJ64" s="787"/>
      <c r="DK64" s="788"/>
      <c r="DL64" s="786"/>
      <c r="DM64" s="787"/>
      <c r="DN64" s="787"/>
      <c r="DO64" s="787"/>
      <c r="DP64" s="788"/>
      <c r="DQ64" s="786"/>
      <c r="DR64" s="787"/>
      <c r="DS64" s="787"/>
      <c r="DT64" s="787"/>
      <c r="DU64" s="788"/>
      <c r="DV64" s="783"/>
      <c r="DW64" s="784"/>
      <c r="DX64" s="784"/>
      <c r="DY64" s="784"/>
      <c r="DZ64" s="789"/>
      <c r="EA64" s="221"/>
    </row>
    <row r="65" spans="1:131" ht="26.25" customHeight="1" thickBot="1" x14ac:dyDescent="0.25">
      <c r="A65" s="223" t="s">
        <v>413</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3"/>
      <c r="BF65" s="233"/>
      <c r="BG65" s="233"/>
      <c r="BH65" s="233"/>
      <c r="BI65" s="233"/>
      <c r="BJ65" s="233"/>
      <c r="BK65" s="233"/>
      <c r="BL65" s="233"/>
      <c r="BM65" s="233"/>
      <c r="BN65" s="233"/>
      <c r="BO65" s="233"/>
      <c r="BP65" s="233"/>
      <c r="BQ65" s="230">
        <v>59</v>
      </c>
      <c r="BR65" s="231"/>
      <c r="BS65" s="783"/>
      <c r="BT65" s="784"/>
      <c r="BU65" s="784"/>
      <c r="BV65" s="784"/>
      <c r="BW65" s="784"/>
      <c r="BX65" s="784"/>
      <c r="BY65" s="784"/>
      <c r="BZ65" s="784"/>
      <c r="CA65" s="784"/>
      <c r="CB65" s="784"/>
      <c r="CC65" s="784"/>
      <c r="CD65" s="784"/>
      <c r="CE65" s="784"/>
      <c r="CF65" s="784"/>
      <c r="CG65" s="785"/>
      <c r="CH65" s="786"/>
      <c r="CI65" s="787"/>
      <c r="CJ65" s="787"/>
      <c r="CK65" s="787"/>
      <c r="CL65" s="788"/>
      <c r="CM65" s="786"/>
      <c r="CN65" s="787"/>
      <c r="CO65" s="787"/>
      <c r="CP65" s="787"/>
      <c r="CQ65" s="788"/>
      <c r="CR65" s="786"/>
      <c r="CS65" s="787"/>
      <c r="CT65" s="787"/>
      <c r="CU65" s="787"/>
      <c r="CV65" s="788"/>
      <c r="CW65" s="786"/>
      <c r="CX65" s="787"/>
      <c r="CY65" s="787"/>
      <c r="CZ65" s="787"/>
      <c r="DA65" s="788"/>
      <c r="DB65" s="786"/>
      <c r="DC65" s="787"/>
      <c r="DD65" s="787"/>
      <c r="DE65" s="787"/>
      <c r="DF65" s="788"/>
      <c r="DG65" s="786"/>
      <c r="DH65" s="787"/>
      <c r="DI65" s="787"/>
      <c r="DJ65" s="787"/>
      <c r="DK65" s="788"/>
      <c r="DL65" s="786"/>
      <c r="DM65" s="787"/>
      <c r="DN65" s="787"/>
      <c r="DO65" s="787"/>
      <c r="DP65" s="788"/>
      <c r="DQ65" s="786"/>
      <c r="DR65" s="787"/>
      <c r="DS65" s="787"/>
      <c r="DT65" s="787"/>
      <c r="DU65" s="788"/>
      <c r="DV65" s="783"/>
      <c r="DW65" s="784"/>
      <c r="DX65" s="784"/>
      <c r="DY65" s="784"/>
      <c r="DZ65" s="789"/>
      <c r="EA65" s="221"/>
    </row>
    <row r="66" spans="1:131" ht="26.25" customHeight="1" x14ac:dyDescent="0.2">
      <c r="A66" s="737" t="s">
        <v>414</v>
      </c>
      <c r="B66" s="738"/>
      <c r="C66" s="738"/>
      <c r="D66" s="738"/>
      <c r="E66" s="738"/>
      <c r="F66" s="738"/>
      <c r="G66" s="738"/>
      <c r="H66" s="738"/>
      <c r="I66" s="738"/>
      <c r="J66" s="738"/>
      <c r="K66" s="738"/>
      <c r="L66" s="738"/>
      <c r="M66" s="738"/>
      <c r="N66" s="738"/>
      <c r="O66" s="738"/>
      <c r="P66" s="739"/>
      <c r="Q66" s="743" t="s">
        <v>393</v>
      </c>
      <c r="R66" s="744"/>
      <c r="S66" s="744"/>
      <c r="T66" s="744"/>
      <c r="U66" s="745"/>
      <c r="V66" s="743" t="s">
        <v>394</v>
      </c>
      <c r="W66" s="744"/>
      <c r="X66" s="744"/>
      <c r="Y66" s="744"/>
      <c r="Z66" s="745"/>
      <c r="AA66" s="743" t="s">
        <v>415</v>
      </c>
      <c r="AB66" s="744"/>
      <c r="AC66" s="744"/>
      <c r="AD66" s="744"/>
      <c r="AE66" s="745"/>
      <c r="AF66" s="864" t="s">
        <v>396</v>
      </c>
      <c r="AG66" s="825"/>
      <c r="AH66" s="825"/>
      <c r="AI66" s="825"/>
      <c r="AJ66" s="865"/>
      <c r="AK66" s="743" t="s">
        <v>416</v>
      </c>
      <c r="AL66" s="738"/>
      <c r="AM66" s="738"/>
      <c r="AN66" s="738"/>
      <c r="AO66" s="739"/>
      <c r="AP66" s="743" t="s">
        <v>398</v>
      </c>
      <c r="AQ66" s="744"/>
      <c r="AR66" s="744"/>
      <c r="AS66" s="744"/>
      <c r="AT66" s="745"/>
      <c r="AU66" s="743" t="s">
        <v>417</v>
      </c>
      <c r="AV66" s="744"/>
      <c r="AW66" s="744"/>
      <c r="AX66" s="744"/>
      <c r="AY66" s="745"/>
      <c r="AZ66" s="743" t="s">
        <v>377</v>
      </c>
      <c r="BA66" s="744"/>
      <c r="BB66" s="744"/>
      <c r="BC66" s="744"/>
      <c r="BD66" s="750"/>
      <c r="BE66" s="233"/>
      <c r="BF66" s="233"/>
      <c r="BG66" s="233"/>
      <c r="BH66" s="233"/>
      <c r="BI66" s="233"/>
      <c r="BJ66" s="233"/>
      <c r="BK66" s="233"/>
      <c r="BL66" s="233"/>
      <c r="BM66" s="233"/>
      <c r="BN66" s="233"/>
      <c r="BO66" s="233"/>
      <c r="BP66" s="233"/>
      <c r="BQ66" s="230">
        <v>60</v>
      </c>
      <c r="BR66" s="235"/>
      <c r="BS66" s="869"/>
      <c r="BT66" s="870"/>
      <c r="BU66" s="870"/>
      <c r="BV66" s="870"/>
      <c r="BW66" s="870"/>
      <c r="BX66" s="870"/>
      <c r="BY66" s="870"/>
      <c r="BZ66" s="870"/>
      <c r="CA66" s="870"/>
      <c r="CB66" s="870"/>
      <c r="CC66" s="870"/>
      <c r="CD66" s="870"/>
      <c r="CE66" s="870"/>
      <c r="CF66" s="870"/>
      <c r="CG66" s="875"/>
      <c r="CH66" s="872"/>
      <c r="CI66" s="873"/>
      <c r="CJ66" s="873"/>
      <c r="CK66" s="873"/>
      <c r="CL66" s="874"/>
      <c r="CM66" s="872"/>
      <c r="CN66" s="873"/>
      <c r="CO66" s="873"/>
      <c r="CP66" s="873"/>
      <c r="CQ66" s="874"/>
      <c r="CR66" s="872"/>
      <c r="CS66" s="873"/>
      <c r="CT66" s="873"/>
      <c r="CU66" s="873"/>
      <c r="CV66" s="874"/>
      <c r="CW66" s="872"/>
      <c r="CX66" s="873"/>
      <c r="CY66" s="873"/>
      <c r="CZ66" s="873"/>
      <c r="DA66" s="874"/>
      <c r="DB66" s="872"/>
      <c r="DC66" s="873"/>
      <c r="DD66" s="873"/>
      <c r="DE66" s="873"/>
      <c r="DF66" s="874"/>
      <c r="DG66" s="872"/>
      <c r="DH66" s="873"/>
      <c r="DI66" s="873"/>
      <c r="DJ66" s="873"/>
      <c r="DK66" s="874"/>
      <c r="DL66" s="872"/>
      <c r="DM66" s="873"/>
      <c r="DN66" s="873"/>
      <c r="DO66" s="873"/>
      <c r="DP66" s="874"/>
      <c r="DQ66" s="872"/>
      <c r="DR66" s="873"/>
      <c r="DS66" s="873"/>
      <c r="DT66" s="873"/>
      <c r="DU66" s="874"/>
      <c r="DV66" s="869"/>
      <c r="DW66" s="870"/>
      <c r="DX66" s="870"/>
      <c r="DY66" s="870"/>
      <c r="DZ66" s="871"/>
      <c r="EA66" s="221"/>
    </row>
    <row r="67" spans="1:131" ht="26.25" customHeight="1" thickBot="1" x14ac:dyDescent="0.25">
      <c r="A67" s="740"/>
      <c r="B67" s="741"/>
      <c r="C67" s="741"/>
      <c r="D67" s="741"/>
      <c r="E67" s="741"/>
      <c r="F67" s="741"/>
      <c r="G67" s="741"/>
      <c r="H67" s="741"/>
      <c r="I67" s="741"/>
      <c r="J67" s="741"/>
      <c r="K67" s="741"/>
      <c r="L67" s="741"/>
      <c r="M67" s="741"/>
      <c r="N67" s="741"/>
      <c r="O67" s="741"/>
      <c r="P67" s="742"/>
      <c r="Q67" s="746"/>
      <c r="R67" s="747"/>
      <c r="S67" s="747"/>
      <c r="T67" s="747"/>
      <c r="U67" s="748"/>
      <c r="V67" s="746"/>
      <c r="W67" s="747"/>
      <c r="X67" s="747"/>
      <c r="Y67" s="747"/>
      <c r="Z67" s="748"/>
      <c r="AA67" s="746"/>
      <c r="AB67" s="747"/>
      <c r="AC67" s="747"/>
      <c r="AD67" s="747"/>
      <c r="AE67" s="748"/>
      <c r="AF67" s="866"/>
      <c r="AG67" s="828"/>
      <c r="AH67" s="828"/>
      <c r="AI67" s="828"/>
      <c r="AJ67" s="867"/>
      <c r="AK67" s="868"/>
      <c r="AL67" s="741"/>
      <c r="AM67" s="741"/>
      <c r="AN67" s="741"/>
      <c r="AO67" s="742"/>
      <c r="AP67" s="746"/>
      <c r="AQ67" s="747"/>
      <c r="AR67" s="747"/>
      <c r="AS67" s="747"/>
      <c r="AT67" s="748"/>
      <c r="AU67" s="746"/>
      <c r="AV67" s="747"/>
      <c r="AW67" s="747"/>
      <c r="AX67" s="747"/>
      <c r="AY67" s="748"/>
      <c r="AZ67" s="746"/>
      <c r="BA67" s="747"/>
      <c r="BB67" s="747"/>
      <c r="BC67" s="747"/>
      <c r="BD67" s="752"/>
      <c r="BE67" s="233"/>
      <c r="BF67" s="233"/>
      <c r="BG67" s="233"/>
      <c r="BH67" s="233"/>
      <c r="BI67" s="233"/>
      <c r="BJ67" s="233"/>
      <c r="BK67" s="233"/>
      <c r="BL67" s="233"/>
      <c r="BM67" s="233"/>
      <c r="BN67" s="233"/>
      <c r="BO67" s="233"/>
      <c r="BP67" s="233"/>
      <c r="BQ67" s="230">
        <v>61</v>
      </c>
      <c r="BR67" s="235"/>
      <c r="BS67" s="869"/>
      <c r="BT67" s="870"/>
      <c r="BU67" s="870"/>
      <c r="BV67" s="870"/>
      <c r="BW67" s="870"/>
      <c r="BX67" s="870"/>
      <c r="BY67" s="870"/>
      <c r="BZ67" s="870"/>
      <c r="CA67" s="870"/>
      <c r="CB67" s="870"/>
      <c r="CC67" s="870"/>
      <c r="CD67" s="870"/>
      <c r="CE67" s="870"/>
      <c r="CF67" s="870"/>
      <c r="CG67" s="875"/>
      <c r="CH67" s="872"/>
      <c r="CI67" s="873"/>
      <c r="CJ67" s="873"/>
      <c r="CK67" s="873"/>
      <c r="CL67" s="874"/>
      <c r="CM67" s="872"/>
      <c r="CN67" s="873"/>
      <c r="CO67" s="873"/>
      <c r="CP67" s="873"/>
      <c r="CQ67" s="874"/>
      <c r="CR67" s="872"/>
      <c r="CS67" s="873"/>
      <c r="CT67" s="873"/>
      <c r="CU67" s="873"/>
      <c r="CV67" s="874"/>
      <c r="CW67" s="872"/>
      <c r="CX67" s="873"/>
      <c r="CY67" s="873"/>
      <c r="CZ67" s="873"/>
      <c r="DA67" s="874"/>
      <c r="DB67" s="872"/>
      <c r="DC67" s="873"/>
      <c r="DD67" s="873"/>
      <c r="DE67" s="873"/>
      <c r="DF67" s="874"/>
      <c r="DG67" s="872"/>
      <c r="DH67" s="873"/>
      <c r="DI67" s="873"/>
      <c r="DJ67" s="873"/>
      <c r="DK67" s="874"/>
      <c r="DL67" s="872"/>
      <c r="DM67" s="873"/>
      <c r="DN67" s="873"/>
      <c r="DO67" s="873"/>
      <c r="DP67" s="874"/>
      <c r="DQ67" s="872"/>
      <c r="DR67" s="873"/>
      <c r="DS67" s="873"/>
      <c r="DT67" s="873"/>
      <c r="DU67" s="874"/>
      <c r="DV67" s="869"/>
      <c r="DW67" s="870"/>
      <c r="DX67" s="870"/>
      <c r="DY67" s="870"/>
      <c r="DZ67" s="871"/>
      <c r="EA67" s="221"/>
    </row>
    <row r="68" spans="1:131" ht="26.25" customHeight="1" thickTop="1" x14ac:dyDescent="0.2">
      <c r="A68" s="228">
        <v>1</v>
      </c>
      <c r="B68" s="879" t="s">
        <v>573</v>
      </c>
      <c r="C68" s="880"/>
      <c r="D68" s="880"/>
      <c r="E68" s="880"/>
      <c r="F68" s="880"/>
      <c r="G68" s="880"/>
      <c r="H68" s="880"/>
      <c r="I68" s="880"/>
      <c r="J68" s="880"/>
      <c r="K68" s="880"/>
      <c r="L68" s="880"/>
      <c r="M68" s="880"/>
      <c r="N68" s="880"/>
      <c r="O68" s="880"/>
      <c r="P68" s="881"/>
      <c r="Q68" s="882">
        <v>8703</v>
      </c>
      <c r="R68" s="876"/>
      <c r="S68" s="876"/>
      <c r="T68" s="876"/>
      <c r="U68" s="876"/>
      <c r="V68" s="876">
        <v>8509</v>
      </c>
      <c r="W68" s="876"/>
      <c r="X68" s="876"/>
      <c r="Y68" s="876"/>
      <c r="Z68" s="876"/>
      <c r="AA68" s="876">
        <v>194</v>
      </c>
      <c r="AB68" s="876"/>
      <c r="AC68" s="876"/>
      <c r="AD68" s="876"/>
      <c r="AE68" s="876"/>
      <c r="AF68" s="876">
        <v>138</v>
      </c>
      <c r="AG68" s="876"/>
      <c r="AH68" s="876"/>
      <c r="AI68" s="876"/>
      <c r="AJ68" s="876"/>
      <c r="AK68" s="876">
        <v>782</v>
      </c>
      <c r="AL68" s="876"/>
      <c r="AM68" s="876"/>
      <c r="AN68" s="876"/>
      <c r="AO68" s="876"/>
      <c r="AP68" s="876">
        <v>6642</v>
      </c>
      <c r="AQ68" s="876"/>
      <c r="AR68" s="876"/>
      <c r="AS68" s="876"/>
      <c r="AT68" s="876"/>
      <c r="AU68" s="876"/>
      <c r="AV68" s="876"/>
      <c r="AW68" s="876"/>
      <c r="AX68" s="876"/>
      <c r="AY68" s="876"/>
      <c r="AZ68" s="877"/>
      <c r="BA68" s="877"/>
      <c r="BB68" s="877"/>
      <c r="BC68" s="877"/>
      <c r="BD68" s="878"/>
      <c r="BE68" s="233"/>
      <c r="BF68" s="233"/>
      <c r="BG68" s="233"/>
      <c r="BH68" s="233"/>
      <c r="BI68" s="233"/>
      <c r="BJ68" s="233"/>
      <c r="BK68" s="233"/>
      <c r="BL68" s="233"/>
      <c r="BM68" s="233"/>
      <c r="BN68" s="233"/>
      <c r="BO68" s="233"/>
      <c r="BP68" s="233"/>
      <c r="BQ68" s="230">
        <v>62</v>
      </c>
      <c r="BR68" s="235"/>
      <c r="BS68" s="869"/>
      <c r="BT68" s="870"/>
      <c r="BU68" s="870"/>
      <c r="BV68" s="870"/>
      <c r="BW68" s="870"/>
      <c r="BX68" s="870"/>
      <c r="BY68" s="870"/>
      <c r="BZ68" s="870"/>
      <c r="CA68" s="870"/>
      <c r="CB68" s="870"/>
      <c r="CC68" s="870"/>
      <c r="CD68" s="870"/>
      <c r="CE68" s="870"/>
      <c r="CF68" s="870"/>
      <c r="CG68" s="875"/>
      <c r="CH68" s="872"/>
      <c r="CI68" s="873"/>
      <c r="CJ68" s="873"/>
      <c r="CK68" s="873"/>
      <c r="CL68" s="874"/>
      <c r="CM68" s="872"/>
      <c r="CN68" s="873"/>
      <c r="CO68" s="873"/>
      <c r="CP68" s="873"/>
      <c r="CQ68" s="874"/>
      <c r="CR68" s="872"/>
      <c r="CS68" s="873"/>
      <c r="CT68" s="873"/>
      <c r="CU68" s="873"/>
      <c r="CV68" s="874"/>
      <c r="CW68" s="872"/>
      <c r="CX68" s="873"/>
      <c r="CY68" s="873"/>
      <c r="CZ68" s="873"/>
      <c r="DA68" s="874"/>
      <c r="DB68" s="872"/>
      <c r="DC68" s="873"/>
      <c r="DD68" s="873"/>
      <c r="DE68" s="873"/>
      <c r="DF68" s="874"/>
      <c r="DG68" s="872"/>
      <c r="DH68" s="873"/>
      <c r="DI68" s="873"/>
      <c r="DJ68" s="873"/>
      <c r="DK68" s="874"/>
      <c r="DL68" s="872"/>
      <c r="DM68" s="873"/>
      <c r="DN68" s="873"/>
      <c r="DO68" s="873"/>
      <c r="DP68" s="874"/>
      <c r="DQ68" s="872"/>
      <c r="DR68" s="873"/>
      <c r="DS68" s="873"/>
      <c r="DT68" s="873"/>
      <c r="DU68" s="874"/>
      <c r="DV68" s="869"/>
      <c r="DW68" s="870"/>
      <c r="DX68" s="870"/>
      <c r="DY68" s="870"/>
      <c r="DZ68" s="871"/>
      <c r="EA68" s="221"/>
    </row>
    <row r="69" spans="1:131" ht="26.25" customHeight="1" x14ac:dyDescent="0.2">
      <c r="A69" s="230">
        <v>2</v>
      </c>
      <c r="B69" s="883" t="s">
        <v>574</v>
      </c>
      <c r="C69" s="884"/>
      <c r="D69" s="884"/>
      <c r="E69" s="884"/>
      <c r="F69" s="884"/>
      <c r="G69" s="884"/>
      <c r="H69" s="884"/>
      <c r="I69" s="884"/>
      <c r="J69" s="884"/>
      <c r="K69" s="884"/>
      <c r="L69" s="884"/>
      <c r="M69" s="884"/>
      <c r="N69" s="884"/>
      <c r="O69" s="884"/>
      <c r="P69" s="885"/>
      <c r="Q69" s="886">
        <v>562</v>
      </c>
      <c r="R69" s="840"/>
      <c r="S69" s="840"/>
      <c r="T69" s="840"/>
      <c r="U69" s="840"/>
      <c r="V69" s="840">
        <v>469</v>
      </c>
      <c r="W69" s="840"/>
      <c r="X69" s="840"/>
      <c r="Y69" s="840"/>
      <c r="Z69" s="840"/>
      <c r="AA69" s="840">
        <v>93</v>
      </c>
      <c r="AB69" s="840"/>
      <c r="AC69" s="840"/>
      <c r="AD69" s="840"/>
      <c r="AE69" s="840"/>
      <c r="AF69" s="840">
        <v>1431</v>
      </c>
      <c r="AG69" s="840"/>
      <c r="AH69" s="840"/>
      <c r="AI69" s="840"/>
      <c r="AJ69" s="840"/>
      <c r="AK69" s="840"/>
      <c r="AL69" s="840"/>
      <c r="AM69" s="840"/>
      <c r="AN69" s="840"/>
      <c r="AO69" s="840"/>
      <c r="AP69" s="840">
        <v>159</v>
      </c>
      <c r="AQ69" s="840"/>
      <c r="AR69" s="840"/>
      <c r="AS69" s="840"/>
      <c r="AT69" s="840"/>
      <c r="AU69" s="840"/>
      <c r="AV69" s="840"/>
      <c r="AW69" s="840"/>
      <c r="AX69" s="840"/>
      <c r="AY69" s="840"/>
      <c r="AZ69" s="842"/>
      <c r="BA69" s="842"/>
      <c r="BB69" s="842"/>
      <c r="BC69" s="842"/>
      <c r="BD69" s="843"/>
      <c r="BE69" s="233"/>
      <c r="BF69" s="233"/>
      <c r="BG69" s="233"/>
      <c r="BH69" s="233"/>
      <c r="BI69" s="233"/>
      <c r="BJ69" s="233"/>
      <c r="BK69" s="233"/>
      <c r="BL69" s="233"/>
      <c r="BM69" s="233"/>
      <c r="BN69" s="233"/>
      <c r="BO69" s="233"/>
      <c r="BP69" s="233"/>
      <c r="BQ69" s="230">
        <v>63</v>
      </c>
      <c r="BR69" s="235"/>
      <c r="BS69" s="869"/>
      <c r="BT69" s="870"/>
      <c r="BU69" s="870"/>
      <c r="BV69" s="870"/>
      <c r="BW69" s="870"/>
      <c r="BX69" s="870"/>
      <c r="BY69" s="870"/>
      <c r="BZ69" s="870"/>
      <c r="CA69" s="870"/>
      <c r="CB69" s="870"/>
      <c r="CC69" s="870"/>
      <c r="CD69" s="870"/>
      <c r="CE69" s="870"/>
      <c r="CF69" s="870"/>
      <c r="CG69" s="875"/>
      <c r="CH69" s="872"/>
      <c r="CI69" s="873"/>
      <c r="CJ69" s="873"/>
      <c r="CK69" s="873"/>
      <c r="CL69" s="874"/>
      <c r="CM69" s="872"/>
      <c r="CN69" s="873"/>
      <c r="CO69" s="873"/>
      <c r="CP69" s="873"/>
      <c r="CQ69" s="874"/>
      <c r="CR69" s="872"/>
      <c r="CS69" s="873"/>
      <c r="CT69" s="873"/>
      <c r="CU69" s="873"/>
      <c r="CV69" s="874"/>
      <c r="CW69" s="872"/>
      <c r="CX69" s="873"/>
      <c r="CY69" s="873"/>
      <c r="CZ69" s="873"/>
      <c r="DA69" s="874"/>
      <c r="DB69" s="872"/>
      <c r="DC69" s="873"/>
      <c r="DD69" s="873"/>
      <c r="DE69" s="873"/>
      <c r="DF69" s="874"/>
      <c r="DG69" s="872"/>
      <c r="DH69" s="873"/>
      <c r="DI69" s="873"/>
      <c r="DJ69" s="873"/>
      <c r="DK69" s="874"/>
      <c r="DL69" s="872"/>
      <c r="DM69" s="873"/>
      <c r="DN69" s="873"/>
      <c r="DO69" s="873"/>
      <c r="DP69" s="874"/>
      <c r="DQ69" s="872"/>
      <c r="DR69" s="873"/>
      <c r="DS69" s="873"/>
      <c r="DT69" s="873"/>
      <c r="DU69" s="874"/>
      <c r="DV69" s="869"/>
      <c r="DW69" s="870"/>
      <c r="DX69" s="870"/>
      <c r="DY69" s="870"/>
      <c r="DZ69" s="871"/>
      <c r="EA69" s="221"/>
    </row>
    <row r="70" spans="1:131" ht="26.25" customHeight="1" x14ac:dyDescent="0.2">
      <c r="A70" s="230">
        <v>3</v>
      </c>
      <c r="B70" s="883" t="s">
        <v>575</v>
      </c>
      <c r="C70" s="884"/>
      <c r="D70" s="884"/>
      <c r="E70" s="884"/>
      <c r="F70" s="884"/>
      <c r="G70" s="884"/>
      <c r="H70" s="884"/>
      <c r="I70" s="884"/>
      <c r="J70" s="884"/>
      <c r="K70" s="884"/>
      <c r="L70" s="884"/>
      <c r="M70" s="884"/>
      <c r="N70" s="884"/>
      <c r="O70" s="884"/>
      <c r="P70" s="885"/>
      <c r="Q70" s="886">
        <v>8056</v>
      </c>
      <c r="R70" s="840"/>
      <c r="S70" s="840"/>
      <c r="T70" s="840"/>
      <c r="U70" s="840"/>
      <c r="V70" s="840">
        <v>6911</v>
      </c>
      <c r="W70" s="840"/>
      <c r="X70" s="840"/>
      <c r="Y70" s="840"/>
      <c r="Z70" s="840"/>
      <c r="AA70" s="840">
        <v>1145</v>
      </c>
      <c r="AB70" s="840"/>
      <c r="AC70" s="840"/>
      <c r="AD70" s="840"/>
      <c r="AE70" s="840"/>
      <c r="AF70" s="840"/>
      <c r="AG70" s="840"/>
      <c r="AH70" s="840"/>
      <c r="AI70" s="840"/>
      <c r="AJ70" s="840"/>
      <c r="AK70" s="840">
        <v>14</v>
      </c>
      <c r="AL70" s="840"/>
      <c r="AM70" s="840"/>
      <c r="AN70" s="840"/>
      <c r="AO70" s="840"/>
      <c r="AP70" s="840"/>
      <c r="AQ70" s="840"/>
      <c r="AR70" s="840"/>
      <c r="AS70" s="840"/>
      <c r="AT70" s="840"/>
      <c r="AU70" s="840"/>
      <c r="AV70" s="840"/>
      <c r="AW70" s="840"/>
      <c r="AX70" s="840"/>
      <c r="AY70" s="840"/>
      <c r="AZ70" s="842"/>
      <c r="BA70" s="842"/>
      <c r="BB70" s="842"/>
      <c r="BC70" s="842"/>
      <c r="BD70" s="843"/>
      <c r="BE70" s="233"/>
      <c r="BF70" s="233"/>
      <c r="BG70" s="233"/>
      <c r="BH70" s="233"/>
      <c r="BI70" s="233"/>
      <c r="BJ70" s="233"/>
      <c r="BK70" s="233"/>
      <c r="BL70" s="233"/>
      <c r="BM70" s="233"/>
      <c r="BN70" s="233"/>
      <c r="BO70" s="233"/>
      <c r="BP70" s="233"/>
      <c r="BQ70" s="230">
        <v>64</v>
      </c>
      <c r="BR70" s="235"/>
      <c r="BS70" s="869"/>
      <c r="BT70" s="870"/>
      <c r="BU70" s="870"/>
      <c r="BV70" s="870"/>
      <c r="BW70" s="870"/>
      <c r="BX70" s="870"/>
      <c r="BY70" s="870"/>
      <c r="BZ70" s="870"/>
      <c r="CA70" s="870"/>
      <c r="CB70" s="870"/>
      <c r="CC70" s="870"/>
      <c r="CD70" s="870"/>
      <c r="CE70" s="870"/>
      <c r="CF70" s="870"/>
      <c r="CG70" s="875"/>
      <c r="CH70" s="872"/>
      <c r="CI70" s="873"/>
      <c r="CJ70" s="873"/>
      <c r="CK70" s="873"/>
      <c r="CL70" s="874"/>
      <c r="CM70" s="872"/>
      <c r="CN70" s="873"/>
      <c r="CO70" s="873"/>
      <c r="CP70" s="873"/>
      <c r="CQ70" s="874"/>
      <c r="CR70" s="872"/>
      <c r="CS70" s="873"/>
      <c r="CT70" s="873"/>
      <c r="CU70" s="873"/>
      <c r="CV70" s="874"/>
      <c r="CW70" s="872"/>
      <c r="CX70" s="873"/>
      <c r="CY70" s="873"/>
      <c r="CZ70" s="873"/>
      <c r="DA70" s="874"/>
      <c r="DB70" s="872"/>
      <c r="DC70" s="873"/>
      <c r="DD70" s="873"/>
      <c r="DE70" s="873"/>
      <c r="DF70" s="874"/>
      <c r="DG70" s="872"/>
      <c r="DH70" s="873"/>
      <c r="DI70" s="873"/>
      <c r="DJ70" s="873"/>
      <c r="DK70" s="874"/>
      <c r="DL70" s="872"/>
      <c r="DM70" s="873"/>
      <c r="DN70" s="873"/>
      <c r="DO70" s="873"/>
      <c r="DP70" s="874"/>
      <c r="DQ70" s="872"/>
      <c r="DR70" s="873"/>
      <c r="DS70" s="873"/>
      <c r="DT70" s="873"/>
      <c r="DU70" s="874"/>
      <c r="DV70" s="869"/>
      <c r="DW70" s="870"/>
      <c r="DX70" s="870"/>
      <c r="DY70" s="870"/>
      <c r="DZ70" s="871"/>
      <c r="EA70" s="221"/>
    </row>
    <row r="71" spans="1:131" ht="26.25" customHeight="1" x14ac:dyDescent="0.2">
      <c r="A71" s="230">
        <v>4</v>
      </c>
      <c r="B71" s="883" t="s">
        <v>576</v>
      </c>
      <c r="C71" s="884"/>
      <c r="D71" s="884"/>
      <c r="E71" s="884"/>
      <c r="F71" s="884"/>
      <c r="G71" s="884"/>
      <c r="H71" s="884"/>
      <c r="I71" s="884"/>
      <c r="J71" s="884"/>
      <c r="K71" s="884"/>
      <c r="L71" s="884"/>
      <c r="M71" s="884"/>
      <c r="N71" s="884"/>
      <c r="O71" s="884"/>
      <c r="P71" s="885"/>
      <c r="Q71" s="886">
        <v>1445</v>
      </c>
      <c r="R71" s="840"/>
      <c r="S71" s="840"/>
      <c r="T71" s="840"/>
      <c r="U71" s="840"/>
      <c r="V71" s="840">
        <v>1444</v>
      </c>
      <c r="W71" s="840"/>
      <c r="X71" s="840"/>
      <c r="Y71" s="840"/>
      <c r="Z71" s="840"/>
      <c r="AA71" s="840">
        <v>1</v>
      </c>
      <c r="AB71" s="840"/>
      <c r="AC71" s="840"/>
      <c r="AD71" s="840"/>
      <c r="AE71" s="840"/>
      <c r="AF71" s="840"/>
      <c r="AG71" s="840"/>
      <c r="AH71" s="840"/>
      <c r="AI71" s="840"/>
      <c r="AJ71" s="840"/>
      <c r="AK71" s="840"/>
      <c r="AL71" s="840"/>
      <c r="AM71" s="840"/>
      <c r="AN71" s="840"/>
      <c r="AO71" s="840"/>
      <c r="AP71" s="840"/>
      <c r="AQ71" s="840"/>
      <c r="AR71" s="840"/>
      <c r="AS71" s="840"/>
      <c r="AT71" s="840"/>
      <c r="AU71" s="840"/>
      <c r="AV71" s="840"/>
      <c r="AW71" s="840"/>
      <c r="AX71" s="840"/>
      <c r="AY71" s="840"/>
      <c r="AZ71" s="842"/>
      <c r="BA71" s="842"/>
      <c r="BB71" s="842"/>
      <c r="BC71" s="842"/>
      <c r="BD71" s="843"/>
      <c r="BE71" s="233"/>
      <c r="BF71" s="233"/>
      <c r="BG71" s="233"/>
      <c r="BH71" s="233"/>
      <c r="BI71" s="233"/>
      <c r="BJ71" s="233"/>
      <c r="BK71" s="233"/>
      <c r="BL71" s="233"/>
      <c r="BM71" s="233"/>
      <c r="BN71" s="233"/>
      <c r="BO71" s="233"/>
      <c r="BP71" s="233"/>
      <c r="BQ71" s="230">
        <v>65</v>
      </c>
      <c r="BR71" s="235"/>
      <c r="BS71" s="869"/>
      <c r="BT71" s="870"/>
      <c r="BU71" s="870"/>
      <c r="BV71" s="870"/>
      <c r="BW71" s="870"/>
      <c r="BX71" s="870"/>
      <c r="BY71" s="870"/>
      <c r="BZ71" s="870"/>
      <c r="CA71" s="870"/>
      <c r="CB71" s="870"/>
      <c r="CC71" s="870"/>
      <c r="CD71" s="870"/>
      <c r="CE71" s="870"/>
      <c r="CF71" s="870"/>
      <c r="CG71" s="875"/>
      <c r="CH71" s="872"/>
      <c r="CI71" s="873"/>
      <c r="CJ71" s="873"/>
      <c r="CK71" s="873"/>
      <c r="CL71" s="874"/>
      <c r="CM71" s="872"/>
      <c r="CN71" s="873"/>
      <c r="CO71" s="873"/>
      <c r="CP71" s="873"/>
      <c r="CQ71" s="874"/>
      <c r="CR71" s="872"/>
      <c r="CS71" s="873"/>
      <c r="CT71" s="873"/>
      <c r="CU71" s="873"/>
      <c r="CV71" s="874"/>
      <c r="CW71" s="872"/>
      <c r="CX71" s="873"/>
      <c r="CY71" s="873"/>
      <c r="CZ71" s="873"/>
      <c r="DA71" s="874"/>
      <c r="DB71" s="872"/>
      <c r="DC71" s="873"/>
      <c r="DD71" s="873"/>
      <c r="DE71" s="873"/>
      <c r="DF71" s="874"/>
      <c r="DG71" s="872"/>
      <c r="DH71" s="873"/>
      <c r="DI71" s="873"/>
      <c r="DJ71" s="873"/>
      <c r="DK71" s="874"/>
      <c r="DL71" s="872"/>
      <c r="DM71" s="873"/>
      <c r="DN71" s="873"/>
      <c r="DO71" s="873"/>
      <c r="DP71" s="874"/>
      <c r="DQ71" s="872"/>
      <c r="DR71" s="873"/>
      <c r="DS71" s="873"/>
      <c r="DT71" s="873"/>
      <c r="DU71" s="874"/>
      <c r="DV71" s="869"/>
      <c r="DW71" s="870"/>
      <c r="DX71" s="870"/>
      <c r="DY71" s="870"/>
      <c r="DZ71" s="871"/>
      <c r="EA71" s="221"/>
    </row>
    <row r="72" spans="1:131" ht="26.25" customHeight="1" x14ac:dyDescent="0.2">
      <c r="A72" s="230">
        <v>5</v>
      </c>
      <c r="B72" s="883" t="s">
        <v>577</v>
      </c>
      <c r="C72" s="884"/>
      <c r="D72" s="884"/>
      <c r="E72" s="884"/>
      <c r="F72" s="884"/>
      <c r="G72" s="884"/>
      <c r="H72" s="884"/>
      <c r="I72" s="884"/>
      <c r="J72" s="884"/>
      <c r="K72" s="884"/>
      <c r="L72" s="884"/>
      <c r="M72" s="884"/>
      <c r="N72" s="884"/>
      <c r="O72" s="884"/>
      <c r="P72" s="885"/>
      <c r="Q72" s="886">
        <v>1</v>
      </c>
      <c r="R72" s="840"/>
      <c r="S72" s="840"/>
      <c r="T72" s="840"/>
      <c r="U72" s="840"/>
      <c r="V72" s="840"/>
      <c r="W72" s="840"/>
      <c r="X72" s="840"/>
      <c r="Y72" s="840"/>
      <c r="Z72" s="840"/>
      <c r="AA72" s="840">
        <v>1</v>
      </c>
      <c r="AB72" s="840"/>
      <c r="AC72" s="840"/>
      <c r="AD72" s="840"/>
      <c r="AE72" s="840"/>
      <c r="AF72" s="840"/>
      <c r="AG72" s="840"/>
      <c r="AH72" s="840"/>
      <c r="AI72" s="840"/>
      <c r="AJ72" s="840"/>
      <c r="AK72" s="840"/>
      <c r="AL72" s="840"/>
      <c r="AM72" s="840"/>
      <c r="AN72" s="840"/>
      <c r="AO72" s="840"/>
      <c r="AP72" s="840"/>
      <c r="AQ72" s="840"/>
      <c r="AR72" s="840"/>
      <c r="AS72" s="840"/>
      <c r="AT72" s="840"/>
      <c r="AU72" s="840"/>
      <c r="AV72" s="840"/>
      <c r="AW72" s="840"/>
      <c r="AX72" s="840"/>
      <c r="AY72" s="840"/>
      <c r="AZ72" s="842"/>
      <c r="BA72" s="842"/>
      <c r="BB72" s="842"/>
      <c r="BC72" s="842"/>
      <c r="BD72" s="843"/>
      <c r="BE72" s="233"/>
      <c r="BF72" s="233"/>
      <c r="BG72" s="233"/>
      <c r="BH72" s="233"/>
      <c r="BI72" s="233"/>
      <c r="BJ72" s="233"/>
      <c r="BK72" s="233"/>
      <c r="BL72" s="233"/>
      <c r="BM72" s="233"/>
      <c r="BN72" s="233"/>
      <c r="BO72" s="233"/>
      <c r="BP72" s="233"/>
      <c r="BQ72" s="230">
        <v>66</v>
      </c>
      <c r="BR72" s="235"/>
      <c r="BS72" s="869"/>
      <c r="BT72" s="870"/>
      <c r="BU72" s="870"/>
      <c r="BV72" s="870"/>
      <c r="BW72" s="870"/>
      <c r="BX72" s="870"/>
      <c r="BY72" s="870"/>
      <c r="BZ72" s="870"/>
      <c r="CA72" s="870"/>
      <c r="CB72" s="870"/>
      <c r="CC72" s="870"/>
      <c r="CD72" s="870"/>
      <c r="CE72" s="870"/>
      <c r="CF72" s="870"/>
      <c r="CG72" s="875"/>
      <c r="CH72" s="872"/>
      <c r="CI72" s="873"/>
      <c r="CJ72" s="873"/>
      <c r="CK72" s="873"/>
      <c r="CL72" s="874"/>
      <c r="CM72" s="872"/>
      <c r="CN72" s="873"/>
      <c r="CO72" s="873"/>
      <c r="CP72" s="873"/>
      <c r="CQ72" s="874"/>
      <c r="CR72" s="872"/>
      <c r="CS72" s="873"/>
      <c r="CT72" s="873"/>
      <c r="CU72" s="873"/>
      <c r="CV72" s="874"/>
      <c r="CW72" s="872"/>
      <c r="CX72" s="873"/>
      <c r="CY72" s="873"/>
      <c r="CZ72" s="873"/>
      <c r="DA72" s="874"/>
      <c r="DB72" s="872"/>
      <c r="DC72" s="873"/>
      <c r="DD72" s="873"/>
      <c r="DE72" s="873"/>
      <c r="DF72" s="874"/>
      <c r="DG72" s="872"/>
      <c r="DH72" s="873"/>
      <c r="DI72" s="873"/>
      <c r="DJ72" s="873"/>
      <c r="DK72" s="874"/>
      <c r="DL72" s="872"/>
      <c r="DM72" s="873"/>
      <c r="DN72" s="873"/>
      <c r="DO72" s="873"/>
      <c r="DP72" s="874"/>
      <c r="DQ72" s="872"/>
      <c r="DR72" s="873"/>
      <c r="DS72" s="873"/>
      <c r="DT72" s="873"/>
      <c r="DU72" s="874"/>
      <c r="DV72" s="869"/>
      <c r="DW72" s="870"/>
      <c r="DX72" s="870"/>
      <c r="DY72" s="870"/>
      <c r="DZ72" s="871"/>
      <c r="EA72" s="221"/>
    </row>
    <row r="73" spans="1:131" ht="26.25" customHeight="1" x14ac:dyDescent="0.2">
      <c r="A73" s="230">
        <v>6</v>
      </c>
      <c r="B73" s="883" t="s">
        <v>578</v>
      </c>
      <c r="C73" s="884"/>
      <c r="D73" s="884"/>
      <c r="E73" s="884"/>
      <c r="F73" s="884"/>
      <c r="G73" s="884"/>
      <c r="H73" s="884"/>
      <c r="I73" s="884"/>
      <c r="J73" s="884"/>
      <c r="K73" s="884"/>
      <c r="L73" s="884"/>
      <c r="M73" s="884"/>
      <c r="N73" s="884"/>
      <c r="O73" s="884"/>
      <c r="P73" s="885"/>
      <c r="Q73" s="886">
        <v>59</v>
      </c>
      <c r="R73" s="840"/>
      <c r="S73" s="840"/>
      <c r="T73" s="840"/>
      <c r="U73" s="840"/>
      <c r="V73" s="840">
        <v>33</v>
      </c>
      <c r="W73" s="840"/>
      <c r="X73" s="840"/>
      <c r="Y73" s="840"/>
      <c r="Z73" s="840"/>
      <c r="AA73" s="840">
        <v>26</v>
      </c>
      <c r="AB73" s="840"/>
      <c r="AC73" s="840"/>
      <c r="AD73" s="840"/>
      <c r="AE73" s="840"/>
      <c r="AF73" s="840"/>
      <c r="AG73" s="840"/>
      <c r="AH73" s="840"/>
      <c r="AI73" s="840"/>
      <c r="AJ73" s="840"/>
      <c r="AK73" s="840"/>
      <c r="AL73" s="840"/>
      <c r="AM73" s="840"/>
      <c r="AN73" s="840"/>
      <c r="AO73" s="840"/>
      <c r="AP73" s="840"/>
      <c r="AQ73" s="840"/>
      <c r="AR73" s="840"/>
      <c r="AS73" s="840"/>
      <c r="AT73" s="840"/>
      <c r="AU73" s="840"/>
      <c r="AV73" s="840"/>
      <c r="AW73" s="840"/>
      <c r="AX73" s="840"/>
      <c r="AY73" s="840"/>
      <c r="AZ73" s="842"/>
      <c r="BA73" s="842"/>
      <c r="BB73" s="842"/>
      <c r="BC73" s="842"/>
      <c r="BD73" s="843"/>
      <c r="BE73" s="233"/>
      <c r="BF73" s="233"/>
      <c r="BG73" s="233"/>
      <c r="BH73" s="233"/>
      <c r="BI73" s="233"/>
      <c r="BJ73" s="233"/>
      <c r="BK73" s="233"/>
      <c r="BL73" s="233"/>
      <c r="BM73" s="233"/>
      <c r="BN73" s="233"/>
      <c r="BO73" s="233"/>
      <c r="BP73" s="233"/>
      <c r="BQ73" s="230">
        <v>67</v>
      </c>
      <c r="BR73" s="235"/>
      <c r="BS73" s="869"/>
      <c r="BT73" s="870"/>
      <c r="BU73" s="870"/>
      <c r="BV73" s="870"/>
      <c r="BW73" s="870"/>
      <c r="BX73" s="870"/>
      <c r="BY73" s="870"/>
      <c r="BZ73" s="870"/>
      <c r="CA73" s="870"/>
      <c r="CB73" s="870"/>
      <c r="CC73" s="870"/>
      <c r="CD73" s="870"/>
      <c r="CE73" s="870"/>
      <c r="CF73" s="870"/>
      <c r="CG73" s="875"/>
      <c r="CH73" s="872"/>
      <c r="CI73" s="873"/>
      <c r="CJ73" s="873"/>
      <c r="CK73" s="873"/>
      <c r="CL73" s="874"/>
      <c r="CM73" s="872"/>
      <c r="CN73" s="873"/>
      <c r="CO73" s="873"/>
      <c r="CP73" s="873"/>
      <c r="CQ73" s="874"/>
      <c r="CR73" s="872"/>
      <c r="CS73" s="873"/>
      <c r="CT73" s="873"/>
      <c r="CU73" s="873"/>
      <c r="CV73" s="874"/>
      <c r="CW73" s="872"/>
      <c r="CX73" s="873"/>
      <c r="CY73" s="873"/>
      <c r="CZ73" s="873"/>
      <c r="DA73" s="874"/>
      <c r="DB73" s="872"/>
      <c r="DC73" s="873"/>
      <c r="DD73" s="873"/>
      <c r="DE73" s="873"/>
      <c r="DF73" s="874"/>
      <c r="DG73" s="872"/>
      <c r="DH73" s="873"/>
      <c r="DI73" s="873"/>
      <c r="DJ73" s="873"/>
      <c r="DK73" s="874"/>
      <c r="DL73" s="872"/>
      <c r="DM73" s="873"/>
      <c r="DN73" s="873"/>
      <c r="DO73" s="873"/>
      <c r="DP73" s="874"/>
      <c r="DQ73" s="872"/>
      <c r="DR73" s="873"/>
      <c r="DS73" s="873"/>
      <c r="DT73" s="873"/>
      <c r="DU73" s="874"/>
      <c r="DV73" s="869"/>
      <c r="DW73" s="870"/>
      <c r="DX73" s="870"/>
      <c r="DY73" s="870"/>
      <c r="DZ73" s="871"/>
      <c r="EA73" s="221"/>
    </row>
    <row r="74" spans="1:131" ht="26.25" customHeight="1" x14ac:dyDescent="0.2">
      <c r="A74" s="230">
        <v>7</v>
      </c>
      <c r="B74" s="883" t="s">
        <v>579</v>
      </c>
      <c r="C74" s="884"/>
      <c r="D74" s="884"/>
      <c r="E74" s="884"/>
      <c r="F74" s="884"/>
      <c r="G74" s="884"/>
      <c r="H74" s="884"/>
      <c r="I74" s="884"/>
      <c r="J74" s="884"/>
      <c r="K74" s="884"/>
      <c r="L74" s="884"/>
      <c r="M74" s="884"/>
      <c r="N74" s="884"/>
      <c r="O74" s="884"/>
      <c r="P74" s="885"/>
      <c r="Q74" s="886">
        <v>42</v>
      </c>
      <c r="R74" s="840"/>
      <c r="S74" s="840"/>
      <c r="T74" s="840"/>
      <c r="U74" s="840"/>
      <c r="V74" s="840">
        <v>41</v>
      </c>
      <c r="W74" s="840"/>
      <c r="X74" s="840"/>
      <c r="Y74" s="840"/>
      <c r="Z74" s="840"/>
      <c r="AA74" s="840">
        <v>1</v>
      </c>
      <c r="AB74" s="840"/>
      <c r="AC74" s="840"/>
      <c r="AD74" s="840"/>
      <c r="AE74" s="840"/>
      <c r="AF74" s="840"/>
      <c r="AG74" s="840"/>
      <c r="AH74" s="840"/>
      <c r="AI74" s="840"/>
      <c r="AJ74" s="840"/>
      <c r="AK74" s="840"/>
      <c r="AL74" s="840"/>
      <c r="AM74" s="840"/>
      <c r="AN74" s="840"/>
      <c r="AO74" s="840"/>
      <c r="AP74" s="840"/>
      <c r="AQ74" s="840"/>
      <c r="AR74" s="840"/>
      <c r="AS74" s="840"/>
      <c r="AT74" s="840"/>
      <c r="AU74" s="840"/>
      <c r="AV74" s="840"/>
      <c r="AW74" s="840"/>
      <c r="AX74" s="840"/>
      <c r="AY74" s="840"/>
      <c r="AZ74" s="842"/>
      <c r="BA74" s="842"/>
      <c r="BB74" s="842"/>
      <c r="BC74" s="842"/>
      <c r="BD74" s="843"/>
      <c r="BE74" s="233"/>
      <c r="BF74" s="233"/>
      <c r="BG74" s="233"/>
      <c r="BH74" s="233"/>
      <c r="BI74" s="233"/>
      <c r="BJ74" s="233"/>
      <c r="BK74" s="233"/>
      <c r="BL74" s="233"/>
      <c r="BM74" s="233"/>
      <c r="BN74" s="233"/>
      <c r="BO74" s="233"/>
      <c r="BP74" s="233"/>
      <c r="BQ74" s="230">
        <v>68</v>
      </c>
      <c r="BR74" s="235"/>
      <c r="BS74" s="869"/>
      <c r="BT74" s="870"/>
      <c r="BU74" s="870"/>
      <c r="BV74" s="870"/>
      <c r="BW74" s="870"/>
      <c r="BX74" s="870"/>
      <c r="BY74" s="870"/>
      <c r="BZ74" s="870"/>
      <c r="CA74" s="870"/>
      <c r="CB74" s="870"/>
      <c r="CC74" s="870"/>
      <c r="CD74" s="870"/>
      <c r="CE74" s="870"/>
      <c r="CF74" s="870"/>
      <c r="CG74" s="875"/>
      <c r="CH74" s="872"/>
      <c r="CI74" s="873"/>
      <c r="CJ74" s="873"/>
      <c r="CK74" s="873"/>
      <c r="CL74" s="874"/>
      <c r="CM74" s="872"/>
      <c r="CN74" s="873"/>
      <c r="CO74" s="873"/>
      <c r="CP74" s="873"/>
      <c r="CQ74" s="874"/>
      <c r="CR74" s="872"/>
      <c r="CS74" s="873"/>
      <c r="CT74" s="873"/>
      <c r="CU74" s="873"/>
      <c r="CV74" s="874"/>
      <c r="CW74" s="872"/>
      <c r="CX74" s="873"/>
      <c r="CY74" s="873"/>
      <c r="CZ74" s="873"/>
      <c r="DA74" s="874"/>
      <c r="DB74" s="872"/>
      <c r="DC74" s="873"/>
      <c r="DD74" s="873"/>
      <c r="DE74" s="873"/>
      <c r="DF74" s="874"/>
      <c r="DG74" s="872"/>
      <c r="DH74" s="873"/>
      <c r="DI74" s="873"/>
      <c r="DJ74" s="873"/>
      <c r="DK74" s="874"/>
      <c r="DL74" s="872"/>
      <c r="DM74" s="873"/>
      <c r="DN74" s="873"/>
      <c r="DO74" s="873"/>
      <c r="DP74" s="874"/>
      <c r="DQ74" s="872"/>
      <c r="DR74" s="873"/>
      <c r="DS74" s="873"/>
      <c r="DT74" s="873"/>
      <c r="DU74" s="874"/>
      <c r="DV74" s="869"/>
      <c r="DW74" s="870"/>
      <c r="DX74" s="870"/>
      <c r="DY74" s="870"/>
      <c r="DZ74" s="871"/>
      <c r="EA74" s="221"/>
    </row>
    <row r="75" spans="1:131" ht="26.25" customHeight="1" x14ac:dyDescent="0.2">
      <c r="A75" s="230">
        <v>8</v>
      </c>
      <c r="B75" s="883" t="s">
        <v>580</v>
      </c>
      <c r="C75" s="884"/>
      <c r="D75" s="884"/>
      <c r="E75" s="884"/>
      <c r="F75" s="884"/>
      <c r="G75" s="884"/>
      <c r="H75" s="884"/>
      <c r="I75" s="884"/>
      <c r="J75" s="884"/>
      <c r="K75" s="884"/>
      <c r="L75" s="884"/>
      <c r="M75" s="884"/>
      <c r="N75" s="884"/>
      <c r="O75" s="884"/>
      <c r="P75" s="885"/>
      <c r="Q75" s="887">
        <v>798</v>
      </c>
      <c r="R75" s="888"/>
      <c r="S75" s="888"/>
      <c r="T75" s="888"/>
      <c r="U75" s="844"/>
      <c r="V75" s="889">
        <v>745</v>
      </c>
      <c r="W75" s="888"/>
      <c r="X75" s="888"/>
      <c r="Y75" s="888"/>
      <c r="Z75" s="844"/>
      <c r="AA75" s="889">
        <v>53</v>
      </c>
      <c r="AB75" s="888"/>
      <c r="AC75" s="888"/>
      <c r="AD75" s="888"/>
      <c r="AE75" s="844"/>
      <c r="AF75" s="889">
        <v>53</v>
      </c>
      <c r="AG75" s="888"/>
      <c r="AH75" s="888"/>
      <c r="AI75" s="888"/>
      <c r="AJ75" s="844"/>
      <c r="AK75" s="889"/>
      <c r="AL75" s="888"/>
      <c r="AM75" s="888"/>
      <c r="AN75" s="888"/>
      <c r="AO75" s="844"/>
      <c r="AP75" s="889"/>
      <c r="AQ75" s="888"/>
      <c r="AR75" s="888"/>
      <c r="AS75" s="888"/>
      <c r="AT75" s="844"/>
      <c r="AU75" s="889"/>
      <c r="AV75" s="888"/>
      <c r="AW75" s="888"/>
      <c r="AX75" s="888"/>
      <c r="AY75" s="844"/>
      <c r="AZ75" s="842"/>
      <c r="BA75" s="842"/>
      <c r="BB75" s="842"/>
      <c r="BC75" s="842"/>
      <c r="BD75" s="843"/>
      <c r="BE75" s="233"/>
      <c r="BF75" s="233"/>
      <c r="BG75" s="233"/>
      <c r="BH75" s="233"/>
      <c r="BI75" s="233"/>
      <c r="BJ75" s="233"/>
      <c r="BK75" s="233"/>
      <c r="BL75" s="233"/>
      <c r="BM75" s="233"/>
      <c r="BN75" s="233"/>
      <c r="BO75" s="233"/>
      <c r="BP75" s="233"/>
      <c r="BQ75" s="230">
        <v>69</v>
      </c>
      <c r="BR75" s="235"/>
      <c r="BS75" s="869"/>
      <c r="BT75" s="870"/>
      <c r="BU75" s="870"/>
      <c r="BV75" s="870"/>
      <c r="BW75" s="870"/>
      <c r="BX75" s="870"/>
      <c r="BY75" s="870"/>
      <c r="BZ75" s="870"/>
      <c r="CA75" s="870"/>
      <c r="CB75" s="870"/>
      <c r="CC75" s="870"/>
      <c r="CD75" s="870"/>
      <c r="CE75" s="870"/>
      <c r="CF75" s="870"/>
      <c r="CG75" s="875"/>
      <c r="CH75" s="872"/>
      <c r="CI75" s="873"/>
      <c r="CJ75" s="873"/>
      <c r="CK75" s="873"/>
      <c r="CL75" s="874"/>
      <c r="CM75" s="872"/>
      <c r="CN75" s="873"/>
      <c r="CO75" s="873"/>
      <c r="CP75" s="873"/>
      <c r="CQ75" s="874"/>
      <c r="CR75" s="872"/>
      <c r="CS75" s="873"/>
      <c r="CT75" s="873"/>
      <c r="CU75" s="873"/>
      <c r="CV75" s="874"/>
      <c r="CW75" s="872"/>
      <c r="CX75" s="873"/>
      <c r="CY75" s="873"/>
      <c r="CZ75" s="873"/>
      <c r="DA75" s="874"/>
      <c r="DB75" s="872"/>
      <c r="DC75" s="873"/>
      <c r="DD75" s="873"/>
      <c r="DE75" s="873"/>
      <c r="DF75" s="874"/>
      <c r="DG75" s="872"/>
      <c r="DH75" s="873"/>
      <c r="DI75" s="873"/>
      <c r="DJ75" s="873"/>
      <c r="DK75" s="874"/>
      <c r="DL75" s="872"/>
      <c r="DM75" s="873"/>
      <c r="DN75" s="873"/>
      <c r="DO75" s="873"/>
      <c r="DP75" s="874"/>
      <c r="DQ75" s="872"/>
      <c r="DR75" s="873"/>
      <c r="DS75" s="873"/>
      <c r="DT75" s="873"/>
      <c r="DU75" s="874"/>
      <c r="DV75" s="869"/>
      <c r="DW75" s="870"/>
      <c r="DX75" s="870"/>
      <c r="DY75" s="870"/>
      <c r="DZ75" s="871"/>
      <c r="EA75" s="221"/>
    </row>
    <row r="76" spans="1:131" ht="26.25" customHeight="1" x14ac:dyDescent="0.2">
      <c r="A76" s="230">
        <v>9</v>
      </c>
      <c r="B76" s="883" t="s">
        <v>581</v>
      </c>
      <c r="C76" s="884"/>
      <c r="D76" s="884"/>
      <c r="E76" s="884"/>
      <c r="F76" s="884"/>
      <c r="G76" s="884"/>
      <c r="H76" s="884"/>
      <c r="I76" s="884"/>
      <c r="J76" s="884"/>
      <c r="K76" s="884"/>
      <c r="L76" s="884"/>
      <c r="M76" s="884"/>
      <c r="N76" s="884"/>
      <c r="O76" s="884"/>
      <c r="P76" s="885"/>
      <c r="Q76" s="887">
        <v>254237</v>
      </c>
      <c r="R76" s="888"/>
      <c r="S76" s="888"/>
      <c r="T76" s="888"/>
      <c r="U76" s="844"/>
      <c r="V76" s="889">
        <v>237960</v>
      </c>
      <c r="W76" s="888"/>
      <c r="X76" s="888"/>
      <c r="Y76" s="888"/>
      <c r="Z76" s="844"/>
      <c r="AA76" s="889">
        <v>16277</v>
      </c>
      <c r="AB76" s="888"/>
      <c r="AC76" s="888"/>
      <c r="AD76" s="888"/>
      <c r="AE76" s="844"/>
      <c r="AF76" s="889">
        <v>16277</v>
      </c>
      <c r="AG76" s="888"/>
      <c r="AH76" s="888"/>
      <c r="AI76" s="888"/>
      <c r="AJ76" s="844"/>
      <c r="AK76" s="889">
        <v>534</v>
      </c>
      <c r="AL76" s="888"/>
      <c r="AM76" s="888"/>
      <c r="AN76" s="888"/>
      <c r="AO76" s="844"/>
      <c r="AP76" s="889"/>
      <c r="AQ76" s="888"/>
      <c r="AR76" s="888"/>
      <c r="AS76" s="888"/>
      <c r="AT76" s="844"/>
      <c r="AU76" s="889"/>
      <c r="AV76" s="888"/>
      <c r="AW76" s="888"/>
      <c r="AX76" s="888"/>
      <c r="AY76" s="844"/>
      <c r="AZ76" s="842"/>
      <c r="BA76" s="842"/>
      <c r="BB76" s="842"/>
      <c r="BC76" s="842"/>
      <c r="BD76" s="843"/>
      <c r="BE76" s="233"/>
      <c r="BF76" s="233"/>
      <c r="BG76" s="233"/>
      <c r="BH76" s="233"/>
      <c r="BI76" s="233"/>
      <c r="BJ76" s="233"/>
      <c r="BK76" s="233"/>
      <c r="BL76" s="233"/>
      <c r="BM76" s="233"/>
      <c r="BN76" s="233"/>
      <c r="BO76" s="233"/>
      <c r="BP76" s="233"/>
      <c r="BQ76" s="230">
        <v>70</v>
      </c>
      <c r="BR76" s="235"/>
      <c r="BS76" s="869"/>
      <c r="BT76" s="870"/>
      <c r="BU76" s="870"/>
      <c r="BV76" s="870"/>
      <c r="BW76" s="870"/>
      <c r="BX76" s="870"/>
      <c r="BY76" s="870"/>
      <c r="BZ76" s="870"/>
      <c r="CA76" s="870"/>
      <c r="CB76" s="870"/>
      <c r="CC76" s="870"/>
      <c r="CD76" s="870"/>
      <c r="CE76" s="870"/>
      <c r="CF76" s="870"/>
      <c r="CG76" s="875"/>
      <c r="CH76" s="872"/>
      <c r="CI76" s="873"/>
      <c r="CJ76" s="873"/>
      <c r="CK76" s="873"/>
      <c r="CL76" s="874"/>
      <c r="CM76" s="872"/>
      <c r="CN76" s="873"/>
      <c r="CO76" s="873"/>
      <c r="CP76" s="873"/>
      <c r="CQ76" s="874"/>
      <c r="CR76" s="872"/>
      <c r="CS76" s="873"/>
      <c r="CT76" s="873"/>
      <c r="CU76" s="873"/>
      <c r="CV76" s="874"/>
      <c r="CW76" s="872"/>
      <c r="CX76" s="873"/>
      <c r="CY76" s="873"/>
      <c r="CZ76" s="873"/>
      <c r="DA76" s="874"/>
      <c r="DB76" s="872"/>
      <c r="DC76" s="873"/>
      <c r="DD76" s="873"/>
      <c r="DE76" s="873"/>
      <c r="DF76" s="874"/>
      <c r="DG76" s="872"/>
      <c r="DH76" s="873"/>
      <c r="DI76" s="873"/>
      <c r="DJ76" s="873"/>
      <c r="DK76" s="874"/>
      <c r="DL76" s="872"/>
      <c r="DM76" s="873"/>
      <c r="DN76" s="873"/>
      <c r="DO76" s="873"/>
      <c r="DP76" s="874"/>
      <c r="DQ76" s="872"/>
      <c r="DR76" s="873"/>
      <c r="DS76" s="873"/>
      <c r="DT76" s="873"/>
      <c r="DU76" s="874"/>
      <c r="DV76" s="869"/>
      <c r="DW76" s="870"/>
      <c r="DX76" s="870"/>
      <c r="DY76" s="870"/>
      <c r="DZ76" s="871"/>
      <c r="EA76" s="221"/>
    </row>
    <row r="77" spans="1:131" ht="26.25" customHeight="1" x14ac:dyDescent="0.2">
      <c r="A77" s="230">
        <v>10</v>
      </c>
      <c r="B77" s="883"/>
      <c r="C77" s="884"/>
      <c r="D77" s="884"/>
      <c r="E77" s="884"/>
      <c r="F77" s="884"/>
      <c r="G77" s="884"/>
      <c r="H77" s="884"/>
      <c r="I77" s="884"/>
      <c r="J77" s="884"/>
      <c r="K77" s="884"/>
      <c r="L77" s="884"/>
      <c r="M77" s="884"/>
      <c r="N77" s="884"/>
      <c r="O77" s="884"/>
      <c r="P77" s="885"/>
      <c r="Q77" s="887"/>
      <c r="R77" s="888"/>
      <c r="S77" s="888"/>
      <c r="T77" s="888"/>
      <c r="U77" s="844"/>
      <c r="V77" s="889"/>
      <c r="W77" s="888"/>
      <c r="X77" s="888"/>
      <c r="Y77" s="888"/>
      <c r="Z77" s="844"/>
      <c r="AA77" s="889"/>
      <c r="AB77" s="888"/>
      <c r="AC77" s="888"/>
      <c r="AD77" s="888"/>
      <c r="AE77" s="844"/>
      <c r="AF77" s="889"/>
      <c r="AG77" s="888"/>
      <c r="AH77" s="888"/>
      <c r="AI77" s="888"/>
      <c r="AJ77" s="844"/>
      <c r="AK77" s="889"/>
      <c r="AL77" s="888"/>
      <c r="AM77" s="888"/>
      <c r="AN77" s="888"/>
      <c r="AO77" s="844"/>
      <c r="AP77" s="889"/>
      <c r="AQ77" s="888"/>
      <c r="AR77" s="888"/>
      <c r="AS77" s="888"/>
      <c r="AT77" s="844"/>
      <c r="AU77" s="889"/>
      <c r="AV77" s="888"/>
      <c r="AW77" s="888"/>
      <c r="AX77" s="888"/>
      <c r="AY77" s="844"/>
      <c r="AZ77" s="842"/>
      <c r="BA77" s="842"/>
      <c r="BB77" s="842"/>
      <c r="BC77" s="842"/>
      <c r="BD77" s="843"/>
      <c r="BE77" s="233"/>
      <c r="BF77" s="233"/>
      <c r="BG77" s="233"/>
      <c r="BH77" s="233"/>
      <c r="BI77" s="233"/>
      <c r="BJ77" s="233"/>
      <c r="BK77" s="233"/>
      <c r="BL77" s="233"/>
      <c r="BM77" s="233"/>
      <c r="BN77" s="233"/>
      <c r="BO77" s="233"/>
      <c r="BP77" s="233"/>
      <c r="BQ77" s="230">
        <v>71</v>
      </c>
      <c r="BR77" s="235"/>
      <c r="BS77" s="869"/>
      <c r="BT77" s="870"/>
      <c r="BU77" s="870"/>
      <c r="BV77" s="870"/>
      <c r="BW77" s="870"/>
      <c r="BX77" s="870"/>
      <c r="BY77" s="870"/>
      <c r="BZ77" s="870"/>
      <c r="CA77" s="870"/>
      <c r="CB77" s="870"/>
      <c r="CC77" s="870"/>
      <c r="CD77" s="870"/>
      <c r="CE77" s="870"/>
      <c r="CF77" s="870"/>
      <c r="CG77" s="875"/>
      <c r="CH77" s="872"/>
      <c r="CI77" s="873"/>
      <c r="CJ77" s="873"/>
      <c r="CK77" s="873"/>
      <c r="CL77" s="874"/>
      <c r="CM77" s="872"/>
      <c r="CN77" s="873"/>
      <c r="CO77" s="873"/>
      <c r="CP77" s="873"/>
      <c r="CQ77" s="874"/>
      <c r="CR77" s="872"/>
      <c r="CS77" s="873"/>
      <c r="CT77" s="873"/>
      <c r="CU77" s="873"/>
      <c r="CV77" s="874"/>
      <c r="CW77" s="872"/>
      <c r="CX77" s="873"/>
      <c r="CY77" s="873"/>
      <c r="CZ77" s="873"/>
      <c r="DA77" s="874"/>
      <c r="DB77" s="872"/>
      <c r="DC77" s="873"/>
      <c r="DD77" s="873"/>
      <c r="DE77" s="873"/>
      <c r="DF77" s="874"/>
      <c r="DG77" s="872"/>
      <c r="DH77" s="873"/>
      <c r="DI77" s="873"/>
      <c r="DJ77" s="873"/>
      <c r="DK77" s="874"/>
      <c r="DL77" s="872"/>
      <c r="DM77" s="873"/>
      <c r="DN77" s="873"/>
      <c r="DO77" s="873"/>
      <c r="DP77" s="874"/>
      <c r="DQ77" s="872"/>
      <c r="DR77" s="873"/>
      <c r="DS77" s="873"/>
      <c r="DT77" s="873"/>
      <c r="DU77" s="874"/>
      <c r="DV77" s="869"/>
      <c r="DW77" s="870"/>
      <c r="DX77" s="870"/>
      <c r="DY77" s="870"/>
      <c r="DZ77" s="871"/>
      <c r="EA77" s="221"/>
    </row>
    <row r="78" spans="1:131" ht="26.25" customHeight="1" x14ac:dyDescent="0.2">
      <c r="A78" s="230">
        <v>11</v>
      </c>
      <c r="B78" s="883"/>
      <c r="C78" s="884"/>
      <c r="D78" s="884"/>
      <c r="E78" s="884"/>
      <c r="F78" s="884"/>
      <c r="G78" s="884"/>
      <c r="H78" s="884"/>
      <c r="I78" s="884"/>
      <c r="J78" s="884"/>
      <c r="K78" s="884"/>
      <c r="L78" s="884"/>
      <c r="M78" s="884"/>
      <c r="N78" s="884"/>
      <c r="O78" s="884"/>
      <c r="P78" s="885"/>
      <c r="Q78" s="886"/>
      <c r="R78" s="840"/>
      <c r="S78" s="840"/>
      <c r="T78" s="840"/>
      <c r="U78" s="840"/>
      <c r="V78" s="840"/>
      <c r="W78" s="840"/>
      <c r="X78" s="840"/>
      <c r="Y78" s="840"/>
      <c r="Z78" s="840"/>
      <c r="AA78" s="840"/>
      <c r="AB78" s="840"/>
      <c r="AC78" s="840"/>
      <c r="AD78" s="840"/>
      <c r="AE78" s="840"/>
      <c r="AF78" s="840"/>
      <c r="AG78" s="840"/>
      <c r="AH78" s="840"/>
      <c r="AI78" s="840"/>
      <c r="AJ78" s="840"/>
      <c r="AK78" s="840"/>
      <c r="AL78" s="840"/>
      <c r="AM78" s="840"/>
      <c r="AN78" s="840"/>
      <c r="AO78" s="840"/>
      <c r="AP78" s="840"/>
      <c r="AQ78" s="840"/>
      <c r="AR78" s="840"/>
      <c r="AS78" s="840"/>
      <c r="AT78" s="840"/>
      <c r="AU78" s="840"/>
      <c r="AV78" s="840"/>
      <c r="AW78" s="840"/>
      <c r="AX78" s="840"/>
      <c r="AY78" s="840"/>
      <c r="AZ78" s="842"/>
      <c r="BA78" s="842"/>
      <c r="BB78" s="842"/>
      <c r="BC78" s="842"/>
      <c r="BD78" s="843"/>
      <c r="BE78" s="233"/>
      <c r="BF78" s="233"/>
      <c r="BG78" s="233"/>
      <c r="BH78" s="233"/>
      <c r="BI78" s="233"/>
      <c r="BJ78" s="221"/>
      <c r="BK78" s="221"/>
      <c r="BL78" s="221"/>
      <c r="BM78" s="221"/>
      <c r="BN78" s="221"/>
      <c r="BO78" s="233"/>
      <c r="BP78" s="233"/>
      <c r="BQ78" s="230">
        <v>72</v>
      </c>
      <c r="BR78" s="235"/>
      <c r="BS78" s="869"/>
      <c r="BT78" s="870"/>
      <c r="BU78" s="870"/>
      <c r="BV78" s="870"/>
      <c r="BW78" s="870"/>
      <c r="BX78" s="870"/>
      <c r="BY78" s="870"/>
      <c r="BZ78" s="870"/>
      <c r="CA78" s="870"/>
      <c r="CB78" s="870"/>
      <c r="CC78" s="870"/>
      <c r="CD78" s="870"/>
      <c r="CE78" s="870"/>
      <c r="CF78" s="870"/>
      <c r="CG78" s="875"/>
      <c r="CH78" s="872"/>
      <c r="CI78" s="873"/>
      <c r="CJ78" s="873"/>
      <c r="CK78" s="873"/>
      <c r="CL78" s="874"/>
      <c r="CM78" s="872"/>
      <c r="CN78" s="873"/>
      <c r="CO78" s="873"/>
      <c r="CP78" s="873"/>
      <c r="CQ78" s="874"/>
      <c r="CR78" s="872"/>
      <c r="CS78" s="873"/>
      <c r="CT78" s="873"/>
      <c r="CU78" s="873"/>
      <c r="CV78" s="874"/>
      <c r="CW78" s="872"/>
      <c r="CX78" s="873"/>
      <c r="CY78" s="873"/>
      <c r="CZ78" s="873"/>
      <c r="DA78" s="874"/>
      <c r="DB78" s="872"/>
      <c r="DC78" s="873"/>
      <c r="DD78" s="873"/>
      <c r="DE78" s="873"/>
      <c r="DF78" s="874"/>
      <c r="DG78" s="872"/>
      <c r="DH78" s="873"/>
      <c r="DI78" s="873"/>
      <c r="DJ78" s="873"/>
      <c r="DK78" s="874"/>
      <c r="DL78" s="872"/>
      <c r="DM78" s="873"/>
      <c r="DN78" s="873"/>
      <c r="DO78" s="873"/>
      <c r="DP78" s="874"/>
      <c r="DQ78" s="872"/>
      <c r="DR78" s="873"/>
      <c r="DS78" s="873"/>
      <c r="DT78" s="873"/>
      <c r="DU78" s="874"/>
      <c r="DV78" s="869"/>
      <c r="DW78" s="870"/>
      <c r="DX78" s="870"/>
      <c r="DY78" s="870"/>
      <c r="DZ78" s="871"/>
      <c r="EA78" s="221"/>
    </row>
    <row r="79" spans="1:131" ht="26.25" customHeight="1" x14ac:dyDescent="0.2">
      <c r="A79" s="230">
        <v>12</v>
      </c>
      <c r="B79" s="883"/>
      <c r="C79" s="884"/>
      <c r="D79" s="884"/>
      <c r="E79" s="884"/>
      <c r="F79" s="884"/>
      <c r="G79" s="884"/>
      <c r="H79" s="884"/>
      <c r="I79" s="884"/>
      <c r="J79" s="884"/>
      <c r="K79" s="884"/>
      <c r="L79" s="884"/>
      <c r="M79" s="884"/>
      <c r="N79" s="884"/>
      <c r="O79" s="884"/>
      <c r="P79" s="885"/>
      <c r="Q79" s="886"/>
      <c r="R79" s="840"/>
      <c r="S79" s="840"/>
      <c r="T79" s="840"/>
      <c r="U79" s="840"/>
      <c r="V79" s="840"/>
      <c r="W79" s="840"/>
      <c r="X79" s="840"/>
      <c r="Y79" s="840"/>
      <c r="Z79" s="840"/>
      <c r="AA79" s="840"/>
      <c r="AB79" s="840"/>
      <c r="AC79" s="840"/>
      <c r="AD79" s="840"/>
      <c r="AE79" s="840"/>
      <c r="AF79" s="840"/>
      <c r="AG79" s="840"/>
      <c r="AH79" s="840"/>
      <c r="AI79" s="840"/>
      <c r="AJ79" s="840"/>
      <c r="AK79" s="840"/>
      <c r="AL79" s="840"/>
      <c r="AM79" s="840"/>
      <c r="AN79" s="840"/>
      <c r="AO79" s="840"/>
      <c r="AP79" s="840"/>
      <c r="AQ79" s="840"/>
      <c r="AR79" s="840"/>
      <c r="AS79" s="840"/>
      <c r="AT79" s="840"/>
      <c r="AU79" s="840"/>
      <c r="AV79" s="840"/>
      <c r="AW79" s="840"/>
      <c r="AX79" s="840"/>
      <c r="AY79" s="840"/>
      <c r="AZ79" s="842"/>
      <c r="BA79" s="842"/>
      <c r="BB79" s="842"/>
      <c r="BC79" s="842"/>
      <c r="BD79" s="843"/>
      <c r="BE79" s="233"/>
      <c r="BF79" s="233"/>
      <c r="BG79" s="233"/>
      <c r="BH79" s="233"/>
      <c r="BI79" s="233"/>
      <c r="BJ79" s="221"/>
      <c r="BK79" s="221"/>
      <c r="BL79" s="221"/>
      <c r="BM79" s="221"/>
      <c r="BN79" s="221"/>
      <c r="BO79" s="233"/>
      <c r="BP79" s="233"/>
      <c r="BQ79" s="230">
        <v>73</v>
      </c>
      <c r="BR79" s="235"/>
      <c r="BS79" s="869"/>
      <c r="BT79" s="870"/>
      <c r="BU79" s="870"/>
      <c r="BV79" s="870"/>
      <c r="BW79" s="870"/>
      <c r="BX79" s="870"/>
      <c r="BY79" s="870"/>
      <c r="BZ79" s="870"/>
      <c r="CA79" s="870"/>
      <c r="CB79" s="870"/>
      <c r="CC79" s="870"/>
      <c r="CD79" s="870"/>
      <c r="CE79" s="870"/>
      <c r="CF79" s="870"/>
      <c r="CG79" s="875"/>
      <c r="CH79" s="872"/>
      <c r="CI79" s="873"/>
      <c r="CJ79" s="873"/>
      <c r="CK79" s="873"/>
      <c r="CL79" s="874"/>
      <c r="CM79" s="872"/>
      <c r="CN79" s="873"/>
      <c r="CO79" s="873"/>
      <c r="CP79" s="873"/>
      <c r="CQ79" s="874"/>
      <c r="CR79" s="872"/>
      <c r="CS79" s="873"/>
      <c r="CT79" s="873"/>
      <c r="CU79" s="873"/>
      <c r="CV79" s="874"/>
      <c r="CW79" s="872"/>
      <c r="CX79" s="873"/>
      <c r="CY79" s="873"/>
      <c r="CZ79" s="873"/>
      <c r="DA79" s="874"/>
      <c r="DB79" s="872"/>
      <c r="DC79" s="873"/>
      <c r="DD79" s="873"/>
      <c r="DE79" s="873"/>
      <c r="DF79" s="874"/>
      <c r="DG79" s="872"/>
      <c r="DH79" s="873"/>
      <c r="DI79" s="873"/>
      <c r="DJ79" s="873"/>
      <c r="DK79" s="874"/>
      <c r="DL79" s="872"/>
      <c r="DM79" s="873"/>
      <c r="DN79" s="873"/>
      <c r="DO79" s="873"/>
      <c r="DP79" s="874"/>
      <c r="DQ79" s="872"/>
      <c r="DR79" s="873"/>
      <c r="DS79" s="873"/>
      <c r="DT79" s="873"/>
      <c r="DU79" s="874"/>
      <c r="DV79" s="869"/>
      <c r="DW79" s="870"/>
      <c r="DX79" s="870"/>
      <c r="DY79" s="870"/>
      <c r="DZ79" s="871"/>
      <c r="EA79" s="221"/>
    </row>
    <row r="80" spans="1:131" ht="26.25" customHeight="1" x14ac:dyDescent="0.2">
      <c r="A80" s="230">
        <v>13</v>
      </c>
      <c r="B80" s="883"/>
      <c r="C80" s="884"/>
      <c r="D80" s="884"/>
      <c r="E80" s="884"/>
      <c r="F80" s="884"/>
      <c r="G80" s="884"/>
      <c r="H80" s="884"/>
      <c r="I80" s="884"/>
      <c r="J80" s="884"/>
      <c r="K80" s="884"/>
      <c r="L80" s="884"/>
      <c r="M80" s="884"/>
      <c r="N80" s="884"/>
      <c r="O80" s="884"/>
      <c r="P80" s="885"/>
      <c r="Q80" s="886"/>
      <c r="R80" s="840"/>
      <c r="S80" s="840"/>
      <c r="T80" s="840"/>
      <c r="U80" s="840"/>
      <c r="V80" s="840"/>
      <c r="W80" s="840"/>
      <c r="X80" s="840"/>
      <c r="Y80" s="840"/>
      <c r="Z80" s="840"/>
      <c r="AA80" s="840"/>
      <c r="AB80" s="840"/>
      <c r="AC80" s="840"/>
      <c r="AD80" s="840"/>
      <c r="AE80" s="840"/>
      <c r="AF80" s="840"/>
      <c r="AG80" s="840"/>
      <c r="AH80" s="840"/>
      <c r="AI80" s="840"/>
      <c r="AJ80" s="840"/>
      <c r="AK80" s="840"/>
      <c r="AL80" s="840"/>
      <c r="AM80" s="840"/>
      <c r="AN80" s="840"/>
      <c r="AO80" s="840"/>
      <c r="AP80" s="840"/>
      <c r="AQ80" s="840"/>
      <c r="AR80" s="840"/>
      <c r="AS80" s="840"/>
      <c r="AT80" s="840"/>
      <c r="AU80" s="840"/>
      <c r="AV80" s="840"/>
      <c r="AW80" s="840"/>
      <c r="AX80" s="840"/>
      <c r="AY80" s="840"/>
      <c r="AZ80" s="842"/>
      <c r="BA80" s="842"/>
      <c r="BB80" s="842"/>
      <c r="BC80" s="842"/>
      <c r="BD80" s="843"/>
      <c r="BE80" s="233"/>
      <c r="BF80" s="233"/>
      <c r="BG80" s="233"/>
      <c r="BH80" s="233"/>
      <c r="BI80" s="233"/>
      <c r="BJ80" s="233"/>
      <c r="BK80" s="233"/>
      <c r="BL80" s="233"/>
      <c r="BM80" s="233"/>
      <c r="BN80" s="233"/>
      <c r="BO80" s="233"/>
      <c r="BP80" s="233"/>
      <c r="BQ80" s="230">
        <v>74</v>
      </c>
      <c r="BR80" s="235"/>
      <c r="BS80" s="869"/>
      <c r="BT80" s="870"/>
      <c r="BU80" s="870"/>
      <c r="BV80" s="870"/>
      <c r="BW80" s="870"/>
      <c r="BX80" s="870"/>
      <c r="BY80" s="870"/>
      <c r="BZ80" s="870"/>
      <c r="CA80" s="870"/>
      <c r="CB80" s="870"/>
      <c r="CC80" s="870"/>
      <c r="CD80" s="870"/>
      <c r="CE80" s="870"/>
      <c r="CF80" s="870"/>
      <c r="CG80" s="875"/>
      <c r="CH80" s="872"/>
      <c r="CI80" s="873"/>
      <c r="CJ80" s="873"/>
      <c r="CK80" s="873"/>
      <c r="CL80" s="874"/>
      <c r="CM80" s="872"/>
      <c r="CN80" s="873"/>
      <c r="CO80" s="873"/>
      <c r="CP80" s="873"/>
      <c r="CQ80" s="874"/>
      <c r="CR80" s="872"/>
      <c r="CS80" s="873"/>
      <c r="CT80" s="873"/>
      <c r="CU80" s="873"/>
      <c r="CV80" s="874"/>
      <c r="CW80" s="872"/>
      <c r="CX80" s="873"/>
      <c r="CY80" s="873"/>
      <c r="CZ80" s="873"/>
      <c r="DA80" s="874"/>
      <c r="DB80" s="872"/>
      <c r="DC80" s="873"/>
      <c r="DD80" s="873"/>
      <c r="DE80" s="873"/>
      <c r="DF80" s="874"/>
      <c r="DG80" s="872"/>
      <c r="DH80" s="873"/>
      <c r="DI80" s="873"/>
      <c r="DJ80" s="873"/>
      <c r="DK80" s="874"/>
      <c r="DL80" s="872"/>
      <c r="DM80" s="873"/>
      <c r="DN80" s="873"/>
      <c r="DO80" s="873"/>
      <c r="DP80" s="874"/>
      <c r="DQ80" s="872"/>
      <c r="DR80" s="873"/>
      <c r="DS80" s="873"/>
      <c r="DT80" s="873"/>
      <c r="DU80" s="874"/>
      <c r="DV80" s="869"/>
      <c r="DW80" s="870"/>
      <c r="DX80" s="870"/>
      <c r="DY80" s="870"/>
      <c r="DZ80" s="871"/>
      <c r="EA80" s="221"/>
    </row>
    <row r="81" spans="1:131" ht="26.25" customHeight="1" x14ac:dyDescent="0.2">
      <c r="A81" s="230">
        <v>14</v>
      </c>
      <c r="B81" s="883"/>
      <c r="C81" s="884"/>
      <c r="D81" s="884"/>
      <c r="E81" s="884"/>
      <c r="F81" s="884"/>
      <c r="G81" s="884"/>
      <c r="H81" s="884"/>
      <c r="I81" s="884"/>
      <c r="J81" s="884"/>
      <c r="K81" s="884"/>
      <c r="L81" s="884"/>
      <c r="M81" s="884"/>
      <c r="N81" s="884"/>
      <c r="O81" s="884"/>
      <c r="P81" s="885"/>
      <c r="Q81" s="886"/>
      <c r="R81" s="840"/>
      <c r="S81" s="840"/>
      <c r="T81" s="840"/>
      <c r="U81" s="840"/>
      <c r="V81" s="840"/>
      <c r="W81" s="840"/>
      <c r="X81" s="840"/>
      <c r="Y81" s="840"/>
      <c r="Z81" s="840"/>
      <c r="AA81" s="840"/>
      <c r="AB81" s="840"/>
      <c r="AC81" s="840"/>
      <c r="AD81" s="840"/>
      <c r="AE81" s="840"/>
      <c r="AF81" s="840"/>
      <c r="AG81" s="840"/>
      <c r="AH81" s="840"/>
      <c r="AI81" s="840"/>
      <c r="AJ81" s="840"/>
      <c r="AK81" s="840"/>
      <c r="AL81" s="840"/>
      <c r="AM81" s="840"/>
      <c r="AN81" s="840"/>
      <c r="AO81" s="840"/>
      <c r="AP81" s="840"/>
      <c r="AQ81" s="840"/>
      <c r="AR81" s="840"/>
      <c r="AS81" s="840"/>
      <c r="AT81" s="840"/>
      <c r="AU81" s="840"/>
      <c r="AV81" s="840"/>
      <c r="AW81" s="840"/>
      <c r="AX81" s="840"/>
      <c r="AY81" s="840"/>
      <c r="AZ81" s="842"/>
      <c r="BA81" s="842"/>
      <c r="BB81" s="842"/>
      <c r="BC81" s="842"/>
      <c r="BD81" s="843"/>
      <c r="BE81" s="233"/>
      <c r="BF81" s="233"/>
      <c r="BG81" s="233"/>
      <c r="BH81" s="233"/>
      <c r="BI81" s="233"/>
      <c r="BJ81" s="233"/>
      <c r="BK81" s="233"/>
      <c r="BL81" s="233"/>
      <c r="BM81" s="233"/>
      <c r="BN81" s="233"/>
      <c r="BO81" s="233"/>
      <c r="BP81" s="233"/>
      <c r="BQ81" s="230">
        <v>75</v>
      </c>
      <c r="BR81" s="235"/>
      <c r="BS81" s="869"/>
      <c r="BT81" s="870"/>
      <c r="BU81" s="870"/>
      <c r="BV81" s="870"/>
      <c r="BW81" s="870"/>
      <c r="BX81" s="870"/>
      <c r="BY81" s="870"/>
      <c r="BZ81" s="870"/>
      <c r="CA81" s="870"/>
      <c r="CB81" s="870"/>
      <c r="CC81" s="870"/>
      <c r="CD81" s="870"/>
      <c r="CE81" s="870"/>
      <c r="CF81" s="870"/>
      <c r="CG81" s="875"/>
      <c r="CH81" s="872"/>
      <c r="CI81" s="873"/>
      <c r="CJ81" s="873"/>
      <c r="CK81" s="873"/>
      <c r="CL81" s="874"/>
      <c r="CM81" s="872"/>
      <c r="CN81" s="873"/>
      <c r="CO81" s="873"/>
      <c r="CP81" s="873"/>
      <c r="CQ81" s="874"/>
      <c r="CR81" s="872"/>
      <c r="CS81" s="873"/>
      <c r="CT81" s="873"/>
      <c r="CU81" s="873"/>
      <c r="CV81" s="874"/>
      <c r="CW81" s="872"/>
      <c r="CX81" s="873"/>
      <c r="CY81" s="873"/>
      <c r="CZ81" s="873"/>
      <c r="DA81" s="874"/>
      <c r="DB81" s="872"/>
      <c r="DC81" s="873"/>
      <c r="DD81" s="873"/>
      <c r="DE81" s="873"/>
      <c r="DF81" s="874"/>
      <c r="DG81" s="872"/>
      <c r="DH81" s="873"/>
      <c r="DI81" s="873"/>
      <c r="DJ81" s="873"/>
      <c r="DK81" s="874"/>
      <c r="DL81" s="872"/>
      <c r="DM81" s="873"/>
      <c r="DN81" s="873"/>
      <c r="DO81" s="873"/>
      <c r="DP81" s="874"/>
      <c r="DQ81" s="872"/>
      <c r="DR81" s="873"/>
      <c r="DS81" s="873"/>
      <c r="DT81" s="873"/>
      <c r="DU81" s="874"/>
      <c r="DV81" s="869"/>
      <c r="DW81" s="870"/>
      <c r="DX81" s="870"/>
      <c r="DY81" s="870"/>
      <c r="DZ81" s="871"/>
      <c r="EA81" s="221"/>
    </row>
    <row r="82" spans="1:131" ht="26.25" customHeight="1" x14ac:dyDescent="0.2">
      <c r="A82" s="230">
        <v>15</v>
      </c>
      <c r="B82" s="883"/>
      <c r="C82" s="884"/>
      <c r="D82" s="884"/>
      <c r="E82" s="884"/>
      <c r="F82" s="884"/>
      <c r="G82" s="884"/>
      <c r="H82" s="884"/>
      <c r="I82" s="884"/>
      <c r="J82" s="884"/>
      <c r="K82" s="884"/>
      <c r="L82" s="884"/>
      <c r="M82" s="884"/>
      <c r="N82" s="884"/>
      <c r="O82" s="884"/>
      <c r="P82" s="885"/>
      <c r="Q82" s="886"/>
      <c r="R82" s="840"/>
      <c r="S82" s="840"/>
      <c r="T82" s="840"/>
      <c r="U82" s="840"/>
      <c r="V82" s="840"/>
      <c r="W82" s="840"/>
      <c r="X82" s="840"/>
      <c r="Y82" s="840"/>
      <c r="Z82" s="840"/>
      <c r="AA82" s="840"/>
      <c r="AB82" s="840"/>
      <c r="AC82" s="840"/>
      <c r="AD82" s="840"/>
      <c r="AE82" s="840"/>
      <c r="AF82" s="840"/>
      <c r="AG82" s="840"/>
      <c r="AH82" s="840"/>
      <c r="AI82" s="840"/>
      <c r="AJ82" s="840"/>
      <c r="AK82" s="840"/>
      <c r="AL82" s="840"/>
      <c r="AM82" s="840"/>
      <c r="AN82" s="840"/>
      <c r="AO82" s="840"/>
      <c r="AP82" s="840"/>
      <c r="AQ82" s="840"/>
      <c r="AR82" s="840"/>
      <c r="AS82" s="840"/>
      <c r="AT82" s="840"/>
      <c r="AU82" s="840"/>
      <c r="AV82" s="840"/>
      <c r="AW82" s="840"/>
      <c r="AX82" s="840"/>
      <c r="AY82" s="840"/>
      <c r="AZ82" s="842"/>
      <c r="BA82" s="842"/>
      <c r="BB82" s="842"/>
      <c r="BC82" s="842"/>
      <c r="BD82" s="843"/>
      <c r="BE82" s="233"/>
      <c r="BF82" s="233"/>
      <c r="BG82" s="233"/>
      <c r="BH82" s="233"/>
      <c r="BI82" s="233"/>
      <c r="BJ82" s="233"/>
      <c r="BK82" s="233"/>
      <c r="BL82" s="233"/>
      <c r="BM82" s="233"/>
      <c r="BN82" s="233"/>
      <c r="BO82" s="233"/>
      <c r="BP82" s="233"/>
      <c r="BQ82" s="230">
        <v>76</v>
      </c>
      <c r="BR82" s="235"/>
      <c r="BS82" s="869"/>
      <c r="BT82" s="870"/>
      <c r="BU82" s="870"/>
      <c r="BV82" s="870"/>
      <c r="BW82" s="870"/>
      <c r="BX82" s="870"/>
      <c r="BY82" s="870"/>
      <c r="BZ82" s="870"/>
      <c r="CA82" s="870"/>
      <c r="CB82" s="870"/>
      <c r="CC82" s="870"/>
      <c r="CD82" s="870"/>
      <c r="CE82" s="870"/>
      <c r="CF82" s="870"/>
      <c r="CG82" s="875"/>
      <c r="CH82" s="872"/>
      <c r="CI82" s="873"/>
      <c r="CJ82" s="873"/>
      <c r="CK82" s="873"/>
      <c r="CL82" s="874"/>
      <c r="CM82" s="872"/>
      <c r="CN82" s="873"/>
      <c r="CO82" s="873"/>
      <c r="CP82" s="873"/>
      <c r="CQ82" s="874"/>
      <c r="CR82" s="872"/>
      <c r="CS82" s="873"/>
      <c r="CT82" s="873"/>
      <c r="CU82" s="873"/>
      <c r="CV82" s="874"/>
      <c r="CW82" s="872"/>
      <c r="CX82" s="873"/>
      <c r="CY82" s="873"/>
      <c r="CZ82" s="873"/>
      <c r="DA82" s="874"/>
      <c r="DB82" s="872"/>
      <c r="DC82" s="873"/>
      <c r="DD82" s="873"/>
      <c r="DE82" s="873"/>
      <c r="DF82" s="874"/>
      <c r="DG82" s="872"/>
      <c r="DH82" s="873"/>
      <c r="DI82" s="873"/>
      <c r="DJ82" s="873"/>
      <c r="DK82" s="874"/>
      <c r="DL82" s="872"/>
      <c r="DM82" s="873"/>
      <c r="DN82" s="873"/>
      <c r="DO82" s="873"/>
      <c r="DP82" s="874"/>
      <c r="DQ82" s="872"/>
      <c r="DR82" s="873"/>
      <c r="DS82" s="873"/>
      <c r="DT82" s="873"/>
      <c r="DU82" s="874"/>
      <c r="DV82" s="869"/>
      <c r="DW82" s="870"/>
      <c r="DX82" s="870"/>
      <c r="DY82" s="870"/>
      <c r="DZ82" s="871"/>
      <c r="EA82" s="221"/>
    </row>
    <row r="83" spans="1:131" ht="26.25" customHeight="1" x14ac:dyDescent="0.2">
      <c r="A83" s="230">
        <v>16</v>
      </c>
      <c r="B83" s="883"/>
      <c r="C83" s="884"/>
      <c r="D83" s="884"/>
      <c r="E83" s="884"/>
      <c r="F83" s="884"/>
      <c r="G83" s="884"/>
      <c r="H83" s="884"/>
      <c r="I83" s="884"/>
      <c r="J83" s="884"/>
      <c r="K83" s="884"/>
      <c r="L83" s="884"/>
      <c r="M83" s="884"/>
      <c r="N83" s="884"/>
      <c r="O83" s="884"/>
      <c r="P83" s="885"/>
      <c r="Q83" s="886"/>
      <c r="R83" s="840"/>
      <c r="S83" s="840"/>
      <c r="T83" s="840"/>
      <c r="U83" s="840"/>
      <c r="V83" s="840"/>
      <c r="W83" s="840"/>
      <c r="X83" s="840"/>
      <c r="Y83" s="840"/>
      <c r="Z83" s="840"/>
      <c r="AA83" s="840"/>
      <c r="AB83" s="840"/>
      <c r="AC83" s="840"/>
      <c r="AD83" s="840"/>
      <c r="AE83" s="840"/>
      <c r="AF83" s="840"/>
      <c r="AG83" s="840"/>
      <c r="AH83" s="840"/>
      <c r="AI83" s="840"/>
      <c r="AJ83" s="840"/>
      <c r="AK83" s="840"/>
      <c r="AL83" s="840"/>
      <c r="AM83" s="840"/>
      <c r="AN83" s="840"/>
      <c r="AO83" s="840"/>
      <c r="AP83" s="840"/>
      <c r="AQ83" s="840"/>
      <c r="AR83" s="840"/>
      <c r="AS83" s="840"/>
      <c r="AT83" s="840"/>
      <c r="AU83" s="840"/>
      <c r="AV83" s="840"/>
      <c r="AW83" s="840"/>
      <c r="AX83" s="840"/>
      <c r="AY83" s="840"/>
      <c r="AZ83" s="842"/>
      <c r="BA83" s="842"/>
      <c r="BB83" s="842"/>
      <c r="BC83" s="842"/>
      <c r="BD83" s="843"/>
      <c r="BE83" s="233"/>
      <c r="BF83" s="233"/>
      <c r="BG83" s="233"/>
      <c r="BH83" s="233"/>
      <c r="BI83" s="233"/>
      <c r="BJ83" s="233"/>
      <c r="BK83" s="233"/>
      <c r="BL83" s="233"/>
      <c r="BM83" s="233"/>
      <c r="BN83" s="233"/>
      <c r="BO83" s="233"/>
      <c r="BP83" s="233"/>
      <c r="BQ83" s="230">
        <v>77</v>
      </c>
      <c r="BR83" s="235"/>
      <c r="BS83" s="869"/>
      <c r="BT83" s="870"/>
      <c r="BU83" s="870"/>
      <c r="BV83" s="870"/>
      <c r="BW83" s="870"/>
      <c r="BX83" s="870"/>
      <c r="BY83" s="870"/>
      <c r="BZ83" s="870"/>
      <c r="CA83" s="870"/>
      <c r="CB83" s="870"/>
      <c r="CC83" s="870"/>
      <c r="CD83" s="870"/>
      <c r="CE83" s="870"/>
      <c r="CF83" s="870"/>
      <c r="CG83" s="875"/>
      <c r="CH83" s="872"/>
      <c r="CI83" s="873"/>
      <c r="CJ83" s="873"/>
      <c r="CK83" s="873"/>
      <c r="CL83" s="874"/>
      <c r="CM83" s="872"/>
      <c r="CN83" s="873"/>
      <c r="CO83" s="873"/>
      <c r="CP83" s="873"/>
      <c r="CQ83" s="874"/>
      <c r="CR83" s="872"/>
      <c r="CS83" s="873"/>
      <c r="CT83" s="873"/>
      <c r="CU83" s="873"/>
      <c r="CV83" s="874"/>
      <c r="CW83" s="872"/>
      <c r="CX83" s="873"/>
      <c r="CY83" s="873"/>
      <c r="CZ83" s="873"/>
      <c r="DA83" s="874"/>
      <c r="DB83" s="872"/>
      <c r="DC83" s="873"/>
      <c r="DD83" s="873"/>
      <c r="DE83" s="873"/>
      <c r="DF83" s="874"/>
      <c r="DG83" s="872"/>
      <c r="DH83" s="873"/>
      <c r="DI83" s="873"/>
      <c r="DJ83" s="873"/>
      <c r="DK83" s="874"/>
      <c r="DL83" s="872"/>
      <c r="DM83" s="873"/>
      <c r="DN83" s="873"/>
      <c r="DO83" s="873"/>
      <c r="DP83" s="874"/>
      <c r="DQ83" s="872"/>
      <c r="DR83" s="873"/>
      <c r="DS83" s="873"/>
      <c r="DT83" s="873"/>
      <c r="DU83" s="874"/>
      <c r="DV83" s="869"/>
      <c r="DW83" s="870"/>
      <c r="DX83" s="870"/>
      <c r="DY83" s="870"/>
      <c r="DZ83" s="871"/>
      <c r="EA83" s="221"/>
    </row>
    <row r="84" spans="1:131" ht="26.25" customHeight="1" x14ac:dyDescent="0.2">
      <c r="A84" s="230">
        <v>17</v>
      </c>
      <c r="B84" s="883"/>
      <c r="C84" s="884"/>
      <c r="D84" s="884"/>
      <c r="E84" s="884"/>
      <c r="F84" s="884"/>
      <c r="G84" s="884"/>
      <c r="H84" s="884"/>
      <c r="I84" s="884"/>
      <c r="J84" s="884"/>
      <c r="K84" s="884"/>
      <c r="L84" s="884"/>
      <c r="M84" s="884"/>
      <c r="N84" s="884"/>
      <c r="O84" s="884"/>
      <c r="P84" s="885"/>
      <c r="Q84" s="886"/>
      <c r="R84" s="840"/>
      <c r="S84" s="840"/>
      <c r="T84" s="840"/>
      <c r="U84" s="840"/>
      <c r="V84" s="840"/>
      <c r="W84" s="840"/>
      <c r="X84" s="840"/>
      <c r="Y84" s="840"/>
      <c r="Z84" s="840"/>
      <c r="AA84" s="840"/>
      <c r="AB84" s="840"/>
      <c r="AC84" s="840"/>
      <c r="AD84" s="840"/>
      <c r="AE84" s="840"/>
      <c r="AF84" s="840"/>
      <c r="AG84" s="840"/>
      <c r="AH84" s="840"/>
      <c r="AI84" s="840"/>
      <c r="AJ84" s="840"/>
      <c r="AK84" s="840"/>
      <c r="AL84" s="840"/>
      <c r="AM84" s="840"/>
      <c r="AN84" s="840"/>
      <c r="AO84" s="840"/>
      <c r="AP84" s="840"/>
      <c r="AQ84" s="840"/>
      <c r="AR84" s="840"/>
      <c r="AS84" s="840"/>
      <c r="AT84" s="840"/>
      <c r="AU84" s="840"/>
      <c r="AV84" s="840"/>
      <c r="AW84" s="840"/>
      <c r="AX84" s="840"/>
      <c r="AY84" s="840"/>
      <c r="AZ84" s="842"/>
      <c r="BA84" s="842"/>
      <c r="BB84" s="842"/>
      <c r="BC84" s="842"/>
      <c r="BD84" s="843"/>
      <c r="BE84" s="233"/>
      <c r="BF84" s="233"/>
      <c r="BG84" s="233"/>
      <c r="BH84" s="233"/>
      <c r="BI84" s="233"/>
      <c r="BJ84" s="233"/>
      <c r="BK84" s="233"/>
      <c r="BL84" s="233"/>
      <c r="BM84" s="233"/>
      <c r="BN84" s="233"/>
      <c r="BO84" s="233"/>
      <c r="BP84" s="233"/>
      <c r="BQ84" s="230">
        <v>78</v>
      </c>
      <c r="BR84" s="235"/>
      <c r="BS84" s="869"/>
      <c r="BT84" s="870"/>
      <c r="BU84" s="870"/>
      <c r="BV84" s="870"/>
      <c r="BW84" s="870"/>
      <c r="BX84" s="870"/>
      <c r="BY84" s="870"/>
      <c r="BZ84" s="870"/>
      <c r="CA84" s="870"/>
      <c r="CB84" s="870"/>
      <c r="CC84" s="870"/>
      <c r="CD84" s="870"/>
      <c r="CE84" s="870"/>
      <c r="CF84" s="870"/>
      <c r="CG84" s="875"/>
      <c r="CH84" s="872"/>
      <c r="CI84" s="873"/>
      <c r="CJ84" s="873"/>
      <c r="CK84" s="873"/>
      <c r="CL84" s="874"/>
      <c r="CM84" s="872"/>
      <c r="CN84" s="873"/>
      <c r="CO84" s="873"/>
      <c r="CP84" s="873"/>
      <c r="CQ84" s="874"/>
      <c r="CR84" s="872"/>
      <c r="CS84" s="873"/>
      <c r="CT84" s="873"/>
      <c r="CU84" s="873"/>
      <c r="CV84" s="874"/>
      <c r="CW84" s="872"/>
      <c r="CX84" s="873"/>
      <c r="CY84" s="873"/>
      <c r="CZ84" s="873"/>
      <c r="DA84" s="874"/>
      <c r="DB84" s="872"/>
      <c r="DC84" s="873"/>
      <c r="DD84" s="873"/>
      <c r="DE84" s="873"/>
      <c r="DF84" s="874"/>
      <c r="DG84" s="872"/>
      <c r="DH84" s="873"/>
      <c r="DI84" s="873"/>
      <c r="DJ84" s="873"/>
      <c r="DK84" s="874"/>
      <c r="DL84" s="872"/>
      <c r="DM84" s="873"/>
      <c r="DN84" s="873"/>
      <c r="DO84" s="873"/>
      <c r="DP84" s="874"/>
      <c r="DQ84" s="872"/>
      <c r="DR84" s="873"/>
      <c r="DS84" s="873"/>
      <c r="DT84" s="873"/>
      <c r="DU84" s="874"/>
      <c r="DV84" s="869"/>
      <c r="DW84" s="870"/>
      <c r="DX84" s="870"/>
      <c r="DY84" s="870"/>
      <c r="DZ84" s="871"/>
      <c r="EA84" s="221"/>
    </row>
    <row r="85" spans="1:131" ht="26.25" customHeight="1" x14ac:dyDescent="0.2">
      <c r="A85" s="230">
        <v>18</v>
      </c>
      <c r="B85" s="883"/>
      <c r="C85" s="884"/>
      <c r="D85" s="884"/>
      <c r="E85" s="884"/>
      <c r="F85" s="884"/>
      <c r="G85" s="884"/>
      <c r="H85" s="884"/>
      <c r="I85" s="884"/>
      <c r="J85" s="884"/>
      <c r="K85" s="884"/>
      <c r="L85" s="884"/>
      <c r="M85" s="884"/>
      <c r="N85" s="884"/>
      <c r="O85" s="884"/>
      <c r="P85" s="885"/>
      <c r="Q85" s="886"/>
      <c r="R85" s="840"/>
      <c r="S85" s="840"/>
      <c r="T85" s="840"/>
      <c r="U85" s="840"/>
      <c r="V85" s="840"/>
      <c r="W85" s="840"/>
      <c r="X85" s="840"/>
      <c r="Y85" s="840"/>
      <c r="Z85" s="840"/>
      <c r="AA85" s="840"/>
      <c r="AB85" s="840"/>
      <c r="AC85" s="840"/>
      <c r="AD85" s="840"/>
      <c r="AE85" s="840"/>
      <c r="AF85" s="840"/>
      <c r="AG85" s="840"/>
      <c r="AH85" s="840"/>
      <c r="AI85" s="840"/>
      <c r="AJ85" s="840"/>
      <c r="AK85" s="840"/>
      <c r="AL85" s="840"/>
      <c r="AM85" s="840"/>
      <c r="AN85" s="840"/>
      <c r="AO85" s="840"/>
      <c r="AP85" s="840"/>
      <c r="AQ85" s="840"/>
      <c r="AR85" s="840"/>
      <c r="AS85" s="840"/>
      <c r="AT85" s="840"/>
      <c r="AU85" s="840"/>
      <c r="AV85" s="840"/>
      <c r="AW85" s="840"/>
      <c r="AX85" s="840"/>
      <c r="AY85" s="840"/>
      <c r="AZ85" s="842"/>
      <c r="BA85" s="842"/>
      <c r="BB85" s="842"/>
      <c r="BC85" s="842"/>
      <c r="BD85" s="843"/>
      <c r="BE85" s="233"/>
      <c r="BF85" s="233"/>
      <c r="BG85" s="233"/>
      <c r="BH85" s="233"/>
      <c r="BI85" s="233"/>
      <c r="BJ85" s="233"/>
      <c r="BK85" s="233"/>
      <c r="BL85" s="233"/>
      <c r="BM85" s="233"/>
      <c r="BN85" s="233"/>
      <c r="BO85" s="233"/>
      <c r="BP85" s="233"/>
      <c r="BQ85" s="230">
        <v>79</v>
      </c>
      <c r="BR85" s="235"/>
      <c r="BS85" s="869"/>
      <c r="BT85" s="870"/>
      <c r="BU85" s="870"/>
      <c r="BV85" s="870"/>
      <c r="BW85" s="870"/>
      <c r="BX85" s="870"/>
      <c r="BY85" s="870"/>
      <c r="BZ85" s="870"/>
      <c r="CA85" s="870"/>
      <c r="CB85" s="870"/>
      <c r="CC85" s="870"/>
      <c r="CD85" s="870"/>
      <c r="CE85" s="870"/>
      <c r="CF85" s="870"/>
      <c r="CG85" s="875"/>
      <c r="CH85" s="872"/>
      <c r="CI85" s="873"/>
      <c r="CJ85" s="873"/>
      <c r="CK85" s="873"/>
      <c r="CL85" s="874"/>
      <c r="CM85" s="872"/>
      <c r="CN85" s="873"/>
      <c r="CO85" s="873"/>
      <c r="CP85" s="873"/>
      <c r="CQ85" s="874"/>
      <c r="CR85" s="872"/>
      <c r="CS85" s="873"/>
      <c r="CT85" s="873"/>
      <c r="CU85" s="873"/>
      <c r="CV85" s="874"/>
      <c r="CW85" s="872"/>
      <c r="CX85" s="873"/>
      <c r="CY85" s="873"/>
      <c r="CZ85" s="873"/>
      <c r="DA85" s="874"/>
      <c r="DB85" s="872"/>
      <c r="DC85" s="873"/>
      <c r="DD85" s="873"/>
      <c r="DE85" s="873"/>
      <c r="DF85" s="874"/>
      <c r="DG85" s="872"/>
      <c r="DH85" s="873"/>
      <c r="DI85" s="873"/>
      <c r="DJ85" s="873"/>
      <c r="DK85" s="874"/>
      <c r="DL85" s="872"/>
      <c r="DM85" s="873"/>
      <c r="DN85" s="873"/>
      <c r="DO85" s="873"/>
      <c r="DP85" s="874"/>
      <c r="DQ85" s="872"/>
      <c r="DR85" s="873"/>
      <c r="DS85" s="873"/>
      <c r="DT85" s="873"/>
      <c r="DU85" s="874"/>
      <c r="DV85" s="869"/>
      <c r="DW85" s="870"/>
      <c r="DX85" s="870"/>
      <c r="DY85" s="870"/>
      <c r="DZ85" s="871"/>
      <c r="EA85" s="221"/>
    </row>
    <row r="86" spans="1:131" ht="26.25" customHeight="1" x14ac:dyDescent="0.2">
      <c r="A86" s="230">
        <v>19</v>
      </c>
      <c r="B86" s="883"/>
      <c r="C86" s="884"/>
      <c r="D86" s="884"/>
      <c r="E86" s="884"/>
      <c r="F86" s="884"/>
      <c r="G86" s="884"/>
      <c r="H86" s="884"/>
      <c r="I86" s="884"/>
      <c r="J86" s="884"/>
      <c r="K86" s="884"/>
      <c r="L86" s="884"/>
      <c r="M86" s="884"/>
      <c r="N86" s="884"/>
      <c r="O86" s="884"/>
      <c r="P86" s="885"/>
      <c r="Q86" s="886"/>
      <c r="R86" s="840"/>
      <c r="S86" s="840"/>
      <c r="T86" s="840"/>
      <c r="U86" s="840"/>
      <c r="V86" s="840"/>
      <c r="W86" s="840"/>
      <c r="X86" s="840"/>
      <c r="Y86" s="840"/>
      <c r="Z86" s="840"/>
      <c r="AA86" s="840"/>
      <c r="AB86" s="840"/>
      <c r="AC86" s="840"/>
      <c r="AD86" s="840"/>
      <c r="AE86" s="840"/>
      <c r="AF86" s="840"/>
      <c r="AG86" s="840"/>
      <c r="AH86" s="840"/>
      <c r="AI86" s="840"/>
      <c r="AJ86" s="840"/>
      <c r="AK86" s="840"/>
      <c r="AL86" s="840"/>
      <c r="AM86" s="840"/>
      <c r="AN86" s="840"/>
      <c r="AO86" s="840"/>
      <c r="AP86" s="840"/>
      <c r="AQ86" s="840"/>
      <c r="AR86" s="840"/>
      <c r="AS86" s="840"/>
      <c r="AT86" s="840"/>
      <c r="AU86" s="840"/>
      <c r="AV86" s="840"/>
      <c r="AW86" s="840"/>
      <c r="AX86" s="840"/>
      <c r="AY86" s="840"/>
      <c r="AZ86" s="842"/>
      <c r="BA86" s="842"/>
      <c r="BB86" s="842"/>
      <c r="BC86" s="842"/>
      <c r="BD86" s="843"/>
      <c r="BE86" s="233"/>
      <c r="BF86" s="233"/>
      <c r="BG86" s="233"/>
      <c r="BH86" s="233"/>
      <c r="BI86" s="233"/>
      <c r="BJ86" s="233"/>
      <c r="BK86" s="233"/>
      <c r="BL86" s="233"/>
      <c r="BM86" s="233"/>
      <c r="BN86" s="233"/>
      <c r="BO86" s="233"/>
      <c r="BP86" s="233"/>
      <c r="BQ86" s="230">
        <v>80</v>
      </c>
      <c r="BR86" s="235"/>
      <c r="BS86" s="869"/>
      <c r="BT86" s="870"/>
      <c r="BU86" s="870"/>
      <c r="BV86" s="870"/>
      <c r="BW86" s="870"/>
      <c r="BX86" s="870"/>
      <c r="BY86" s="870"/>
      <c r="BZ86" s="870"/>
      <c r="CA86" s="870"/>
      <c r="CB86" s="870"/>
      <c r="CC86" s="870"/>
      <c r="CD86" s="870"/>
      <c r="CE86" s="870"/>
      <c r="CF86" s="870"/>
      <c r="CG86" s="875"/>
      <c r="CH86" s="872"/>
      <c r="CI86" s="873"/>
      <c r="CJ86" s="873"/>
      <c r="CK86" s="873"/>
      <c r="CL86" s="874"/>
      <c r="CM86" s="872"/>
      <c r="CN86" s="873"/>
      <c r="CO86" s="873"/>
      <c r="CP86" s="873"/>
      <c r="CQ86" s="874"/>
      <c r="CR86" s="872"/>
      <c r="CS86" s="873"/>
      <c r="CT86" s="873"/>
      <c r="CU86" s="873"/>
      <c r="CV86" s="874"/>
      <c r="CW86" s="872"/>
      <c r="CX86" s="873"/>
      <c r="CY86" s="873"/>
      <c r="CZ86" s="873"/>
      <c r="DA86" s="874"/>
      <c r="DB86" s="872"/>
      <c r="DC86" s="873"/>
      <c r="DD86" s="873"/>
      <c r="DE86" s="873"/>
      <c r="DF86" s="874"/>
      <c r="DG86" s="872"/>
      <c r="DH86" s="873"/>
      <c r="DI86" s="873"/>
      <c r="DJ86" s="873"/>
      <c r="DK86" s="874"/>
      <c r="DL86" s="872"/>
      <c r="DM86" s="873"/>
      <c r="DN86" s="873"/>
      <c r="DO86" s="873"/>
      <c r="DP86" s="874"/>
      <c r="DQ86" s="872"/>
      <c r="DR86" s="873"/>
      <c r="DS86" s="873"/>
      <c r="DT86" s="873"/>
      <c r="DU86" s="874"/>
      <c r="DV86" s="869"/>
      <c r="DW86" s="870"/>
      <c r="DX86" s="870"/>
      <c r="DY86" s="870"/>
      <c r="DZ86" s="871"/>
      <c r="EA86" s="221"/>
    </row>
    <row r="87" spans="1:131" ht="26.25" customHeight="1" x14ac:dyDescent="0.2">
      <c r="A87" s="236">
        <v>20</v>
      </c>
      <c r="B87" s="890"/>
      <c r="C87" s="891"/>
      <c r="D87" s="891"/>
      <c r="E87" s="891"/>
      <c r="F87" s="891"/>
      <c r="G87" s="891"/>
      <c r="H87" s="891"/>
      <c r="I87" s="891"/>
      <c r="J87" s="891"/>
      <c r="K87" s="891"/>
      <c r="L87" s="891"/>
      <c r="M87" s="891"/>
      <c r="N87" s="891"/>
      <c r="O87" s="891"/>
      <c r="P87" s="892"/>
      <c r="Q87" s="893"/>
      <c r="R87" s="894"/>
      <c r="S87" s="894"/>
      <c r="T87" s="894"/>
      <c r="U87" s="894"/>
      <c r="V87" s="894"/>
      <c r="W87" s="894"/>
      <c r="X87" s="894"/>
      <c r="Y87" s="894"/>
      <c r="Z87" s="894"/>
      <c r="AA87" s="894"/>
      <c r="AB87" s="894"/>
      <c r="AC87" s="894"/>
      <c r="AD87" s="894"/>
      <c r="AE87" s="894"/>
      <c r="AF87" s="894"/>
      <c r="AG87" s="894"/>
      <c r="AH87" s="894"/>
      <c r="AI87" s="894"/>
      <c r="AJ87" s="894"/>
      <c r="AK87" s="894"/>
      <c r="AL87" s="894"/>
      <c r="AM87" s="894"/>
      <c r="AN87" s="894"/>
      <c r="AO87" s="894"/>
      <c r="AP87" s="894"/>
      <c r="AQ87" s="894"/>
      <c r="AR87" s="894"/>
      <c r="AS87" s="894"/>
      <c r="AT87" s="894"/>
      <c r="AU87" s="894"/>
      <c r="AV87" s="894"/>
      <c r="AW87" s="894"/>
      <c r="AX87" s="894"/>
      <c r="AY87" s="894"/>
      <c r="AZ87" s="895"/>
      <c r="BA87" s="895"/>
      <c r="BB87" s="895"/>
      <c r="BC87" s="895"/>
      <c r="BD87" s="896"/>
      <c r="BE87" s="233"/>
      <c r="BF87" s="233"/>
      <c r="BG87" s="233"/>
      <c r="BH87" s="233"/>
      <c r="BI87" s="233"/>
      <c r="BJ87" s="233"/>
      <c r="BK87" s="233"/>
      <c r="BL87" s="233"/>
      <c r="BM87" s="233"/>
      <c r="BN87" s="233"/>
      <c r="BO87" s="233"/>
      <c r="BP87" s="233"/>
      <c r="BQ87" s="230">
        <v>81</v>
      </c>
      <c r="BR87" s="235"/>
      <c r="BS87" s="869"/>
      <c r="BT87" s="870"/>
      <c r="BU87" s="870"/>
      <c r="BV87" s="870"/>
      <c r="BW87" s="870"/>
      <c r="BX87" s="870"/>
      <c r="BY87" s="870"/>
      <c r="BZ87" s="870"/>
      <c r="CA87" s="870"/>
      <c r="CB87" s="870"/>
      <c r="CC87" s="870"/>
      <c r="CD87" s="870"/>
      <c r="CE87" s="870"/>
      <c r="CF87" s="870"/>
      <c r="CG87" s="875"/>
      <c r="CH87" s="872"/>
      <c r="CI87" s="873"/>
      <c r="CJ87" s="873"/>
      <c r="CK87" s="873"/>
      <c r="CL87" s="874"/>
      <c r="CM87" s="872"/>
      <c r="CN87" s="873"/>
      <c r="CO87" s="873"/>
      <c r="CP87" s="873"/>
      <c r="CQ87" s="874"/>
      <c r="CR87" s="872"/>
      <c r="CS87" s="873"/>
      <c r="CT87" s="873"/>
      <c r="CU87" s="873"/>
      <c r="CV87" s="874"/>
      <c r="CW87" s="872"/>
      <c r="CX87" s="873"/>
      <c r="CY87" s="873"/>
      <c r="CZ87" s="873"/>
      <c r="DA87" s="874"/>
      <c r="DB87" s="872"/>
      <c r="DC87" s="873"/>
      <c r="DD87" s="873"/>
      <c r="DE87" s="873"/>
      <c r="DF87" s="874"/>
      <c r="DG87" s="872"/>
      <c r="DH87" s="873"/>
      <c r="DI87" s="873"/>
      <c r="DJ87" s="873"/>
      <c r="DK87" s="874"/>
      <c r="DL87" s="872"/>
      <c r="DM87" s="873"/>
      <c r="DN87" s="873"/>
      <c r="DO87" s="873"/>
      <c r="DP87" s="874"/>
      <c r="DQ87" s="872"/>
      <c r="DR87" s="873"/>
      <c r="DS87" s="873"/>
      <c r="DT87" s="873"/>
      <c r="DU87" s="874"/>
      <c r="DV87" s="869"/>
      <c r="DW87" s="870"/>
      <c r="DX87" s="870"/>
      <c r="DY87" s="870"/>
      <c r="DZ87" s="871"/>
      <c r="EA87" s="221"/>
    </row>
    <row r="88" spans="1:131" ht="26.25" customHeight="1" thickBot="1" x14ac:dyDescent="0.25">
      <c r="A88" s="232" t="s">
        <v>389</v>
      </c>
      <c r="B88" s="799" t="s">
        <v>418</v>
      </c>
      <c r="C88" s="800"/>
      <c r="D88" s="800"/>
      <c r="E88" s="800"/>
      <c r="F88" s="800"/>
      <c r="G88" s="800"/>
      <c r="H88" s="800"/>
      <c r="I88" s="800"/>
      <c r="J88" s="800"/>
      <c r="K88" s="800"/>
      <c r="L88" s="800"/>
      <c r="M88" s="800"/>
      <c r="N88" s="800"/>
      <c r="O88" s="800"/>
      <c r="P88" s="801"/>
      <c r="Q88" s="850"/>
      <c r="R88" s="851"/>
      <c r="S88" s="851"/>
      <c r="T88" s="851"/>
      <c r="U88" s="851"/>
      <c r="V88" s="851"/>
      <c r="W88" s="851"/>
      <c r="X88" s="851"/>
      <c r="Y88" s="851"/>
      <c r="Z88" s="851"/>
      <c r="AA88" s="851"/>
      <c r="AB88" s="851"/>
      <c r="AC88" s="851"/>
      <c r="AD88" s="851"/>
      <c r="AE88" s="851"/>
      <c r="AF88" s="854"/>
      <c r="AG88" s="854"/>
      <c r="AH88" s="854"/>
      <c r="AI88" s="854"/>
      <c r="AJ88" s="854"/>
      <c r="AK88" s="851"/>
      <c r="AL88" s="851"/>
      <c r="AM88" s="851"/>
      <c r="AN88" s="851"/>
      <c r="AO88" s="851"/>
      <c r="AP88" s="854"/>
      <c r="AQ88" s="854"/>
      <c r="AR88" s="854"/>
      <c r="AS88" s="854"/>
      <c r="AT88" s="854"/>
      <c r="AU88" s="854"/>
      <c r="AV88" s="854"/>
      <c r="AW88" s="854"/>
      <c r="AX88" s="854"/>
      <c r="AY88" s="854"/>
      <c r="AZ88" s="859"/>
      <c r="BA88" s="859"/>
      <c r="BB88" s="859"/>
      <c r="BC88" s="859"/>
      <c r="BD88" s="860"/>
      <c r="BE88" s="233"/>
      <c r="BF88" s="233"/>
      <c r="BG88" s="233"/>
      <c r="BH88" s="233"/>
      <c r="BI88" s="233"/>
      <c r="BJ88" s="233"/>
      <c r="BK88" s="233"/>
      <c r="BL88" s="233"/>
      <c r="BM88" s="233"/>
      <c r="BN88" s="233"/>
      <c r="BO88" s="233"/>
      <c r="BP88" s="233"/>
      <c r="BQ88" s="230">
        <v>82</v>
      </c>
      <c r="BR88" s="235"/>
      <c r="BS88" s="869"/>
      <c r="BT88" s="870"/>
      <c r="BU88" s="870"/>
      <c r="BV88" s="870"/>
      <c r="BW88" s="870"/>
      <c r="BX88" s="870"/>
      <c r="BY88" s="870"/>
      <c r="BZ88" s="870"/>
      <c r="CA88" s="870"/>
      <c r="CB88" s="870"/>
      <c r="CC88" s="870"/>
      <c r="CD88" s="870"/>
      <c r="CE88" s="870"/>
      <c r="CF88" s="870"/>
      <c r="CG88" s="875"/>
      <c r="CH88" s="872"/>
      <c r="CI88" s="873"/>
      <c r="CJ88" s="873"/>
      <c r="CK88" s="873"/>
      <c r="CL88" s="874"/>
      <c r="CM88" s="872"/>
      <c r="CN88" s="873"/>
      <c r="CO88" s="873"/>
      <c r="CP88" s="873"/>
      <c r="CQ88" s="874"/>
      <c r="CR88" s="872"/>
      <c r="CS88" s="873"/>
      <c r="CT88" s="873"/>
      <c r="CU88" s="873"/>
      <c r="CV88" s="874"/>
      <c r="CW88" s="872"/>
      <c r="CX88" s="873"/>
      <c r="CY88" s="873"/>
      <c r="CZ88" s="873"/>
      <c r="DA88" s="874"/>
      <c r="DB88" s="872"/>
      <c r="DC88" s="873"/>
      <c r="DD88" s="873"/>
      <c r="DE88" s="873"/>
      <c r="DF88" s="874"/>
      <c r="DG88" s="872"/>
      <c r="DH88" s="873"/>
      <c r="DI88" s="873"/>
      <c r="DJ88" s="873"/>
      <c r="DK88" s="874"/>
      <c r="DL88" s="872"/>
      <c r="DM88" s="873"/>
      <c r="DN88" s="873"/>
      <c r="DO88" s="873"/>
      <c r="DP88" s="874"/>
      <c r="DQ88" s="872"/>
      <c r="DR88" s="873"/>
      <c r="DS88" s="873"/>
      <c r="DT88" s="873"/>
      <c r="DU88" s="874"/>
      <c r="DV88" s="869"/>
      <c r="DW88" s="870"/>
      <c r="DX88" s="870"/>
      <c r="DY88" s="870"/>
      <c r="DZ88" s="871"/>
      <c r="EA88" s="221"/>
    </row>
    <row r="89" spans="1:131" ht="26.25" hidden="1" customHeight="1" x14ac:dyDescent="0.2">
      <c r="A89" s="237"/>
      <c r="B89" s="238"/>
      <c r="C89" s="238"/>
      <c r="D89" s="238"/>
      <c r="E89" s="238"/>
      <c r="F89" s="238"/>
      <c r="G89" s="238"/>
      <c r="H89" s="238"/>
      <c r="I89" s="238"/>
      <c r="J89" s="238"/>
      <c r="K89" s="238"/>
      <c r="L89" s="238"/>
      <c r="M89" s="238"/>
      <c r="N89" s="238"/>
      <c r="O89" s="238"/>
      <c r="P89" s="238"/>
      <c r="Q89" s="239"/>
      <c r="R89" s="239"/>
      <c r="S89" s="239"/>
      <c r="T89" s="239"/>
      <c r="U89" s="239"/>
      <c r="V89" s="239"/>
      <c r="W89" s="239"/>
      <c r="X89" s="239"/>
      <c r="Y89" s="239"/>
      <c r="Z89" s="239"/>
      <c r="AA89" s="239"/>
      <c r="AB89" s="239"/>
      <c r="AC89" s="239"/>
      <c r="AD89" s="239"/>
      <c r="AE89" s="239"/>
      <c r="AF89" s="239"/>
      <c r="AG89" s="239"/>
      <c r="AH89" s="239"/>
      <c r="AI89" s="239"/>
      <c r="AJ89" s="239"/>
      <c r="AK89" s="239"/>
      <c r="AL89" s="239"/>
      <c r="AM89" s="239"/>
      <c r="AN89" s="239"/>
      <c r="AO89" s="239"/>
      <c r="AP89" s="239"/>
      <c r="AQ89" s="239"/>
      <c r="AR89" s="239"/>
      <c r="AS89" s="239"/>
      <c r="AT89" s="239"/>
      <c r="AU89" s="239"/>
      <c r="AV89" s="239"/>
      <c r="AW89" s="239"/>
      <c r="AX89" s="239"/>
      <c r="AY89" s="239"/>
      <c r="AZ89" s="240"/>
      <c r="BA89" s="240"/>
      <c r="BB89" s="240"/>
      <c r="BC89" s="240"/>
      <c r="BD89" s="240"/>
      <c r="BE89" s="233"/>
      <c r="BF89" s="233"/>
      <c r="BG89" s="233"/>
      <c r="BH89" s="233"/>
      <c r="BI89" s="233"/>
      <c r="BJ89" s="233"/>
      <c r="BK89" s="233"/>
      <c r="BL89" s="233"/>
      <c r="BM89" s="233"/>
      <c r="BN89" s="233"/>
      <c r="BO89" s="233"/>
      <c r="BP89" s="233"/>
      <c r="BQ89" s="230">
        <v>83</v>
      </c>
      <c r="BR89" s="235"/>
      <c r="BS89" s="869"/>
      <c r="BT89" s="870"/>
      <c r="BU89" s="870"/>
      <c r="BV89" s="870"/>
      <c r="BW89" s="870"/>
      <c r="BX89" s="870"/>
      <c r="BY89" s="870"/>
      <c r="BZ89" s="870"/>
      <c r="CA89" s="870"/>
      <c r="CB89" s="870"/>
      <c r="CC89" s="870"/>
      <c r="CD89" s="870"/>
      <c r="CE89" s="870"/>
      <c r="CF89" s="870"/>
      <c r="CG89" s="875"/>
      <c r="CH89" s="872"/>
      <c r="CI89" s="873"/>
      <c r="CJ89" s="873"/>
      <c r="CK89" s="873"/>
      <c r="CL89" s="874"/>
      <c r="CM89" s="872"/>
      <c r="CN89" s="873"/>
      <c r="CO89" s="873"/>
      <c r="CP89" s="873"/>
      <c r="CQ89" s="874"/>
      <c r="CR89" s="872"/>
      <c r="CS89" s="873"/>
      <c r="CT89" s="873"/>
      <c r="CU89" s="873"/>
      <c r="CV89" s="874"/>
      <c r="CW89" s="872"/>
      <c r="CX89" s="873"/>
      <c r="CY89" s="873"/>
      <c r="CZ89" s="873"/>
      <c r="DA89" s="874"/>
      <c r="DB89" s="872"/>
      <c r="DC89" s="873"/>
      <c r="DD89" s="873"/>
      <c r="DE89" s="873"/>
      <c r="DF89" s="874"/>
      <c r="DG89" s="872"/>
      <c r="DH89" s="873"/>
      <c r="DI89" s="873"/>
      <c r="DJ89" s="873"/>
      <c r="DK89" s="874"/>
      <c r="DL89" s="872"/>
      <c r="DM89" s="873"/>
      <c r="DN89" s="873"/>
      <c r="DO89" s="873"/>
      <c r="DP89" s="874"/>
      <c r="DQ89" s="872"/>
      <c r="DR89" s="873"/>
      <c r="DS89" s="873"/>
      <c r="DT89" s="873"/>
      <c r="DU89" s="874"/>
      <c r="DV89" s="869"/>
      <c r="DW89" s="870"/>
      <c r="DX89" s="870"/>
      <c r="DY89" s="870"/>
      <c r="DZ89" s="871"/>
      <c r="EA89" s="221"/>
    </row>
    <row r="90" spans="1:131" ht="26.25" hidden="1" customHeight="1" x14ac:dyDescent="0.2">
      <c r="A90" s="237"/>
      <c r="B90" s="238"/>
      <c r="C90" s="238"/>
      <c r="D90" s="238"/>
      <c r="E90" s="238"/>
      <c r="F90" s="238"/>
      <c r="G90" s="238"/>
      <c r="H90" s="238"/>
      <c r="I90" s="238"/>
      <c r="J90" s="238"/>
      <c r="K90" s="238"/>
      <c r="L90" s="238"/>
      <c r="M90" s="238"/>
      <c r="N90" s="238"/>
      <c r="O90" s="238"/>
      <c r="P90" s="238"/>
      <c r="Q90" s="239"/>
      <c r="R90" s="239"/>
      <c r="S90" s="239"/>
      <c r="T90" s="239"/>
      <c r="U90" s="239"/>
      <c r="V90" s="239"/>
      <c r="W90" s="239"/>
      <c r="X90" s="239"/>
      <c r="Y90" s="239"/>
      <c r="Z90" s="239"/>
      <c r="AA90" s="239"/>
      <c r="AB90" s="239"/>
      <c r="AC90" s="239"/>
      <c r="AD90" s="239"/>
      <c r="AE90" s="239"/>
      <c r="AF90" s="239"/>
      <c r="AG90" s="239"/>
      <c r="AH90" s="239"/>
      <c r="AI90" s="239"/>
      <c r="AJ90" s="239"/>
      <c r="AK90" s="239"/>
      <c r="AL90" s="239"/>
      <c r="AM90" s="239"/>
      <c r="AN90" s="239"/>
      <c r="AO90" s="239"/>
      <c r="AP90" s="239"/>
      <c r="AQ90" s="239"/>
      <c r="AR90" s="239"/>
      <c r="AS90" s="239"/>
      <c r="AT90" s="239"/>
      <c r="AU90" s="239"/>
      <c r="AV90" s="239"/>
      <c r="AW90" s="239"/>
      <c r="AX90" s="239"/>
      <c r="AY90" s="239"/>
      <c r="AZ90" s="240"/>
      <c r="BA90" s="240"/>
      <c r="BB90" s="240"/>
      <c r="BC90" s="240"/>
      <c r="BD90" s="240"/>
      <c r="BE90" s="233"/>
      <c r="BF90" s="233"/>
      <c r="BG90" s="233"/>
      <c r="BH90" s="233"/>
      <c r="BI90" s="233"/>
      <c r="BJ90" s="233"/>
      <c r="BK90" s="233"/>
      <c r="BL90" s="233"/>
      <c r="BM90" s="233"/>
      <c r="BN90" s="233"/>
      <c r="BO90" s="233"/>
      <c r="BP90" s="233"/>
      <c r="BQ90" s="230">
        <v>84</v>
      </c>
      <c r="BR90" s="235"/>
      <c r="BS90" s="869"/>
      <c r="BT90" s="870"/>
      <c r="BU90" s="870"/>
      <c r="BV90" s="870"/>
      <c r="BW90" s="870"/>
      <c r="BX90" s="870"/>
      <c r="BY90" s="870"/>
      <c r="BZ90" s="870"/>
      <c r="CA90" s="870"/>
      <c r="CB90" s="870"/>
      <c r="CC90" s="870"/>
      <c r="CD90" s="870"/>
      <c r="CE90" s="870"/>
      <c r="CF90" s="870"/>
      <c r="CG90" s="875"/>
      <c r="CH90" s="872"/>
      <c r="CI90" s="873"/>
      <c r="CJ90" s="873"/>
      <c r="CK90" s="873"/>
      <c r="CL90" s="874"/>
      <c r="CM90" s="872"/>
      <c r="CN90" s="873"/>
      <c r="CO90" s="873"/>
      <c r="CP90" s="873"/>
      <c r="CQ90" s="874"/>
      <c r="CR90" s="872"/>
      <c r="CS90" s="873"/>
      <c r="CT90" s="873"/>
      <c r="CU90" s="873"/>
      <c r="CV90" s="874"/>
      <c r="CW90" s="872"/>
      <c r="CX90" s="873"/>
      <c r="CY90" s="873"/>
      <c r="CZ90" s="873"/>
      <c r="DA90" s="874"/>
      <c r="DB90" s="872"/>
      <c r="DC90" s="873"/>
      <c r="DD90" s="873"/>
      <c r="DE90" s="873"/>
      <c r="DF90" s="874"/>
      <c r="DG90" s="872"/>
      <c r="DH90" s="873"/>
      <c r="DI90" s="873"/>
      <c r="DJ90" s="873"/>
      <c r="DK90" s="874"/>
      <c r="DL90" s="872"/>
      <c r="DM90" s="873"/>
      <c r="DN90" s="873"/>
      <c r="DO90" s="873"/>
      <c r="DP90" s="874"/>
      <c r="DQ90" s="872"/>
      <c r="DR90" s="873"/>
      <c r="DS90" s="873"/>
      <c r="DT90" s="873"/>
      <c r="DU90" s="874"/>
      <c r="DV90" s="869"/>
      <c r="DW90" s="870"/>
      <c r="DX90" s="870"/>
      <c r="DY90" s="870"/>
      <c r="DZ90" s="871"/>
      <c r="EA90" s="221"/>
    </row>
    <row r="91" spans="1:131" ht="26.25" hidden="1" customHeight="1" x14ac:dyDescent="0.2">
      <c r="A91" s="237"/>
      <c r="B91" s="238"/>
      <c r="C91" s="238"/>
      <c r="D91" s="238"/>
      <c r="E91" s="238"/>
      <c r="F91" s="238"/>
      <c r="G91" s="238"/>
      <c r="H91" s="238"/>
      <c r="I91" s="238"/>
      <c r="J91" s="238"/>
      <c r="K91" s="238"/>
      <c r="L91" s="238"/>
      <c r="M91" s="238"/>
      <c r="N91" s="238"/>
      <c r="O91" s="238"/>
      <c r="P91" s="238"/>
      <c r="Q91" s="239"/>
      <c r="R91" s="239"/>
      <c r="S91" s="239"/>
      <c r="T91" s="239"/>
      <c r="U91" s="239"/>
      <c r="V91" s="239"/>
      <c r="W91" s="239"/>
      <c r="X91" s="239"/>
      <c r="Y91" s="239"/>
      <c r="Z91" s="239"/>
      <c r="AA91" s="239"/>
      <c r="AB91" s="239"/>
      <c r="AC91" s="239"/>
      <c r="AD91" s="239"/>
      <c r="AE91" s="239"/>
      <c r="AF91" s="239"/>
      <c r="AG91" s="239"/>
      <c r="AH91" s="239"/>
      <c r="AI91" s="239"/>
      <c r="AJ91" s="239"/>
      <c r="AK91" s="239"/>
      <c r="AL91" s="239"/>
      <c r="AM91" s="239"/>
      <c r="AN91" s="239"/>
      <c r="AO91" s="239"/>
      <c r="AP91" s="239"/>
      <c r="AQ91" s="239"/>
      <c r="AR91" s="239"/>
      <c r="AS91" s="239"/>
      <c r="AT91" s="239"/>
      <c r="AU91" s="239"/>
      <c r="AV91" s="239"/>
      <c r="AW91" s="239"/>
      <c r="AX91" s="239"/>
      <c r="AY91" s="239"/>
      <c r="AZ91" s="240"/>
      <c r="BA91" s="240"/>
      <c r="BB91" s="240"/>
      <c r="BC91" s="240"/>
      <c r="BD91" s="240"/>
      <c r="BE91" s="233"/>
      <c r="BF91" s="233"/>
      <c r="BG91" s="233"/>
      <c r="BH91" s="233"/>
      <c r="BI91" s="233"/>
      <c r="BJ91" s="233"/>
      <c r="BK91" s="233"/>
      <c r="BL91" s="233"/>
      <c r="BM91" s="233"/>
      <c r="BN91" s="233"/>
      <c r="BO91" s="233"/>
      <c r="BP91" s="233"/>
      <c r="BQ91" s="230">
        <v>85</v>
      </c>
      <c r="BR91" s="235"/>
      <c r="BS91" s="869"/>
      <c r="BT91" s="870"/>
      <c r="BU91" s="870"/>
      <c r="BV91" s="870"/>
      <c r="BW91" s="870"/>
      <c r="BX91" s="870"/>
      <c r="BY91" s="870"/>
      <c r="BZ91" s="870"/>
      <c r="CA91" s="870"/>
      <c r="CB91" s="870"/>
      <c r="CC91" s="870"/>
      <c r="CD91" s="870"/>
      <c r="CE91" s="870"/>
      <c r="CF91" s="870"/>
      <c r="CG91" s="875"/>
      <c r="CH91" s="872"/>
      <c r="CI91" s="873"/>
      <c r="CJ91" s="873"/>
      <c r="CK91" s="873"/>
      <c r="CL91" s="874"/>
      <c r="CM91" s="872"/>
      <c r="CN91" s="873"/>
      <c r="CO91" s="873"/>
      <c r="CP91" s="873"/>
      <c r="CQ91" s="874"/>
      <c r="CR91" s="872"/>
      <c r="CS91" s="873"/>
      <c r="CT91" s="873"/>
      <c r="CU91" s="873"/>
      <c r="CV91" s="874"/>
      <c r="CW91" s="872"/>
      <c r="CX91" s="873"/>
      <c r="CY91" s="873"/>
      <c r="CZ91" s="873"/>
      <c r="DA91" s="874"/>
      <c r="DB91" s="872"/>
      <c r="DC91" s="873"/>
      <c r="DD91" s="873"/>
      <c r="DE91" s="873"/>
      <c r="DF91" s="874"/>
      <c r="DG91" s="872"/>
      <c r="DH91" s="873"/>
      <c r="DI91" s="873"/>
      <c r="DJ91" s="873"/>
      <c r="DK91" s="874"/>
      <c r="DL91" s="872"/>
      <c r="DM91" s="873"/>
      <c r="DN91" s="873"/>
      <c r="DO91" s="873"/>
      <c r="DP91" s="874"/>
      <c r="DQ91" s="872"/>
      <c r="DR91" s="873"/>
      <c r="DS91" s="873"/>
      <c r="DT91" s="873"/>
      <c r="DU91" s="874"/>
      <c r="DV91" s="869"/>
      <c r="DW91" s="870"/>
      <c r="DX91" s="870"/>
      <c r="DY91" s="870"/>
      <c r="DZ91" s="871"/>
      <c r="EA91" s="221"/>
    </row>
    <row r="92" spans="1:131" ht="26.25" hidden="1" customHeight="1" x14ac:dyDescent="0.2">
      <c r="A92" s="237"/>
      <c r="B92" s="238"/>
      <c r="C92" s="238"/>
      <c r="D92" s="238"/>
      <c r="E92" s="238"/>
      <c r="F92" s="238"/>
      <c r="G92" s="238"/>
      <c r="H92" s="238"/>
      <c r="I92" s="238"/>
      <c r="J92" s="238"/>
      <c r="K92" s="238"/>
      <c r="L92" s="238"/>
      <c r="M92" s="238"/>
      <c r="N92" s="238"/>
      <c r="O92" s="238"/>
      <c r="P92" s="238"/>
      <c r="Q92" s="239"/>
      <c r="R92" s="239"/>
      <c r="S92" s="239"/>
      <c r="T92" s="239"/>
      <c r="U92" s="239"/>
      <c r="V92" s="239"/>
      <c r="W92" s="239"/>
      <c r="X92" s="239"/>
      <c r="Y92" s="239"/>
      <c r="Z92" s="239"/>
      <c r="AA92" s="239"/>
      <c r="AB92" s="239"/>
      <c r="AC92" s="239"/>
      <c r="AD92" s="239"/>
      <c r="AE92" s="239"/>
      <c r="AF92" s="239"/>
      <c r="AG92" s="239"/>
      <c r="AH92" s="239"/>
      <c r="AI92" s="239"/>
      <c r="AJ92" s="239"/>
      <c r="AK92" s="239"/>
      <c r="AL92" s="239"/>
      <c r="AM92" s="239"/>
      <c r="AN92" s="239"/>
      <c r="AO92" s="239"/>
      <c r="AP92" s="239"/>
      <c r="AQ92" s="239"/>
      <c r="AR92" s="239"/>
      <c r="AS92" s="239"/>
      <c r="AT92" s="239"/>
      <c r="AU92" s="239"/>
      <c r="AV92" s="239"/>
      <c r="AW92" s="239"/>
      <c r="AX92" s="239"/>
      <c r="AY92" s="239"/>
      <c r="AZ92" s="240"/>
      <c r="BA92" s="240"/>
      <c r="BB92" s="240"/>
      <c r="BC92" s="240"/>
      <c r="BD92" s="240"/>
      <c r="BE92" s="233"/>
      <c r="BF92" s="233"/>
      <c r="BG92" s="233"/>
      <c r="BH92" s="233"/>
      <c r="BI92" s="233"/>
      <c r="BJ92" s="233"/>
      <c r="BK92" s="233"/>
      <c r="BL92" s="233"/>
      <c r="BM92" s="233"/>
      <c r="BN92" s="233"/>
      <c r="BO92" s="233"/>
      <c r="BP92" s="233"/>
      <c r="BQ92" s="230">
        <v>86</v>
      </c>
      <c r="BR92" s="235"/>
      <c r="BS92" s="869"/>
      <c r="BT92" s="870"/>
      <c r="BU92" s="870"/>
      <c r="BV92" s="870"/>
      <c r="BW92" s="870"/>
      <c r="BX92" s="870"/>
      <c r="BY92" s="870"/>
      <c r="BZ92" s="870"/>
      <c r="CA92" s="870"/>
      <c r="CB92" s="870"/>
      <c r="CC92" s="870"/>
      <c r="CD92" s="870"/>
      <c r="CE92" s="870"/>
      <c r="CF92" s="870"/>
      <c r="CG92" s="875"/>
      <c r="CH92" s="872"/>
      <c r="CI92" s="873"/>
      <c r="CJ92" s="873"/>
      <c r="CK92" s="873"/>
      <c r="CL92" s="874"/>
      <c r="CM92" s="872"/>
      <c r="CN92" s="873"/>
      <c r="CO92" s="873"/>
      <c r="CP92" s="873"/>
      <c r="CQ92" s="874"/>
      <c r="CR92" s="872"/>
      <c r="CS92" s="873"/>
      <c r="CT92" s="873"/>
      <c r="CU92" s="873"/>
      <c r="CV92" s="874"/>
      <c r="CW92" s="872"/>
      <c r="CX92" s="873"/>
      <c r="CY92" s="873"/>
      <c r="CZ92" s="873"/>
      <c r="DA92" s="874"/>
      <c r="DB92" s="872"/>
      <c r="DC92" s="873"/>
      <c r="DD92" s="873"/>
      <c r="DE92" s="873"/>
      <c r="DF92" s="874"/>
      <c r="DG92" s="872"/>
      <c r="DH92" s="873"/>
      <c r="DI92" s="873"/>
      <c r="DJ92" s="873"/>
      <c r="DK92" s="874"/>
      <c r="DL92" s="872"/>
      <c r="DM92" s="873"/>
      <c r="DN92" s="873"/>
      <c r="DO92" s="873"/>
      <c r="DP92" s="874"/>
      <c r="DQ92" s="872"/>
      <c r="DR92" s="873"/>
      <c r="DS92" s="873"/>
      <c r="DT92" s="873"/>
      <c r="DU92" s="874"/>
      <c r="DV92" s="869"/>
      <c r="DW92" s="870"/>
      <c r="DX92" s="870"/>
      <c r="DY92" s="870"/>
      <c r="DZ92" s="871"/>
      <c r="EA92" s="221"/>
    </row>
    <row r="93" spans="1:131" ht="26.25" hidden="1" customHeight="1" x14ac:dyDescent="0.2">
      <c r="A93" s="237"/>
      <c r="B93" s="238"/>
      <c r="C93" s="238"/>
      <c r="D93" s="238"/>
      <c r="E93" s="238"/>
      <c r="F93" s="238"/>
      <c r="G93" s="238"/>
      <c r="H93" s="238"/>
      <c r="I93" s="238"/>
      <c r="J93" s="238"/>
      <c r="K93" s="238"/>
      <c r="L93" s="238"/>
      <c r="M93" s="238"/>
      <c r="N93" s="238"/>
      <c r="O93" s="238"/>
      <c r="P93" s="238"/>
      <c r="Q93" s="239"/>
      <c r="R93" s="239"/>
      <c r="S93" s="239"/>
      <c r="T93" s="239"/>
      <c r="U93" s="239"/>
      <c r="V93" s="239"/>
      <c r="W93" s="239"/>
      <c r="X93" s="239"/>
      <c r="Y93" s="239"/>
      <c r="Z93" s="239"/>
      <c r="AA93" s="239"/>
      <c r="AB93" s="239"/>
      <c r="AC93" s="239"/>
      <c r="AD93" s="239"/>
      <c r="AE93" s="239"/>
      <c r="AF93" s="239"/>
      <c r="AG93" s="239"/>
      <c r="AH93" s="239"/>
      <c r="AI93" s="239"/>
      <c r="AJ93" s="239"/>
      <c r="AK93" s="239"/>
      <c r="AL93" s="239"/>
      <c r="AM93" s="239"/>
      <c r="AN93" s="239"/>
      <c r="AO93" s="239"/>
      <c r="AP93" s="239"/>
      <c r="AQ93" s="239"/>
      <c r="AR93" s="239"/>
      <c r="AS93" s="239"/>
      <c r="AT93" s="239"/>
      <c r="AU93" s="239"/>
      <c r="AV93" s="239"/>
      <c r="AW93" s="239"/>
      <c r="AX93" s="239"/>
      <c r="AY93" s="239"/>
      <c r="AZ93" s="240"/>
      <c r="BA93" s="240"/>
      <c r="BB93" s="240"/>
      <c r="BC93" s="240"/>
      <c r="BD93" s="240"/>
      <c r="BE93" s="233"/>
      <c r="BF93" s="233"/>
      <c r="BG93" s="233"/>
      <c r="BH93" s="233"/>
      <c r="BI93" s="233"/>
      <c r="BJ93" s="233"/>
      <c r="BK93" s="233"/>
      <c r="BL93" s="233"/>
      <c r="BM93" s="233"/>
      <c r="BN93" s="233"/>
      <c r="BO93" s="233"/>
      <c r="BP93" s="233"/>
      <c r="BQ93" s="230">
        <v>87</v>
      </c>
      <c r="BR93" s="235"/>
      <c r="BS93" s="869"/>
      <c r="BT93" s="870"/>
      <c r="BU93" s="870"/>
      <c r="BV93" s="870"/>
      <c r="BW93" s="870"/>
      <c r="BX93" s="870"/>
      <c r="BY93" s="870"/>
      <c r="BZ93" s="870"/>
      <c r="CA93" s="870"/>
      <c r="CB93" s="870"/>
      <c r="CC93" s="870"/>
      <c r="CD93" s="870"/>
      <c r="CE93" s="870"/>
      <c r="CF93" s="870"/>
      <c r="CG93" s="875"/>
      <c r="CH93" s="872"/>
      <c r="CI93" s="873"/>
      <c r="CJ93" s="873"/>
      <c r="CK93" s="873"/>
      <c r="CL93" s="874"/>
      <c r="CM93" s="872"/>
      <c r="CN93" s="873"/>
      <c r="CO93" s="873"/>
      <c r="CP93" s="873"/>
      <c r="CQ93" s="874"/>
      <c r="CR93" s="872"/>
      <c r="CS93" s="873"/>
      <c r="CT93" s="873"/>
      <c r="CU93" s="873"/>
      <c r="CV93" s="874"/>
      <c r="CW93" s="872"/>
      <c r="CX93" s="873"/>
      <c r="CY93" s="873"/>
      <c r="CZ93" s="873"/>
      <c r="DA93" s="874"/>
      <c r="DB93" s="872"/>
      <c r="DC93" s="873"/>
      <c r="DD93" s="873"/>
      <c r="DE93" s="873"/>
      <c r="DF93" s="874"/>
      <c r="DG93" s="872"/>
      <c r="DH93" s="873"/>
      <c r="DI93" s="873"/>
      <c r="DJ93" s="873"/>
      <c r="DK93" s="874"/>
      <c r="DL93" s="872"/>
      <c r="DM93" s="873"/>
      <c r="DN93" s="873"/>
      <c r="DO93" s="873"/>
      <c r="DP93" s="874"/>
      <c r="DQ93" s="872"/>
      <c r="DR93" s="873"/>
      <c r="DS93" s="873"/>
      <c r="DT93" s="873"/>
      <c r="DU93" s="874"/>
      <c r="DV93" s="869"/>
      <c r="DW93" s="870"/>
      <c r="DX93" s="870"/>
      <c r="DY93" s="870"/>
      <c r="DZ93" s="871"/>
      <c r="EA93" s="221"/>
    </row>
    <row r="94" spans="1:131" ht="26.25" hidden="1" customHeight="1" x14ac:dyDescent="0.2">
      <c r="A94" s="237"/>
      <c r="B94" s="238"/>
      <c r="C94" s="238"/>
      <c r="D94" s="238"/>
      <c r="E94" s="238"/>
      <c r="F94" s="238"/>
      <c r="G94" s="238"/>
      <c r="H94" s="238"/>
      <c r="I94" s="238"/>
      <c r="J94" s="238"/>
      <c r="K94" s="238"/>
      <c r="L94" s="238"/>
      <c r="M94" s="238"/>
      <c r="N94" s="238"/>
      <c r="O94" s="238"/>
      <c r="P94" s="238"/>
      <c r="Q94" s="239"/>
      <c r="R94" s="239"/>
      <c r="S94" s="239"/>
      <c r="T94" s="239"/>
      <c r="U94" s="239"/>
      <c r="V94" s="239"/>
      <c r="W94" s="239"/>
      <c r="X94" s="239"/>
      <c r="Y94" s="239"/>
      <c r="Z94" s="239"/>
      <c r="AA94" s="239"/>
      <c r="AB94" s="239"/>
      <c r="AC94" s="239"/>
      <c r="AD94" s="239"/>
      <c r="AE94" s="239"/>
      <c r="AF94" s="239"/>
      <c r="AG94" s="239"/>
      <c r="AH94" s="239"/>
      <c r="AI94" s="239"/>
      <c r="AJ94" s="239"/>
      <c r="AK94" s="239"/>
      <c r="AL94" s="239"/>
      <c r="AM94" s="239"/>
      <c r="AN94" s="239"/>
      <c r="AO94" s="239"/>
      <c r="AP94" s="239"/>
      <c r="AQ94" s="239"/>
      <c r="AR94" s="239"/>
      <c r="AS94" s="239"/>
      <c r="AT94" s="239"/>
      <c r="AU94" s="239"/>
      <c r="AV94" s="239"/>
      <c r="AW94" s="239"/>
      <c r="AX94" s="239"/>
      <c r="AY94" s="239"/>
      <c r="AZ94" s="240"/>
      <c r="BA94" s="240"/>
      <c r="BB94" s="240"/>
      <c r="BC94" s="240"/>
      <c r="BD94" s="240"/>
      <c r="BE94" s="233"/>
      <c r="BF94" s="233"/>
      <c r="BG94" s="233"/>
      <c r="BH94" s="233"/>
      <c r="BI94" s="233"/>
      <c r="BJ94" s="233"/>
      <c r="BK94" s="233"/>
      <c r="BL94" s="233"/>
      <c r="BM94" s="233"/>
      <c r="BN94" s="233"/>
      <c r="BO94" s="233"/>
      <c r="BP94" s="233"/>
      <c r="BQ94" s="230">
        <v>88</v>
      </c>
      <c r="BR94" s="235"/>
      <c r="BS94" s="869"/>
      <c r="BT94" s="870"/>
      <c r="BU94" s="870"/>
      <c r="BV94" s="870"/>
      <c r="BW94" s="870"/>
      <c r="BX94" s="870"/>
      <c r="BY94" s="870"/>
      <c r="BZ94" s="870"/>
      <c r="CA94" s="870"/>
      <c r="CB94" s="870"/>
      <c r="CC94" s="870"/>
      <c r="CD94" s="870"/>
      <c r="CE94" s="870"/>
      <c r="CF94" s="870"/>
      <c r="CG94" s="875"/>
      <c r="CH94" s="872"/>
      <c r="CI94" s="873"/>
      <c r="CJ94" s="873"/>
      <c r="CK94" s="873"/>
      <c r="CL94" s="874"/>
      <c r="CM94" s="872"/>
      <c r="CN94" s="873"/>
      <c r="CO94" s="873"/>
      <c r="CP94" s="873"/>
      <c r="CQ94" s="874"/>
      <c r="CR94" s="872"/>
      <c r="CS94" s="873"/>
      <c r="CT94" s="873"/>
      <c r="CU94" s="873"/>
      <c r="CV94" s="874"/>
      <c r="CW94" s="872"/>
      <c r="CX94" s="873"/>
      <c r="CY94" s="873"/>
      <c r="CZ94" s="873"/>
      <c r="DA94" s="874"/>
      <c r="DB94" s="872"/>
      <c r="DC94" s="873"/>
      <c r="DD94" s="873"/>
      <c r="DE94" s="873"/>
      <c r="DF94" s="874"/>
      <c r="DG94" s="872"/>
      <c r="DH94" s="873"/>
      <c r="DI94" s="873"/>
      <c r="DJ94" s="873"/>
      <c r="DK94" s="874"/>
      <c r="DL94" s="872"/>
      <c r="DM94" s="873"/>
      <c r="DN94" s="873"/>
      <c r="DO94" s="873"/>
      <c r="DP94" s="874"/>
      <c r="DQ94" s="872"/>
      <c r="DR94" s="873"/>
      <c r="DS94" s="873"/>
      <c r="DT94" s="873"/>
      <c r="DU94" s="874"/>
      <c r="DV94" s="869"/>
      <c r="DW94" s="870"/>
      <c r="DX94" s="870"/>
      <c r="DY94" s="870"/>
      <c r="DZ94" s="871"/>
      <c r="EA94" s="221"/>
    </row>
    <row r="95" spans="1:131" ht="26.25" hidden="1" customHeight="1" x14ac:dyDescent="0.2">
      <c r="A95" s="237"/>
      <c r="B95" s="238"/>
      <c r="C95" s="238"/>
      <c r="D95" s="238"/>
      <c r="E95" s="238"/>
      <c r="F95" s="238"/>
      <c r="G95" s="238"/>
      <c r="H95" s="238"/>
      <c r="I95" s="238"/>
      <c r="J95" s="238"/>
      <c r="K95" s="238"/>
      <c r="L95" s="238"/>
      <c r="M95" s="238"/>
      <c r="N95" s="238"/>
      <c r="O95" s="238"/>
      <c r="P95" s="238"/>
      <c r="Q95" s="239"/>
      <c r="R95" s="239"/>
      <c r="S95" s="239"/>
      <c r="T95" s="239"/>
      <c r="U95" s="239"/>
      <c r="V95" s="239"/>
      <c r="W95" s="239"/>
      <c r="X95" s="239"/>
      <c r="Y95" s="239"/>
      <c r="Z95" s="239"/>
      <c r="AA95" s="239"/>
      <c r="AB95" s="239"/>
      <c r="AC95" s="239"/>
      <c r="AD95" s="239"/>
      <c r="AE95" s="239"/>
      <c r="AF95" s="239"/>
      <c r="AG95" s="239"/>
      <c r="AH95" s="239"/>
      <c r="AI95" s="239"/>
      <c r="AJ95" s="239"/>
      <c r="AK95" s="239"/>
      <c r="AL95" s="239"/>
      <c r="AM95" s="239"/>
      <c r="AN95" s="239"/>
      <c r="AO95" s="239"/>
      <c r="AP95" s="239"/>
      <c r="AQ95" s="239"/>
      <c r="AR95" s="239"/>
      <c r="AS95" s="239"/>
      <c r="AT95" s="239"/>
      <c r="AU95" s="239"/>
      <c r="AV95" s="239"/>
      <c r="AW95" s="239"/>
      <c r="AX95" s="239"/>
      <c r="AY95" s="239"/>
      <c r="AZ95" s="240"/>
      <c r="BA95" s="240"/>
      <c r="BB95" s="240"/>
      <c r="BC95" s="240"/>
      <c r="BD95" s="240"/>
      <c r="BE95" s="233"/>
      <c r="BF95" s="233"/>
      <c r="BG95" s="233"/>
      <c r="BH95" s="233"/>
      <c r="BI95" s="233"/>
      <c r="BJ95" s="233"/>
      <c r="BK95" s="233"/>
      <c r="BL95" s="233"/>
      <c r="BM95" s="233"/>
      <c r="BN95" s="233"/>
      <c r="BO95" s="233"/>
      <c r="BP95" s="233"/>
      <c r="BQ95" s="230">
        <v>89</v>
      </c>
      <c r="BR95" s="235"/>
      <c r="BS95" s="869"/>
      <c r="BT95" s="870"/>
      <c r="BU95" s="870"/>
      <c r="BV95" s="870"/>
      <c r="BW95" s="870"/>
      <c r="BX95" s="870"/>
      <c r="BY95" s="870"/>
      <c r="BZ95" s="870"/>
      <c r="CA95" s="870"/>
      <c r="CB95" s="870"/>
      <c r="CC95" s="870"/>
      <c r="CD95" s="870"/>
      <c r="CE95" s="870"/>
      <c r="CF95" s="870"/>
      <c r="CG95" s="875"/>
      <c r="CH95" s="872"/>
      <c r="CI95" s="873"/>
      <c r="CJ95" s="873"/>
      <c r="CK95" s="873"/>
      <c r="CL95" s="874"/>
      <c r="CM95" s="872"/>
      <c r="CN95" s="873"/>
      <c r="CO95" s="873"/>
      <c r="CP95" s="873"/>
      <c r="CQ95" s="874"/>
      <c r="CR95" s="872"/>
      <c r="CS95" s="873"/>
      <c r="CT95" s="873"/>
      <c r="CU95" s="873"/>
      <c r="CV95" s="874"/>
      <c r="CW95" s="872"/>
      <c r="CX95" s="873"/>
      <c r="CY95" s="873"/>
      <c r="CZ95" s="873"/>
      <c r="DA95" s="874"/>
      <c r="DB95" s="872"/>
      <c r="DC95" s="873"/>
      <c r="DD95" s="873"/>
      <c r="DE95" s="873"/>
      <c r="DF95" s="874"/>
      <c r="DG95" s="872"/>
      <c r="DH95" s="873"/>
      <c r="DI95" s="873"/>
      <c r="DJ95" s="873"/>
      <c r="DK95" s="874"/>
      <c r="DL95" s="872"/>
      <c r="DM95" s="873"/>
      <c r="DN95" s="873"/>
      <c r="DO95" s="873"/>
      <c r="DP95" s="874"/>
      <c r="DQ95" s="872"/>
      <c r="DR95" s="873"/>
      <c r="DS95" s="873"/>
      <c r="DT95" s="873"/>
      <c r="DU95" s="874"/>
      <c r="DV95" s="869"/>
      <c r="DW95" s="870"/>
      <c r="DX95" s="870"/>
      <c r="DY95" s="870"/>
      <c r="DZ95" s="871"/>
      <c r="EA95" s="221"/>
    </row>
    <row r="96" spans="1:131" ht="26.25" hidden="1" customHeight="1" x14ac:dyDescent="0.2">
      <c r="A96" s="237"/>
      <c r="B96" s="238"/>
      <c r="C96" s="238"/>
      <c r="D96" s="238"/>
      <c r="E96" s="238"/>
      <c r="F96" s="238"/>
      <c r="G96" s="238"/>
      <c r="H96" s="238"/>
      <c r="I96" s="238"/>
      <c r="J96" s="238"/>
      <c r="K96" s="238"/>
      <c r="L96" s="238"/>
      <c r="M96" s="238"/>
      <c r="N96" s="238"/>
      <c r="O96" s="238"/>
      <c r="P96" s="238"/>
      <c r="Q96" s="239"/>
      <c r="R96" s="239"/>
      <c r="S96" s="239"/>
      <c r="T96" s="239"/>
      <c r="U96" s="239"/>
      <c r="V96" s="239"/>
      <c r="W96" s="239"/>
      <c r="X96" s="239"/>
      <c r="Y96" s="239"/>
      <c r="Z96" s="239"/>
      <c r="AA96" s="239"/>
      <c r="AB96" s="239"/>
      <c r="AC96" s="239"/>
      <c r="AD96" s="239"/>
      <c r="AE96" s="239"/>
      <c r="AF96" s="239"/>
      <c r="AG96" s="239"/>
      <c r="AH96" s="239"/>
      <c r="AI96" s="239"/>
      <c r="AJ96" s="239"/>
      <c r="AK96" s="239"/>
      <c r="AL96" s="239"/>
      <c r="AM96" s="239"/>
      <c r="AN96" s="239"/>
      <c r="AO96" s="239"/>
      <c r="AP96" s="239"/>
      <c r="AQ96" s="239"/>
      <c r="AR96" s="239"/>
      <c r="AS96" s="239"/>
      <c r="AT96" s="239"/>
      <c r="AU96" s="239"/>
      <c r="AV96" s="239"/>
      <c r="AW96" s="239"/>
      <c r="AX96" s="239"/>
      <c r="AY96" s="239"/>
      <c r="AZ96" s="240"/>
      <c r="BA96" s="240"/>
      <c r="BB96" s="240"/>
      <c r="BC96" s="240"/>
      <c r="BD96" s="240"/>
      <c r="BE96" s="233"/>
      <c r="BF96" s="233"/>
      <c r="BG96" s="233"/>
      <c r="BH96" s="233"/>
      <c r="BI96" s="233"/>
      <c r="BJ96" s="233"/>
      <c r="BK96" s="233"/>
      <c r="BL96" s="233"/>
      <c r="BM96" s="233"/>
      <c r="BN96" s="233"/>
      <c r="BO96" s="233"/>
      <c r="BP96" s="233"/>
      <c r="BQ96" s="230">
        <v>90</v>
      </c>
      <c r="BR96" s="235"/>
      <c r="BS96" s="869"/>
      <c r="BT96" s="870"/>
      <c r="BU96" s="870"/>
      <c r="BV96" s="870"/>
      <c r="BW96" s="870"/>
      <c r="BX96" s="870"/>
      <c r="BY96" s="870"/>
      <c r="BZ96" s="870"/>
      <c r="CA96" s="870"/>
      <c r="CB96" s="870"/>
      <c r="CC96" s="870"/>
      <c r="CD96" s="870"/>
      <c r="CE96" s="870"/>
      <c r="CF96" s="870"/>
      <c r="CG96" s="875"/>
      <c r="CH96" s="872"/>
      <c r="CI96" s="873"/>
      <c r="CJ96" s="873"/>
      <c r="CK96" s="873"/>
      <c r="CL96" s="874"/>
      <c r="CM96" s="872"/>
      <c r="CN96" s="873"/>
      <c r="CO96" s="873"/>
      <c r="CP96" s="873"/>
      <c r="CQ96" s="874"/>
      <c r="CR96" s="872"/>
      <c r="CS96" s="873"/>
      <c r="CT96" s="873"/>
      <c r="CU96" s="873"/>
      <c r="CV96" s="874"/>
      <c r="CW96" s="872"/>
      <c r="CX96" s="873"/>
      <c r="CY96" s="873"/>
      <c r="CZ96" s="873"/>
      <c r="DA96" s="874"/>
      <c r="DB96" s="872"/>
      <c r="DC96" s="873"/>
      <c r="DD96" s="873"/>
      <c r="DE96" s="873"/>
      <c r="DF96" s="874"/>
      <c r="DG96" s="872"/>
      <c r="DH96" s="873"/>
      <c r="DI96" s="873"/>
      <c r="DJ96" s="873"/>
      <c r="DK96" s="874"/>
      <c r="DL96" s="872"/>
      <c r="DM96" s="873"/>
      <c r="DN96" s="873"/>
      <c r="DO96" s="873"/>
      <c r="DP96" s="874"/>
      <c r="DQ96" s="872"/>
      <c r="DR96" s="873"/>
      <c r="DS96" s="873"/>
      <c r="DT96" s="873"/>
      <c r="DU96" s="874"/>
      <c r="DV96" s="869"/>
      <c r="DW96" s="870"/>
      <c r="DX96" s="870"/>
      <c r="DY96" s="870"/>
      <c r="DZ96" s="871"/>
      <c r="EA96" s="221"/>
    </row>
    <row r="97" spans="1:131" ht="26.25" hidden="1" customHeight="1" x14ac:dyDescent="0.2">
      <c r="A97" s="237"/>
      <c r="B97" s="238"/>
      <c r="C97" s="238"/>
      <c r="D97" s="238"/>
      <c r="E97" s="238"/>
      <c r="F97" s="238"/>
      <c r="G97" s="238"/>
      <c r="H97" s="238"/>
      <c r="I97" s="238"/>
      <c r="J97" s="238"/>
      <c r="K97" s="238"/>
      <c r="L97" s="238"/>
      <c r="M97" s="238"/>
      <c r="N97" s="238"/>
      <c r="O97" s="238"/>
      <c r="P97" s="238"/>
      <c r="Q97" s="239"/>
      <c r="R97" s="239"/>
      <c r="S97" s="239"/>
      <c r="T97" s="239"/>
      <c r="U97" s="239"/>
      <c r="V97" s="239"/>
      <c r="W97" s="239"/>
      <c r="X97" s="239"/>
      <c r="Y97" s="239"/>
      <c r="Z97" s="239"/>
      <c r="AA97" s="239"/>
      <c r="AB97" s="239"/>
      <c r="AC97" s="239"/>
      <c r="AD97" s="239"/>
      <c r="AE97" s="239"/>
      <c r="AF97" s="239"/>
      <c r="AG97" s="239"/>
      <c r="AH97" s="239"/>
      <c r="AI97" s="239"/>
      <c r="AJ97" s="239"/>
      <c r="AK97" s="239"/>
      <c r="AL97" s="239"/>
      <c r="AM97" s="239"/>
      <c r="AN97" s="239"/>
      <c r="AO97" s="239"/>
      <c r="AP97" s="239"/>
      <c r="AQ97" s="239"/>
      <c r="AR97" s="239"/>
      <c r="AS97" s="239"/>
      <c r="AT97" s="239"/>
      <c r="AU97" s="239"/>
      <c r="AV97" s="239"/>
      <c r="AW97" s="239"/>
      <c r="AX97" s="239"/>
      <c r="AY97" s="239"/>
      <c r="AZ97" s="240"/>
      <c r="BA97" s="240"/>
      <c r="BB97" s="240"/>
      <c r="BC97" s="240"/>
      <c r="BD97" s="240"/>
      <c r="BE97" s="233"/>
      <c r="BF97" s="233"/>
      <c r="BG97" s="233"/>
      <c r="BH97" s="233"/>
      <c r="BI97" s="233"/>
      <c r="BJ97" s="233"/>
      <c r="BK97" s="233"/>
      <c r="BL97" s="233"/>
      <c r="BM97" s="233"/>
      <c r="BN97" s="233"/>
      <c r="BO97" s="233"/>
      <c r="BP97" s="233"/>
      <c r="BQ97" s="230">
        <v>91</v>
      </c>
      <c r="BR97" s="235"/>
      <c r="BS97" s="869"/>
      <c r="BT97" s="870"/>
      <c r="BU97" s="870"/>
      <c r="BV97" s="870"/>
      <c r="BW97" s="870"/>
      <c r="BX97" s="870"/>
      <c r="BY97" s="870"/>
      <c r="BZ97" s="870"/>
      <c r="CA97" s="870"/>
      <c r="CB97" s="870"/>
      <c r="CC97" s="870"/>
      <c r="CD97" s="870"/>
      <c r="CE97" s="870"/>
      <c r="CF97" s="870"/>
      <c r="CG97" s="875"/>
      <c r="CH97" s="872"/>
      <c r="CI97" s="873"/>
      <c r="CJ97" s="873"/>
      <c r="CK97" s="873"/>
      <c r="CL97" s="874"/>
      <c r="CM97" s="872"/>
      <c r="CN97" s="873"/>
      <c r="CO97" s="873"/>
      <c r="CP97" s="873"/>
      <c r="CQ97" s="874"/>
      <c r="CR97" s="872"/>
      <c r="CS97" s="873"/>
      <c r="CT97" s="873"/>
      <c r="CU97" s="873"/>
      <c r="CV97" s="874"/>
      <c r="CW97" s="872"/>
      <c r="CX97" s="873"/>
      <c r="CY97" s="873"/>
      <c r="CZ97" s="873"/>
      <c r="DA97" s="874"/>
      <c r="DB97" s="872"/>
      <c r="DC97" s="873"/>
      <c r="DD97" s="873"/>
      <c r="DE97" s="873"/>
      <c r="DF97" s="874"/>
      <c r="DG97" s="872"/>
      <c r="DH97" s="873"/>
      <c r="DI97" s="873"/>
      <c r="DJ97" s="873"/>
      <c r="DK97" s="874"/>
      <c r="DL97" s="872"/>
      <c r="DM97" s="873"/>
      <c r="DN97" s="873"/>
      <c r="DO97" s="873"/>
      <c r="DP97" s="874"/>
      <c r="DQ97" s="872"/>
      <c r="DR97" s="873"/>
      <c r="DS97" s="873"/>
      <c r="DT97" s="873"/>
      <c r="DU97" s="874"/>
      <c r="DV97" s="869"/>
      <c r="DW97" s="870"/>
      <c r="DX97" s="870"/>
      <c r="DY97" s="870"/>
      <c r="DZ97" s="871"/>
      <c r="EA97" s="221"/>
    </row>
    <row r="98" spans="1:131" ht="26.25" hidden="1" customHeight="1" x14ac:dyDescent="0.2">
      <c r="A98" s="237"/>
      <c r="B98" s="238"/>
      <c r="C98" s="238"/>
      <c r="D98" s="238"/>
      <c r="E98" s="238"/>
      <c r="F98" s="238"/>
      <c r="G98" s="238"/>
      <c r="H98" s="238"/>
      <c r="I98" s="238"/>
      <c r="J98" s="238"/>
      <c r="K98" s="238"/>
      <c r="L98" s="238"/>
      <c r="M98" s="238"/>
      <c r="N98" s="238"/>
      <c r="O98" s="238"/>
      <c r="P98" s="238"/>
      <c r="Q98" s="239"/>
      <c r="R98" s="239"/>
      <c r="S98" s="239"/>
      <c r="T98" s="239"/>
      <c r="U98" s="239"/>
      <c r="V98" s="239"/>
      <c r="W98" s="239"/>
      <c r="X98" s="239"/>
      <c r="Y98" s="239"/>
      <c r="Z98" s="239"/>
      <c r="AA98" s="239"/>
      <c r="AB98" s="239"/>
      <c r="AC98" s="239"/>
      <c r="AD98" s="239"/>
      <c r="AE98" s="239"/>
      <c r="AF98" s="239"/>
      <c r="AG98" s="239"/>
      <c r="AH98" s="239"/>
      <c r="AI98" s="239"/>
      <c r="AJ98" s="239"/>
      <c r="AK98" s="239"/>
      <c r="AL98" s="239"/>
      <c r="AM98" s="239"/>
      <c r="AN98" s="239"/>
      <c r="AO98" s="239"/>
      <c r="AP98" s="239"/>
      <c r="AQ98" s="239"/>
      <c r="AR98" s="239"/>
      <c r="AS98" s="239"/>
      <c r="AT98" s="239"/>
      <c r="AU98" s="239"/>
      <c r="AV98" s="239"/>
      <c r="AW98" s="239"/>
      <c r="AX98" s="239"/>
      <c r="AY98" s="239"/>
      <c r="AZ98" s="240"/>
      <c r="BA98" s="240"/>
      <c r="BB98" s="240"/>
      <c r="BC98" s="240"/>
      <c r="BD98" s="240"/>
      <c r="BE98" s="233"/>
      <c r="BF98" s="233"/>
      <c r="BG98" s="233"/>
      <c r="BH98" s="233"/>
      <c r="BI98" s="233"/>
      <c r="BJ98" s="233"/>
      <c r="BK98" s="233"/>
      <c r="BL98" s="233"/>
      <c r="BM98" s="233"/>
      <c r="BN98" s="233"/>
      <c r="BO98" s="233"/>
      <c r="BP98" s="233"/>
      <c r="BQ98" s="230">
        <v>92</v>
      </c>
      <c r="BR98" s="235"/>
      <c r="BS98" s="869"/>
      <c r="BT98" s="870"/>
      <c r="BU98" s="870"/>
      <c r="BV98" s="870"/>
      <c r="BW98" s="870"/>
      <c r="BX98" s="870"/>
      <c r="BY98" s="870"/>
      <c r="BZ98" s="870"/>
      <c r="CA98" s="870"/>
      <c r="CB98" s="870"/>
      <c r="CC98" s="870"/>
      <c r="CD98" s="870"/>
      <c r="CE98" s="870"/>
      <c r="CF98" s="870"/>
      <c r="CG98" s="875"/>
      <c r="CH98" s="872"/>
      <c r="CI98" s="873"/>
      <c r="CJ98" s="873"/>
      <c r="CK98" s="873"/>
      <c r="CL98" s="874"/>
      <c r="CM98" s="872"/>
      <c r="CN98" s="873"/>
      <c r="CO98" s="873"/>
      <c r="CP98" s="873"/>
      <c r="CQ98" s="874"/>
      <c r="CR98" s="872"/>
      <c r="CS98" s="873"/>
      <c r="CT98" s="873"/>
      <c r="CU98" s="873"/>
      <c r="CV98" s="874"/>
      <c r="CW98" s="872"/>
      <c r="CX98" s="873"/>
      <c r="CY98" s="873"/>
      <c r="CZ98" s="873"/>
      <c r="DA98" s="874"/>
      <c r="DB98" s="872"/>
      <c r="DC98" s="873"/>
      <c r="DD98" s="873"/>
      <c r="DE98" s="873"/>
      <c r="DF98" s="874"/>
      <c r="DG98" s="872"/>
      <c r="DH98" s="873"/>
      <c r="DI98" s="873"/>
      <c r="DJ98" s="873"/>
      <c r="DK98" s="874"/>
      <c r="DL98" s="872"/>
      <c r="DM98" s="873"/>
      <c r="DN98" s="873"/>
      <c r="DO98" s="873"/>
      <c r="DP98" s="874"/>
      <c r="DQ98" s="872"/>
      <c r="DR98" s="873"/>
      <c r="DS98" s="873"/>
      <c r="DT98" s="873"/>
      <c r="DU98" s="874"/>
      <c r="DV98" s="869"/>
      <c r="DW98" s="870"/>
      <c r="DX98" s="870"/>
      <c r="DY98" s="870"/>
      <c r="DZ98" s="871"/>
      <c r="EA98" s="221"/>
    </row>
    <row r="99" spans="1:131" ht="26.25" hidden="1" customHeight="1" x14ac:dyDescent="0.2">
      <c r="A99" s="237"/>
      <c r="B99" s="238"/>
      <c r="C99" s="238"/>
      <c r="D99" s="238"/>
      <c r="E99" s="238"/>
      <c r="F99" s="238"/>
      <c r="G99" s="238"/>
      <c r="H99" s="238"/>
      <c r="I99" s="238"/>
      <c r="J99" s="238"/>
      <c r="K99" s="238"/>
      <c r="L99" s="238"/>
      <c r="M99" s="238"/>
      <c r="N99" s="238"/>
      <c r="O99" s="238"/>
      <c r="P99" s="238"/>
      <c r="Q99" s="239"/>
      <c r="R99" s="239"/>
      <c r="S99" s="239"/>
      <c r="T99" s="239"/>
      <c r="U99" s="239"/>
      <c r="V99" s="239"/>
      <c r="W99" s="239"/>
      <c r="X99" s="239"/>
      <c r="Y99" s="239"/>
      <c r="Z99" s="239"/>
      <c r="AA99" s="239"/>
      <c r="AB99" s="239"/>
      <c r="AC99" s="239"/>
      <c r="AD99" s="239"/>
      <c r="AE99" s="239"/>
      <c r="AF99" s="239"/>
      <c r="AG99" s="239"/>
      <c r="AH99" s="239"/>
      <c r="AI99" s="239"/>
      <c r="AJ99" s="239"/>
      <c r="AK99" s="239"/>
      <c r="AL99" s="239"/>
      <c r="AM99" s="239"/>
      <c r="AN99" s="239"/>
      <c r="AO99" s="239"/>
      <c r="AP99" s="239"/>
      <c r="AQ99" s="239"/>
      <c r="AR99" s="239"/>
      <c r="AS99" s="239"/>
      <c r="AT99" s="239"/>
      <c r="AU99" s="239"/>
      <c r="AV99" s="239"/>
      <c r="AW99" s="239"/>
      <c r="AX99" s="239"/>
      <c r="AY99" s="239"/>
      <c r="AZ99" s="240"/>
      <c r="BA99" s="240"/>
      <c r="BB99" s="240"/>
      <c r="BC99" s="240"/>
      <c r="BD99" s="240"/>
      <c r="BE99" s="233"/>
      <c r="BF99" s="233"/>
      <c r="BG99" s="233"/>
      <c r="BH99" s="233"/>
      <c r="BI99" s="233"/>
      <c r="BJ99" s="233"/>
      <c r="BK99" s="233"/>
      <c r="BL99" s="233"/>
      <c r="BM99" s="233"/>
      <c r="BN99" s="233"/>
      <c r="BO99" s="233"/>
      <c r="BP99" s="233"/>
      <c r="BQ99" s="230">
        <v>93</v>
      </c>
      <c r="BR99" s="235"/>
      <c r="BS99" s="869"/>
      <c r="BT99" s="870"/>
      <c r="BU99" s="870"/>
      <c r="BV99" s="870"/>
      <c r="BW99" s="870"/>
      <c r="BX99" s="870"/>
      <c r="BY99" s="870"/>
      <c r="BZ99" s="870"/>
      <c r="CA99" s="870"/>
      <c r="CB99" s="870"/>
      <c r="CC99" s="870"/>
      <c r="CD99" s="870"/>
      <c r="CE99" s="870"/>
      <c r="CF99" s="870"/>
      <c r="CG99" s="875"/>
      <c r="CH99" s="872"/>
      <c r="CI99" s="873"/>
      <c r="CJ99" s="873"/>
      <c r="CK99" s="873"/>
      <c r="CL99" s="874"/>
      <c r="CM99" s="872"/>
      <c r="CN99" s="873"/>
      <c r="CO99" s="873"/>
      <c r="CP99" s="873"/>
      <c r="CQ99" s="874"/>
      <c r="CR99" s="872"/>
      <c r="CS99" s="873"/>
      <c r="CT99" s="873"/>
      <c r="CU99" s="873"/>
      <c r="CV99" s="874"/>
      <c r="CW99" s="872"/>
      <c r="CX99" s="873"/>
      <c r="CY99" s="873"/>
      <c r="CZ99" s="873"/>
      <c r="DA99" s="874"/>
      <c r="DB99" s="872"/>
      <c r="DC99" s="873"/>
      <c r="DD99" s="873"/>
      <c r="DE99" s="873"/>
      <c r="DF99" s="874"/>
      <c r="DG99" s="872"/>
      <c r="DH99" s="873"/>
      <c r="DI99" s="873"/>
      <c r="DJ99" s="873"/>
      <c r="DK99" s="874"/>
      <c r="DL99" s="872"/>
      <c r="DM99" s="873"/>
      <c r="DN99" s="873"/>
      <c r="DO99" s="873"/>
      <c r="DP99" s="874"/>
      <c r="DQ99" s="872"/>
      <c r="DR99" s="873"/>
      <c r="DS99" s="873"/>
      <c r="DT99" s="873"/>
      <c r="DU99" s="874"/>
      <c r="DV99" s="869"/>
      <c r="DW99" s="870"/>
      <c r="DX99" s="870"/>
      <c r="DY99" s="870"/>
      <c r="DZ99" s="871"/>
      <c r="EA99" s="221"/>
    </row>
    <row r="100" spans="1:131" ht="26.25" hidden="1" customHeight="1" x14ac:dyDescent="0.2">
      <c r="A100" s="237"/>
      <c r="B100" s="238"/>
      <c r="C100" s="238"/>
      <c r="D100" s="238"/>
      <c r="E100" s="238"/>
      <c r="F100" s="238"/>
      <c r="G100" s="238"/>
      <c r="H100" s="238"/>
      <c r="I100" s="238"/>
      <c r="J100" s="238"/>
      <c r="K100" s="238"/>
      <c r="L100" s="238"/>
      <c r="M100" s="238"/>
      <c r="N100" s="238"/>
      <c r="O100" s="238"/>
      <c r="P100" s="238"/>
      <c r="Q100" s="239"/>
      <c r="R100" s="239"/>
      <c r="S100" s="239"/>
      <c r="T100" s="239"/>
      <c r="U100" s="239"/>
      <c r="V100" s="239"/>
      <c r="W100" s="239"/>
      <c r="X100" s="239"/>
      <c r="Y100" s="239"/>
      <c r="Z100" s="239"/>
      <c r="AA100" s="239"/>
      <c r="AB100" s="239"/>
      <c r="AC100" s="239"/>
      <c r="AD100" s="239"/>
      <c r="AE100" s="239"/>
      <c r="AF100" s="239"/>
      <c r="AG100" s="239"/>
      <c r="AH100" s="239"/>
      <c r="AI100" s="239"/>
      <c r="AJ100" s="239"/>
      <c r="AK100" s="239"/>
      <c r="AL100" s="239"/>
      <c r="AM100" s="239"/>
      <c r="AN100" s="239"/>
      <c r="AO100" s="239"/>
      <c r="AP100" s="239"/>
      <c r="AQ100" s="239"/>
      <c r="AR100" s="239"/>
      <c r="AS100" s="239"/>
      <c r="AT100" s="239"/>
      <c r="AU100" s="239"/>
      <c r="AV100" s="239"/>
      <c r="AW100" s="239"/>
      <c r="AX100" s="239"/>
      <c r="AY100" s="239"/>
      <c r="AZ100" s="240"/>
      <c r="BA100" s="240"/>
      <c r="BB100" s="240"/>
      <c r="BC100" s="240"/>
      <c r="BD100" s="240"/>
      <c r="BE100" s="233"/>
      <c r="BF100" s="233"/>
      <c r="BG100" s="233"/>
      <c r="BH100" s="233"/>
      <c r="BI100" s="233"/>
      <c r="BJ100" s="233"/>
      <c r="BK100" s="233"/>
      <c r="BL100" s="233"/>
      <c r="BM100" s="233"/>
      <c r="BN100" s="233"/>
      <c r="BO100" s="233"/>
      <c r="BP100" s="233"/>
      <c r="BQ100" s="230">
        <v>94</v>
      </c>
      <c r="BR100" s="235"/>
      <c r="BS100" s="869"/>
      <c r="BT100" s="870"/>
      <c r="BU100" s="870"/>
      <c r="BV100" s="870"/>
      <c r="BW100" s="870"/>
      <c r="BX100" s="870"/>
      <c r="BY100" s="870"/>
      <c r="BZ100" s="870"/>
      <c r="CA100" s="870"/>
      <c r="CB100" s="870"/>
      <c r="CC100" s="870"/>
      <c r="CD100" s="870"/>
      <c r="CE100" s="870"/>
      <c r="CF100" s="870"/>
      <c r="CG100" s="875"/>
      <c r="CH100" s="872"/>
      <c r="CI100" s="873"/>
      <c r="CJ100" s="873"/>
      <c r="CK100" s="873"/>
      <c r="CL100" s="874"/>
      <c r="CM100" s="872"/>
      <c r="CN100" s="873"/>
      <c r="CO100" s="873"/>
      <c r="CP100" s="873"/>
      <c r="CQ100" s="874"/>
      <c r="CR100" s="872"/>
      <c r="CS100" s="873"/>
      <c r="CT100" s="873"/>
      <c r="CU100" s="873"/>
      <c r="CV100" s="874"/>
      <c r="CW100" s="872"/>
      <c r="CX100" s="873"/>
      <c r="CY100" s="873"/>
      <c r="CZ100" s="873"/>
      <c r="DA100" s="874"/>
      <c r="DB100" s="872"/>
      <c r="DC100" s="873"/>
      <c r="DD100" s="873"/>
      <c r="DE100" s="873"/>
      <c r="DF100" s="874"/>
      <c r="DG100" s="872"/>
      <c r="DH100" s="873"/>
      <c r="DI100" s="873"/>
      <c r="DJ100" s="873"/>
      <c r="DK100" s="874"/>
      <c r="DL100" s="872"/>
      <c r="DM100" s="873"/>
      <c r="DN100" s="873"/>
      <c r="DO100" s="873"/>
      <c r="DP100" s="874"/>
      <c r="DQ100" s="872"/>
      <c r="DR100" s="873"/>
      <c r="DS100" s="873"/>
      <c r="DT100" s="873"/>
      <c r="DU100" s="874"/>
      <c r="DV100" s="869"/>
      <c r="DW100" s="870"/>
      <c r="DX100" s="870"/>
      <c r="DY100" s="870"/>
      <c r="DZ100" s="871"/>
      <c r="EA100" s="221"/>
    </row>
    <row r="101" spans="1:131" ht="26.25" hidden="1" customHeight="1" x14ac:dyDescent="0.2">
      <c r="A101" s="237"/>
      <c r="B101" s="238"/>
      <c r="C101" s="238"/>
      <c r="D101" s="238"/>
      <c r="E101" s="238"/>
      <c r="F101" s="238"/>
      <c r="G101" s="238"/>
      <c r="H101" s="238"/>
      <c r="I101" s="238"/>
      <c r="J101" s="238"/>
      <c r="K101" s="238"/>
      <c r="L101" s="238"/>
      <c r="M101" s="238"/>
      <c r="N101" s="238"/>
      <c r="O101" s="238"/>
      <c r="P101" s="238"/>
      <c r="Q101" s="239"/>
      <c r="R101" s="239"/>
      <c r="S101" s="239"/>
      <c r="T101" s="239"/>
      <c r="U101" s="239"/>
      <c r="V101" s="239"/>
      <c r="W101" s="239"/>
      <c r="X101" s="239"/>
      <c r="Y101" s="239"/>
      <c r="Z101" s="239"/>
      <c r="AA101" s="239"/>
      <c r="AB101" s="239"/>
      <c r="AC101" s="239"/>
      <c r="AD101" s="239"/>
      <c r="AE101" s="239"/>
      <c r="AF101" s="239"/>
      <c r="AG101" s="239"/>
      <c r="AH101" s="239"/>
      <c r="AI101" s="239"/>
      <c r="AJ101" s="239"/>
      <c r="AK101" s="239"/>
      <c r="AL101" s="239"/>
      <c r="AM101" s="239"/>
      <c r="AN101" s="239"/>
      <c r="AO101" s="239"/>
      <c r="AP101" s="239"/>
      <c r="AQ101" s="239"/>
      <c r="AR101" s="239"/>
      <c r="AS101" s="239"/>
      <c r="AT101" s="239"/>
      <c r="AU101" s="239"/>
      <c r="AV101" s="239"/>
      <c r="AW101" s="239"/>
      <c r="AX101" s="239"/>
      <c r="AY101" s="239"/>
      <c r="AZ101" s="240"/>
      <c r="BA101" s="240"/>
      <c r="BB101" s="240"/>
      <c r="BC101" s="240"/>
      <c r="BD101" s="240"/>
      <c r="BE101" s="233"/>
      <c r="BF101" s="233"/>
      <c r="BG101" s="233"/>
      <c r="BH101" s="233"/>
      <c r="BI101" s="233"/>
      <c r="BJ101" s="233"/>
      <c r="BK101" s="233"/>
      <c r="BL101" s="233"/>
      <c r="BM101" s="233"/>
      <c r="BN101" s="233"/>
      <c r="BO101" s="233"/>
      <c r="BP101" s="233"/>
      <c r="BQ101" s="230">
        <v>95</v>
      </c>
      <c r="BR101" s="235"/>
      <c r="BS101" s="869"/>
      <c r="BT101" s="870"/>
      <c r="BU101" s="870"/>
      <c r="BV101" s="870"/>
      <c r="BW101" s="870"/>
      <c r="BX101" s="870"/>
      <c r="BY101" s="870"/>
      <c r="BZ101" s="870"/>
      <c r="CA101" s="870"/>
      <c r="CB101" s="870"/>
      <c r="CC101" s="870"/>
      <c r="CD101" s="870"/>
      <c r="CE101" s="870"/>
      <c r="CF101" s="870"/>
      <c r="CG101" s="875"/>
      <c r="CH101" s="872"/>
      <c r="CI101" s="873"/>
      <c r="CJ101" s="873"/>
      <c r="CK101" s="873"/>
      <c r="CL101" s="874"/>
      <c r="CM101" s="872"/>
      <c r="CN101" s="873"/>
      <c r="CO101" s="873"/>
      <c r="CP101" s="873"/>
      <c r="CQ101" s="874"/>
      <c r="CR101" s="872"/>
      <c r="CS101" s="873"/>
      <c r="CT101" s="873"/>
      <c r="CU101" s="873"/>
      <c r="CV101" s="874"/>
      <c r="CW101" s="872"/>
      <c r="CX101" s="873"/>
      <c r="CY101" s="873"/>
      <c r="CZ101" s="873"/>
      <c r="DA101" s="874"/>
      <c r="DB101" s="872"/>
      <c r="DC101" s="873"/>
      <c r="DD101" s="873"/>
      <c r="DE101" s="873"/>
      <c r="DF101" s="874"/>
      <c r="DG101" s="872"/>
      <c r="DH101" s="873"/>
      <c r="DI101" s="873"/>
      <c r="DJ101" s="873"/>
      <c r="DK101" s="874"/>
      <c r="DL101" s="872"/>
      <c r="DM101" s="873"/>
      <c r="DN101" s="873"/>
      <c r="DO101" s="873"/>
      <c r="DP101" s="874"/>
      <c r="DQ101" s="872"/>
      <c r="DR101" s="873"/>
      <c r="DS101" s="873"/>
      <c r="DT101" s="873"/>
      <c r="DU101" s="874"/>
      <c r="DV101" s="869"/>
      <c r="DW101" s="870"/>
      <c r="DX101" s="870"/>
      <c r="DY101" s="870"/>
      <c r="DZ101" s="871"/>
      <c r="EA101" s="221"/>
    </row>
    <row r="102" spans="1:131" ht="26.25" customHeight="1" thickBot="1" x14ac:dyDescent="0.25">
      <c r="A102" s="237"/>
      <c r="B102" s="238"/>
      <c r="C102" s="238"/>
      <c r="D102" s="238"/>
      <c r="E102" s="238"/>
      <c r="F102" s="238"/>
      <c r="G102" s="238"/>
      <c r="H102" s="238"/>
      <c r="I102" s="238"/>
      <c r="J102" s="238"/>
      <c r="K102" s="238"/>
      <c r="L102" s="238"/>
      <c r="M102" s="238"/>
      <c r="N102" s="238"/>
      <c r="O102" s="238"/>
      <c r="P102" s="238"/>
      <c r="Q102" s="239"/>
      <c r="R102" s="239"/>
      <c r="S102" s="239"/>
      <c r="T102" s="239"/>
      <c r="U102" s="239"/>
      <c r="V102" s="239"/>
      <c r="W102" s="239"/>
      <c r="X102" s="239"/>
      <c r="Y102" s="239"/>
      <c r="Z102" s="239"/>
      <c r="AA102" s="239"/>
      <c r="AB102" s="239"/>
      <c r="AC102" s="239"/>
      <c r="AD102" s="239"/>
      <c r="AE102" s="239"/>
      <c r="AF102" s="239"/>
      <c r="AG102" s="239"/>
      <c r="AH102" s="239"/>
      <c r="AI102" s="239"/>
      <c r="AJ102" s="239"/>
      <c r="AK102" s="239"/>
      <c r="AL102" s="239"/>
      <c r="AM102" s="239"/>
      <c r="AN102" s="239"/>
      <c r="AO102" s="239"/>
      <c r="AP102" s="239"/>
      <c r="AQ102" s="239"/>
      <c r="AR102" s="239"/>
      <c r="AS102" s="239"/>
      <c r="AT102" s="239"/>
      <c r="AU102" s="239"/>
      <c r="AV102" s="239"/>
      <c r="AW102" s="239"/>
      <c r="AX102" s="239"/>
      <c r="AY102" s="239"/>
      <c r="AZ102" s="240"/>
      <c r="BA102" s="240"/>
      <c r="BB102" s="240"/>
      <c r="BC102" s="240"/>
      <c r="BD102" s="240"/>
      <c r="BE102" s="233"/>
      <c r="BF102" s="233"/>
      <c r="BG102" s="233"/>
      <c r="BH102" s="233"/>
      <c r="BI102" s="233"/>
      <c r="BJ102" s="233"/>
      <c r="BK102" s="233"/>
      <c r="BL102" s="233"/>
      <c r="BM102" s="233"/>
      <c r="BN102" s="233"/>
      <c r="BO102" s="233"/>
      <c r="BP102" s="233"/>
      <c r="BQ102" s="232" t="s">
        <v>389</v>
      </c>
      <c r="BR102" s="799" t="s">
        <v>419</v>
      </c>
      <c r="BS102" s="800"/>
      <c r="BT102" s="800"/>
      <c r="BU102" s="800"/>
      <c r="BV102" s="800"/>
      <c r="BW102" s="800"/>
      <c r="BX102" s="800"/>
      <c r="BY102" s="800"/>
      <c r="BZ102" s="800"/>
      <c r="CA102" s="800"/>
      <c r="CB102" s="800"/>
      <c r="CC102" s="800"/>
      <c r="CD102" s="800"/>
      <c r="CE102" s="800"/>
      <c r="CF102" s="800"/>
      <c r="CG102" s="801"/>
      <c r="CH102" s="897"/>
      <c r="CI102" s="898"/>
      <c r="CJ102" s="898"/>
      <c r="CK102" s="898"/>
      <c r="CL102" s="899"/>
      <c r="CM102" s="897"/>
      <c r="CN102" s="898"/>
      <c r="CO102" s="898"/>
      <c r="CP102" s="898"/>
      <c r="CQ102" s="899"/>
      <c r="CR102" s="900"/>
      <c r="CS102" s="862"/>
      <c r="CT102" s="862"/>
      <c r="CU102" s="862"/>
      <c r="CV102" s="901"/>
      <c r="CW102" s="900"/>
      <c r="CX102" s="862"/>
      <c r="CY102" s="862"/>
      <c r="CZ102" s="862"/>
      <c r="DA102" s="901"/>
      <c r="DB102" s="900"/>
      <c r="DC102" s="862"/>
      <c r="DD102" s="862"/>
      <c r="DE102" s="862"/>
      <c r="DF102" s="901"/>
      <c r="DG102" s="900"/>
      <c r="DH102" s="862"/>
      <c r="DI102" s="862"/>
      <c r="DJ102" s="862"/>
      <c r="DK102" s="901"/>
      <c r="DL102" s="900"/>
      <c r="DM102" s="862"/>
      <c r="DN102" s="862"/>
      <c r="DO102" s="862"/>
      <c r="DP102" s="901"/>
      <c r="DQ102" s="900"/>
      <c r="DR102" s="862"/>
      <c r="DS102" s="862"/>
      <c r="DT102" s="862"/>
      <c r="DU102" s="901"/>
      <c r="DV102" s="799"/>
      <c r="DW102" s="800"/>
      <c r="DX102" s="800"/>
      <c r="DY102" s="800"/>
      <c r="DZ102" s="924"/>
      <c r="EA102" s="221"/>
    </row>
    <row r="103" spans="1:131" ht="26.25" customHeight="1" x14ac:dyDescent="0.2">
      <c r="A103" s="237"/>
      <c r="B103" s="238"/>
      <c r="C103" s="238"/>
      <c r="D103" s="238"/>
      <c r="E103" s="238"/>
      <c r="F103" s="238"/>
      <c r="G103" s="238"/>
      <c r="H103" s="238"/>
      <c r="I103" s="238"/>
      <c r="J103" s="238"/>
      <c r="K103" s="238"/>
      <c r="L103" s="238"/>
      <c r="M103" s="238"/>
      <c r="N103" s="238"/>
      <c r="O103" s="238"/>
      <c r="P103" s="238"/>
      <c r="Q103" s="239"/>
      <c r="R103" s="239"/>
      <c r="S103" s="239"/>
      <c r="T103" s="239"/>
      <c r="U103" s="239"/>
      <c r="V103" s="239"/>
      <c r="W103" s="239"/>
      <c r="X103" s="239"/>
      <c r="Y103" s="239"/>
      <c r="Z103" s="239"/>
      <c r="AA103" s="239"/>
      <c r="AB103" s="239"/>
      <c r="AC103" s="239"/>
      <c r="AD103" s="239"/>
      <c r="AE103" s="239"/>
      <c r="AF103" s="239"/>
      <c r="AG103" s="239"/>
      <c r="AH103" s="239"/>
      <c r="AI103" s="239"/>
      <c r="AJ103" s="239"/>
      <c r="AK103" s="239"/>
      <c r="AL103" s="239"/>
      <c r="AM103" s="239"/>
      <c r="AN103" s="239"/>
      <c r="AO103" s="239"/>
      <c r="AP103" s="239"/>
      <c r="AQ103" s="239"/>
      <c r="AR103" s="239"/>
      <c r="AS103" s="239"/>
      <c r="AT103" s="239"/>
      <c r="AU103" s="239"/>
      <c r="AV103" s="239"/>
      <c r="AW103" s="239"/>
      <c r="AX103" s="239"/>
      <c r="AY103" s="239"/>
      <c r="AZ103" s="240"/>
      <c r="BA103" s="240"/>
      <c r="BB103" s="240"/>
      <c r="BC103" s="240"/>
      <c r="BD103" s="240"/>
      <c r="BE103" s="233"/>
      <c r="BF103" s="233"/>
      <c r="BG103" s="233"/>
      <c r="BH103" s="233"/>
      <c r="BI103" s="233"/>
      <c r="BJ103" s="233"/>
      <c r="BK103" s="233"/>
      <c r="BL103" s="233"/>
      <c r="BM103" s="233"/>
      <c r="BN103" s="233"/>
      <c r="BO103" s="233"/>
      <c r="BP103" s="233"/>
      <c r="BQ103" s="925" t="s">
        <v>420</v>
      </c>
      <c r="BR103" s="925"/>
      <c r="BS103" s="925"/>
      <c r="BT103" s="925"/>
      <c r="BU103" s="925"/>
      <c r="BV103" s="925"/>
      <c r="BW103" s="925"/>
      <c r="BX103" s="925"/>
      <c r="BY103" s="925"/>
      <c r="BZ103" s="925"/>
      <c r="CA103" s="925"/>
      <c r="CB103" s="925"/>
      <c r="CC103" s="925"/>
      <c r="CD103" s="925"/>
      <c r="CE103" s="925"/>
      <c r="CF103" s="925"/>
      <c r="CG103" s="925"/>
      <c r="CH103" s="925"/>
      <c r="CI103" s="925"/>
      <c r="CJ103" s="925"/>
      <c r="CK103" s="925"/>
      <c r="CL103" s="925"/>
      <c r="CM103" s="925"/>
      <c r="CN103" s="925"/>
      <c r="CO103" s="925"/>
      <c r="CP103" s="925"/>
      <c r="CQ103" s="925"/>
      <c r="CR103" s="925"/>
      <c r="CS103" s="925"/>
      <c r="CT103" s="925"/>
      <c r="CU103" s="925"/>
      <c r="CV103" s="925"/>
      <c r="CW103" s="925"/>
      <c r="CX103" s="925"/>
      <c r="CY103" s="925"/>
      <c r="CZ103" s="925"/>
      <c r="DA103" s="925"/>
      <c r="DB103" s="925"/>
      <c r="DC103" s="925"/>
      <c r="DD103" s="925"/>
      <c r="DE103" s="925"/>
      <c r="DF103" s="925"/>
      <c r="DG103" s="925"/>
      <c r="DH103" s="925"/>
      <c r="DI103" s="925"/>
      <c r="DJ103" s="925"/>
      <c r="DK103" s="925"/>
      <c r="DL103" s="925"/>
      <c r="DM103" s="925"/>
      <c r="DN103" s="925"/>
      <c r="DO103" s="925"/>
      <c r="DP103" s="925"/>
      <c r="DQ103" s="925"/>
      <c r="DR103" s="925"/>
      <c r="DS103" s="925"/>
      <c r="DT103" s="925"/>
      <c r="DU103" s="925"/>
      <c r="DV103" s="925"/>
      <c r="DW103" s="925"/>
      <c r="DX103" s="925"/>
      <c r="DY103" s="925"/>
      <c r="DZ103" s="925"/>
      <c r="EA103" s="221"/>
    </row>
    <row r="104" spans="1:131" ht="26.25" customHeight="1" x14ac:dyDescent="0.2">
      <c r="A104" s="237"/>
      <c r="B104" s="238"/>
      <c r="C104" s="238"/>
      <c r="D104" s="238"/>
      <c r="E104" s="238"/>
      <c r="F104" s="238"/>
      <c r="G104" s="238"/>
      <c r="H104" s="238"/>
      <c r="I104" s="238"/>
      <c r="J104" s="238"/>
      <c r="K104" s="238"/>
      <c r="L104" s="238"/>
      <c r="M104" s="238"/>
      <c r="N104" s="238"/>
      <c r="O104" s="238"/>
      <c r="P104" s="238"/>
      <c r="Q104" s="239"/>
      <c r="R104" s="239"/>
      <c r="S104" s="239"/>
      <c r="T104" s="239"/>
      <c r="U104" s="239"/>
      <c r="V104" s="239"/>
      <c r="W104" s="239"/>
      <c r="X104" s="239"/>
      <c r="Y104" s="239"/>
      <c r="Z104" s="239"/>
      <c r="AA104" s="239"/>
      <c r="AB104" s="239"/>
      <c r="AC104" s="239"/>
      <c r="AD104" s="239"/>
      <c r="AE104" s="239"/>
      <c r="AF104" s="239"/>
      <c r="AG104" s="239"/>
      <c r="AH104" s="239"/>
      <c r="AI104" s="239"/>
      <c r="AJ104" s="239"/>
      <c r="AK104" s="239"/>
      <c r="AL104" s="239"/>
      <c r="AM104" s="239"/>
      <c r="AN104" s="239"/>
      <c r="AO104" s="239"/>
      <c r="AP104" s="239"/>
      <c r="AQ104" s="239"/>
      <c r="AR104" s="239"/>
      <c r="AS104" s="239"/>
      <c r="AT104" s="239"/>
      <c r="AU104" s="239"/>
      <c r="AV104" s="239"/>
      <c r="AW104" s="239"/>
      <c r="AX104" s="239"/>
      <c r="AY104" s="239"/>
      <c r="AZ104" s="240"/>
      <c r="BA104" s="240"/>
      <c r="BB104" s="240"/>
      <c r="BC104" s="240"/>
      <c r="BD104" s="240"/>
      <c r="BE104" s="233"/>
      <c r="BF104" s="233"/>
      <c r="BG104" s="233"/>
      <c r="BH104" s="233"/>
      <c r="BI104" s="233"/>
      <c r="BJ104" s="233"/>
      <c r="BK104" s="233"/>
      <c r="BL104" s="233"/>
      <c r="BM104" s="233"/>
      <c r="BN104" s="233"/>
      <c r="BO104" s="233"/>
      <c r="BP104" s="233"/>
      <c r="BQ104" s="926" t="s">
        <v>421</v>
      </c>
      <c r="BR104" s="926"/>
      <c r="BS104" s="926"/>
      <c r="BT104" s="926"/>
      <c r="BU104" s="926"/>
      <c r="BV104" s="926"/>
      <c r="BW104" s="926"/>
      <c r="BX104" s="926"/>
      <c r="BY104" s="926"/>
      <c r="BZ104" s="926"/>
      <c r="CA104" s="926"/>
      <c r="CB104" s="926"/>
      <c r="CC104" s="926"/>
      <c r="CD104" s="926"/>
      <c r="CE104" s="926"/>
      <c r="CF104" s="926"/>
      <c r="CG104" s="926"/>
      <c r="CH104" s="926"/>
      <c r="CI104" s="926"/>
      <c r="CJ104" s="926"/>
      <c r="CK104" s="926"/>
      <c r="CL104" s="926"/>
      <c r="CM104" s="926"/>
      <c r="CN104" s="926"/>
      <c r="CO104" s="926"/>
      <c r="CP104" s="926"/>
      <c r="CQ104" s="926"/>
      <c r="CR104" s="926"/>
      <c r="CS104" s="926"/>
      <c r="CT104" s="926"/>
      <c r="CU104" s="926"/>
      <c r="CV104" s="926"/>
      <c r="CW104" s="926"/>
      <c r="CX104" s="926"/>
      <c r="CY104" s="926"/>
      <c r="CZ104" s="926"/>
      <c r="DA104" s="926"/>
      <c r="DB104" s="926"/>
      <c r="DC104" s="926"/>
      <c r="DD104" s="926"/>
      <c r="DE104" s="926"/>
      <c r="DF104" s="926"/>
      <c r="DG104" s="926"/>
      <c r="DH104" s="926"/>
      <c r="DI104" s="926"/>
      <c r="DJ104" s="926"/>
      <c r="DK104" s="926"/>
      <c r="DL104" s="926"/>
      <c r="DM104" s="926"/>
      <c r="DN104" s="926"/>
      <c r="DO104" s="926"/>
      <c r="DP104" s="926"/>
      <c r="DQ104" s="926"/>
      <c r="DR104" s="926"/>
      <c r="DS104" s="926"/>
      <c r="DT104" s="926"/>
      <c r="DU104" s="926"/>
      <c r="DV104" s="926"/>
      <c r="DW104" s="926"/>
      <c r="DX104" s="926"/>
      <c r="DY104" s="926"/>
      <c r="DZ104" s="926"/>
      <c r="EA104" s="221"/>
    </row>
    <row r="105" spans="1:131" ht="11.25" customHeight="1" x14ac:dyDescent="0.2">
      <c r="A105" s="233"/>
      <c r="B105" s="233"/>
      <c r="C105" s="233"/>
      <c r="D105" s="233"/>
      <c r="E105" s="233"/>
      <c r="F105" s="233"/>
      <c r="G105" s="233"/>
      <c r="H105" s="233"/>
      <c r="I105" s="233"/>
      <c r="J105" s="233"/>
      <c r="K105" s="233"/>
      <c r="L105" s="233"/>
      <c r="M105" s="233"/>
      <c r="N105" s="233"/>
      <c r="O105" s="233"/>
      <c r="P105" s="233"/>
      <c r="Q105" s="233"/>
      <c r="R105" s="233"/>
      <c r="S105" s="233"/>
      <c r="T105" s="233"/>
      <c r="U105" s="233"/>
      <c r="V105" s="233"/>
      <c r="W105" s="233"/>
      <c r="X105" s="233"/>
      <c r="Y105" s="233"/>
      <c r="Z105" s="233"/>
      <c r="AA105" s="233"/>
      <c r="AB105" s="233"/>
      <c r="AC105" s="233"/>
      <c r="AD105" s="233"/>
      <c r="AE105" s="233"/>
      <c r="AF105" s="233"/>
      <c r="AG105" s="233"/>
      <c r="AH105" s="233"/>
      <c r="AI105" s="233"/>
      <c r="AJ105" s="233"/>
      <c r="AK105" s="233"/>
      <c r="AL105" s="233"/>
      <c r="AM105" s="233"/>
      <c r="AN105" s="233"/>
      <c r="AO105" s="233"/>
      <c r="AP105" s="233"/>
      <c r="AQ105" s="233"/>
      <c r="AR105" s="233"/>
      <c r="AS105" s="233"/>
      <c r="AT105" s="233"/>
      <c r="AU105" s="233"/>
      <c r="AV105" s="233"/>
      <c r="AW105" s="233"/>
      <c r="AX105" s="233"/>
      <c r="AY105" s="233"/>
      <c r="AZ105" s="233"/>
      <c r="BA105" s="233"/>
      <c r="BB105" s="233"/>
      <c r="BC105" s="233"/>
      <c r="BD105" s="233"/>
      <c r="BE105" s="233"/>
      <c r="BF105" s="233"/>
      <c r="BG105" s="233"/>
      <c r="BH105" s="233"/>
      <c r="BI105" s="233"/>
      <c r="BJ105" s="233"/>
      <c r="BK105" s="233"/>
      <c r="BL105" s="233"/>
      <c r="BM105" s="233"/>
      <c r="BN105" s="233"/>
      <c r="BO105" s="233"/>
      <c r="BP105" s="233"/>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2">
      <c r="A106" s="233"/>
      <c r="B106" s="233"/>
      <c r="C106" s="233"/>
      <c r="D106" s="233"/>
      <c r="E106" s="233"/>
      <c r="F106" s="233"/>
      <c r="G106" s="233"/>
      <c r="H106" s="233"/>
      <c r="I106" s="233"/>
      <c r="J106" s="233"/>
      <c r="K106" s="233"/>
      <c r="L106" s="233"/>
      <c r="M106" s="233"/>
      <c r="N106" s="233"/>
      <c r="O106" s="233"/>
      <c r="P106" s="233"/>
      <c r="Q106" s="233"/>
      <c r="R106" s="233"/>
      <c r="S106" s="233"/>
      <c r="T106" s="233"/>
      <c r="U106" s="233"/>
      <c r="V106" s="233"/>
      <c r="W106" s="233"/>
      <c r="X106" s="233"/>
      <c r="Y106" s="233"/>
      <c r="Z106" s="233"/>
      <c r="AA106" s="233"/>
      <c r="AB106" s="233"/>
      <c r="AC106" s="233"/>
      <c r="AD106" s="233"/>
      <c r="AE106" s="233"/>
      <c r="AF106" s="233"/>
      <c r="AG106" s="233"/>
      <c r="AH106" s="233"/>
      <c r="AI106" s="233"/>
      <c r="AJ106" s="233"/>
      <c r="AK106" s="233"/>
      <c r="AL106" s="233"/>
      <c r="AM106" s="233"/>
      <c r="AN106" s="233"/>
      <c r="AO106" s="233"/>
      <c r="AP106" s="233"/>
      <c r="AQ106" s="233"/>
      <c r="AR106" s="233"/>
      <c r="AS106" s="233"/>
      <c r="AT106" s="233"/>
      <c r="AU106" s="233"/>
      <c r="AV106" s="233"/>
      <c r="AW106" s="233"/>
      <c r="AX106" s="233"/>
      <c r="AY106" s="233"/>
      <c r="AZ106" s="233"/>
      <c r="BA106" s="233"/>
      <c r="BB106" s="233"/>
      <c r="BC106" s="233"/>
      <c r="BD106" s="233"/>
      <c r="BE106" s="233"/>
      <c r="BF106" s="233"/>
      <c r="BG106" s="233"/>
      <c r="BH106" s="233"/>
      <c r="BI106" s="233"/>
      <c r="BJ106" s="233"/>
      <c r="BK106" s="233"/>
      <c r="BL106" s="233"/>
      <c r="BM106" s="233"/>
      <c r="BN106" s="233"/>
      <c r="BO106" s="233"/>
      <c r="BP106" s="233"/>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5">
      <c r="A107" s="225" t="s">
        <v>422</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25" t="s">
        <v>423</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2">
      <c r="A108" s="927" t="s">
        <v>424</v>
      </c>
      <c r="B108" s="928"/>
      <c r="C108" s="928"/>
      <c r="D108" s="928"/>
      <c r="E108" s="928"/>
      <c r="F108" s="928"/>
      <c r="G108" s="928"/>
      <c r="H108" s="928"/>
      <c r="I108" s="928"/>
      <c r="J108" s="928"/>
      <c r="K108" s="928"/>
      <c r="L108" s="928"/>
      <c r="M108" s="928"/>
      <c r="N108" s="928"/>
      <c r="O108" s="928"/>
      <c r="P108" s="928"/>
      <c r="Q108" s="928"/>
      <c r="R108" s="928"/>
      <c r="S108" s="928"/>
      <c r="T108" s="928"/>
      <c r="U108" s="928"/>
      <c r="V108" s="928"/>
      <c r="W108" s="928"/>
      <c r="X108" s="928"/>
      <c r="Y108" s="928"/>
      <c r="Z108" s="928"/>
      <c r="AA108" s="928"/>
      <c r="AB108" s="928"/>
      <c r="AC108" s="928"/>
      <c r="AD108" s="928"/>
      <c r="AE108" s="928"/>
      <c r="AF108" s="928"/>
      <c r="AG108" s="928"/>
      <c r="AH108" s="928"/>
      <c r="AI108" s="928"/>
      <c r="AJ108" s="928"/>
      <c r="AK108" s="928"/>
      <c r="AL108" s="928"/>
      <c r="AM108" s="928"/>
      <c r="AN108" s="928"/>
      <c r="AO108" s="928"/>
      <c r="AP108" s="928"/>
      <c r="AQ108" s="928"/>
      <c r="AR108" s="928"/>
      <c r="AS108" s="928"/>
      <c r="AT108" s="929"/>
      <c r="AU108" s="927" t="s">
        <v>425</v>
      </c>
      <c r="AV108" s="928"/>
      <c r="AW108" s="928"/>
      <c r="AX108" s="928"/>
      <c r="AY108" s="928"/>
      <c r="AZ108" s="928"/>
      <c r="BA108" s="928"/>
      <c r="BB108" s="928"/>
      <c r="BC108" s="928"/>
      <c r="BD108" s="928"/>
      <c r="BE108" s="928"/>
      <c r="BF108" s="928"/>
      <c r="BG108" s="928"/>
      <c r="BH108" s="928"/>
      <c r="BI108" s="928"/>
      <c r="BJ108" s="928"/>
      <c r="BK108" s="928"/>
      <c r="BL108" s="928"/>
      <c r="BM108" s="928"/>
      <c r="BN108" s="928"/>
      <c r="BO108" s="928"/>
      <c r="BP108" s="928"/>
      <c r="BQ108" s="928"/>
      <c r="BR108" s="928"/>
      <c r="BS108" s="928"/>
      <c r="BT108" s="928"/>
      <c r="BU108" s="928"/>
      <c r="BV108" s="928"/>
      <c r="BW108" s="928"/>
      <c r="BX108" s="928"/>
      <c r="BY108" s="928"/>
      <c r="BZ108" s="928"/>
      <c r="CA108" s="928"/>
      <c r="CB108" s="928"/>
      <c r="CC108" s="928"/>
      <c r="CD108" s="928"/>
      <c r="CE108" s="928"/>
      <c r="CF108" s="928"/>
      <c r="CG108" s="928"/>
      <c r="CH108" s="928"/>
      <c r="CI108" s="928"/>
      <c r="CJ108" s="928"/>
      <c r="CK108" s="928"/>
      <c r="CL108" s="928"/>
      <c r="CM108" s="928"/>
      <c r="CN108" s="928"/>
      <c r="CO108" s="928"/>
      <c r="CP108" s="928"/>
      <c r="CQ108" s="928"/>
      <c r="CR108" s="928"/>
      <c r="CS108" s="928"/>
      <c r="CT108" s="928"/>
      <c r="CU108" s="928"/>
      <c r="CV108" s="928"/>
      <c r="CW108" s="928"/>
      <c r="CX108" s="928"/>
      <c r="CY108" s="928"/>
      <c r="CZ108" s="928"/>
      <c r="DA108" s="928"/>
      <c r="DB108" s="928"/>
      <c r="DC108" s="928"/>
      <c r="DD108" s="928"/>
      <c r="DE108" s="928"/>
      <c r="DF108" s="928"/>
      <c r="DG108" s="928"/>
      <c r="DH108" s="928"/>
      <c r="DI108" s="928"/>
      <c r="DJ108" s="928"/>
      <c r="DK108" s="928"/>
      <c r="DL108" s="928"/>
      <c r="DM108" s="928"/>
      <c r="DN108" s="928"/>
      <c r="DO108" s="928"/>
      <c r="DP108" s="928"/>
      <c r="DQ108" s="928"/>
      <c r="DR108" s="928"/>
      <c r="DS108" s="928"/>
      <c r="DT108" s="928"/>
      <c r="DU108" s="928"/>
      <c r="DV108" s="928"/>
      <c r="DW108" s="928"/>
      <c r="DX108" s="928"/>
      <c r="DY108" s="928"/>
      <c r="DZ108" s="929"/>
    </row>
    <row r="109" spans="1:131" s="221" customFormat="1" ht="26.25" customHeight="1" x14ac:dyDescent="0.2">
      <c r="A109" s="922" t="s">
        <v>426</v>
      </c>
      <c r="B109" s="903"/>
      <c r="C109" s="903"/>
      <c r="D109" s="903"/>
      <c r="E109" s="903"/>
      <c r="F109" s="903"/>
      <c r="G109" s="903"/>
      <c r="H109" s="903"/>
      <c r="I109" s="903"/>
      <c r="J109" s="903"/>
      <c r="K109" s="903"/>
      <c r="L109" s="903"/>
      <c r="M109" s="903"/>
      <c r="N109" s="903"/>
      <c r="O109" s="903"/>
      <c r="P109" s="903"/>
      <c r="Q109" s="903"/>
      <c r="R109" s="903"/>
      <c r="S109" s="903"/>
      <c r="T109" s="903"/>
      <c r="U109" s="903"/>
      <c r="V109" s="903"/>
      <c r="W109" s="903"/>
      <c r="X109" s="903"/>
      <c r="Y109" s="903"/>
      <c r="Z109" s="904"/>
      <c r="AA109" s="902" t="s">
        <v>427</v>
      </c>
      <c r="AB109" s="903"/>
      <c r="AC109" s="903"/>
      <c r="AD109" s="903"/>
      <c r="AE109" s="904"/>
      <c r="AF109" s="902" t="s">
        <v>428</v>
      </c>
      <c r="AG109" s="903"/>
      <c r="AH109" s="903"/>
      <c r="AI109" s="903"/>
      <c r="AJ109" s="904"/>
      <c r="AK109" s="902" t="s">
        <v>304</v>
      </c>
      <c r="AL109" s="903"/>
      <c r="AM109" s="903"/>
      <c r="AN109" s="903"/>
      <c r="AO109" s="904"/>
      <c r="AP109" s="902" t="s">
        <v>429</v>
      </c>
      <c r="AQ109" s="903"/>
      <c r="AR109" s="903"/>
      <c r="AS109" s="903"/>
      <c r="AT109" s="905"/>
      <c r="AU109" s="922" t="s">
        <v>426</v>
      </c>
      <c r="AV109" s="903"/>
      <c r="AW109" s="903"/>
      <c r="AX109" s="903"/>
      <c r="AY109" s="903"/>
      <c r="AZ109" s="903"/>
      <c r="BA109" s="903"/>
      <c r="BB109" s="903"/>
      <c r="BC109" s="903"/>
      <c r="BD109" s="903"/>
      <c r="BE109" s="903"/>
      <c r="BF109" s="903"/>
      <c r="BG109" s="903"/>
      <c r="BH109" s="903"/>
      <c r="BI109" s="903"/>
      <c r="BJ109" s="903"/>
      <c r="BK109" s="903"/>
      <c r="BL109" s="903"/>
      <c r="BM109" s="903"/>
      <c r="BN109" s="903"/>
      <c r="BO109" s="903"/>
      <c r="BP109" s="904"/>
      <c r="BQ109" s="902" t="s">
        <v>427</v>
      </c>
      <c r="BR109" s="903"/>
      <c r="BS109" s="903"/>
      <c r="BT109" s="903"/>
      <c r="BU109" s="904"/>
      <c r="BV109" s="902" t="s">
        <v>428</v>
      </c>
      <c r="BW109" s="903"/>
      <c r="BX109" s="903"/>
      <c r="BY109" s="903"/>
      <c r="BZ109" s="904"/>
      <c r="CA109" s="902" t="s">
        <v>304</v>
      </c>
      <c r="CB109" s="903"/>
      <c r="CC109" s="903"/>
      <c r="CD109" s="903"/>
      <c r="CE109" s="904"/>
      <c r="CF109" s="923" t="s">
        <v>429</v>
      </c>
      <c r="CG109" s="923"/>
      <c r="CH109" s="923"/>
      <c r="CI109" s="923"/>
      <c r="CJ109" s="923"/>
      <c r="CK109" s="902" t="s">
        <v>430</v>
      </c>
      <c r="CL109" s="903"/>
      <c r="CM109" s="903"/>
      <c r="CN109" s="903"/>
      <c r="CO109" s="903"/>
      <c r="CP109" s="903"/>
      <c r="CQ109" s="903"/>
      <c r="CR109" s="903"/>
      <c r="CS109" s="903"/>
      <c r="CT109" s="903"/>
      <c r="CU109" s="903"/>
      <c r="CV109" s="903"/>
      <c r="CW109" s="903"/>
      <c r="CX109" s="903"/>
      <c r="CY109" s="903"/>
      <c r="CZ109" s="903"/>
      <c r="DA109" s="903"/>
      <c r="DB109" s="903"/>
      <c r="DC109" s="903"/>
      <c r="DD109" s="903"/>
      <c r="DE109" s="903"/>
      <c r="DF109" s="904"/>
      <c r="DG109" s="902" t="s">
        <v>427</v>
      </c>
      <c r="DH109" s="903"/>
      <c r="DI109" s="903"/>
      <c r="DJ109" s="903"/>
      <c r="DK109" s="904"/>
      <c r="DL109" s="902" t="s">
        <v>428</v>
      </c>
      <c r="DM109" s="903"/>
      <c r="DN109" s="903"/>
      <c r="DO109" s="903"/>
      <c r="DP109" s="904"/>
      <c r="DQ109" s="902" t="s">
        <v>304</v>
      </c>
      <c r="DR109" s="903"/>
      <c r="DS109" s="903"/>
      <c r="DT109" s="903"/>
      <c r="DU109" s="904"/>
      <c r="DV109" s="902" t="s">
        <v>429</v>
      </c>
      <c r="DW109" s="903"/>
      <c r="DX109" s="903"/>
      <c r="DY109" s="903"/>
      <c r="DZ109" s="905"/>
    </row>
    <row r="110" spans="1:131" s="221" customFormat="1" ht="26.25" customHeight="1" x14ac:dyDescent="0.2">
      <c r="A110" s="906" t="s">
        <v>431</v>
      </c>
      <c r="B110" s="907"/>
      <c r="C110" s="907"/>
      <c r="D110" s="907"/>
      <c r="E110" s="907"/>
      <c r="F110" s="907"/>
      <c r="G110" s="907"/>
      <c r="H110" s="907"/>
      <c r="I110" s="907"/>
      <c r="J110" s="907"/>
      <c r="K110" s="907"/>
      <c r="L110" s="907"/>
      <c r="M110" s="907"/>
      <c r="N110" s="907"/>
      <c r="O110" s="907"/>
      <c r="P110" s="907"/>
      <c r="Q110" s="907"/>
      <c r="R110" s="907"/>
      <c r="S110" s="907"/>
      <c r="T110" s="907"/>
      <c r="U110" s="907"/>
      <c r="V110" s="907"/>
      <c r="W110" s="907"/>
      <c r="X110" s="907"/>
      <c r="Y110" s="907"/>
      <c r="Z110" s="908"/>
      <c r="AA110" s="909">
        <v>192478</v>
      </c>
      <c r="AB110" s="910"/>
      <c r="AC110" s="910"/>
      <c r="AD110" s="910"/>
      <c r="AE110" s="911"/>
      <c r="AF110" s="912">
        <v>201932</v>
      </c>
      <c r="AG110" s="910"/>
      <c r="AH110" s="910"/>
      <c r="AI110" s="910"/>
      <c r="AJ110" s="911"/>
      <c r="AK110" s="912">
        <v>233426</v>
      </c>
      <c r="AL110" s="910"/>
      <c r="AM110" s="910"/>
      <c r="AN110" s="910"/>
      <c r="AO110" s="911"/>
      <c r="AP110" s="913">
        <v>17.8</v>
      </c>
      <c r="AQ110" s="914"/>
      <c r="AR110" s="914"/>
      <c r="AS110" s="914"/>
      <c r="AT110" s="915"/>
      <c r="AU110" s="916" t="s">
        <v>72</v>
      </c>
      <c r="AV110" s="917"/>
      <c r="AW110" s="917"/>
      <c r="AX110" s="917"/>
      <c r="AY110" s="917"/>
      <c r="AZ110" s="939" t="s">
        <v>432</v>
      </c>
      <c r="BA110" s="907"/>
      <c r="BB110" s="907"/>
      <c r="BC110" s="907"/>
      <c r="BD110" s="907"/>
      <c r="BE110" s="907"/>
      <c r="BF110" s="907"/>
      <c r="BG110" s="907"/>
      <c r="BH110" s="907"/>
      <c r="BI110" s="907"/>
      <c r="BJ110" s="907"/>
      <c r="BK110" s="907"/>
      <c r="BL110" s="907"/>
      <c r="BM110" s="907"/>
      <c r="BN110" s="907"/>
      <c r="BO110" s="907"/>
      <c r="BP110" s="908"/>
      <c r="BQ110" s="940">
        <v>1990010</v>
      </c>
      <c r="BR110" s="941"/>
      <c r="BS110" s="941"/>
      <c r="BT110" s="941"/>
      <c r="BU110" s="941"/>
      <c r="BV110" s="941">
        <v>1910172</v>
      </c>
      <c r="BW110" s="941"/>
      <c r="BX110" s="941"/>
      <c r="BY110" s="941"/>
      <c r="BZ110" s="941"/>
      <c r="CA110" s="941">
        <v>1813940</v>
      </c>
      <c r="CB110" s="941"/>
      <c r="CC110" s="941"/>
      <c r="CD110" s="941"/>
      <c r="CE110" s="941"/>
      <c r="CF110" s="954">
        <v>138</v>
      </c>
      <c r="CG110" s="955"/>
      <c r="CH110" s="955"/>
      <c r="CI110" s="955"/>
      <c r="CJ110" s="955"/>
      <c r="CK110" s="956" t="s">
        <v>433</v>
      </c>
      <c r="CL110" s="957"/>
      <c r="CM110" s="939" t="s">
        <v>434</v>
      </c>
      <c r="CN110" s="907"/>
      <c r="CO110" s="907"/>
      <c r="CP110" s="907"/>
      <c r="CQ110" s="907"/>
      <c r="CR110" s="907"/>
      <c r="CS110" s="907"/>
      <c r="CT110" s="907"/>
      <c r="CU110" s="907"/>
      <c r="CV110" s="907"/>
      <c r="CW110" s="907"/>
      <c r="CX110" s="907"/>
      <c r="CY110" s="907"/>
      <c r="CZ110" s="907"/>
      <c r="DA110" s="907"/>
      <c r="DB110" s="907"/>
      <c r="DC110" s="907"/>
      <c r="DD110" s="907"/>
      <c r="DE110" s="907"/>
      <c r="DF110" s="908"/>
      <c r="DG110" s="940" t="s">
        <v>435</v>
      </c>
      <c r="DH110" s="941"/>
      <c r="DI110" s="941"/>
      <c r="DJ110" s="941"/>
      <c r="DK110" s="941"/>
      <c r="DL110" s="941" t="s">
        <v>435</v>
      </c>
      <c r="DM110" s="941"/>
      <c r="DN110" s="941"/>
      <c r="DO110" s="941"/>
      <c r="DP110" s="941"/>
      <c r="DQ110" s="941" t="s">
        <v>435</v>
      </c>
      <c r="DR110" s="941"/>
      <c r="DS110" s="941"/>
      <c r="DT110" s="941"/>
      <c r="DU110" s="941"/>
      <c r="DV110" s="942" t="s">
        <v>174</v>
      </c>
      <c r="DW110" s="942"/>
      <c r="DX110" s="942"/>
      <c r="DY110" s="942"/>
      <c r="DZ110" s="943"/>
    </row>
    <row r="111" spans="1:131" s="221" customFormat="1" ht="26.25" customHeight="1" x14ac:dyDescent="0.2">
      <c r="A111" s="944" t="s">
        <v>436</v>
      </c>
      <c r="B111" s="945"/>
      <c r="C111" s="945"/>
      <c r="D111" s="945"/>
      <c r="E111" s="945"/>
      <c r="F111" s="945"/>
      <c r="G111" s="945"/>
      <c r="H111" s="945"/>
      <c r="I111" s="945"/>
      <c r="J111" s="945"/>
      <c r="K111" s="945"/>
      <c r="L111" s="945"/>
      <c r="M111" s="945"/>
      <c r="N111" s="945"/>
      <c r="O111" s="945"/>
      <c r="P111" s="945"/>
      <c r="Q111" s="945"/>
      <c r="R111" s="945"/>
      <c r="S111" s="945"/>
      <c r="T111" s="945"/>
      <c r="U111" s="945"/>
      <c r="V111" s="945"/>
      <c r="W111" s="945"/>
      <c r="X111" s="945"/>
      <c r="Y111" s="945"/>
      <c r="Z111" s="946"/>
      <c r="AA111" s="947" t="s">
        <v>174</v>
      </c>
      <c r="AB111" s="948"/>
      <c r="AC111" s="948"/>
      <c r="AD111" s="948"/>
      <c r="AE111" s="949"/>
      <c r="AF111" s="950" t="s">
        <v>174</v>
      </c>
      <c r="AG111" s="948"/>
      <c r="AH111" s="948"/>
      <c r="AI111" s="948"/>
      <c r="AJ111" s="949"/>
      <c r="AK111" s="950" t="s">
        <v>174</v>
      </c>
      <c r="AL111" s="948"/>
      <c r="AM111" s="948"/>
      <c r="AN111" s="948"/>
      <c r="AO111" s="949"/>
      <c r="AP111" s="951" t="s">
        <v>435</v>
      </c>
      <c r="AQ111" s="952"/>
      <c r="AR111" s="952"/>
      <c r="AS111" s="952"/>
      <c r="AT111" s="953"/>
      <c r="AU111" s="918"/>
      <c r="AV111" s="919"/>
      <c r="AW111" s="919"/>
      <c r="AX111" s="919"/>
      <c r="AY111" s="919"/>
      <c r="AZ111" s="932" t="s">
        <v>437</v>
      </c>
      <c r="BA111" s="933"/>
      <c r="BB111" s="933"/>
      <c r="BC111" s="933"/>
      <c r="BD111" s="933"/>
      <c r="BE111" s="933"/>
      <c r="BF111" s="933"/>
      <c r="BG111" s="933"/>
      <c r="BH111" s="933"/>
      <c r="BI111" s="933"/>
      <c r="BJ111" s="933"/>
      <c r="BK111" s="933"/>
      <c r="BL111" s="933"/>
      <c r="BM111" s="933"/>
      <c r="BN111" s="933"/>
      <c r="BO111" s="933"/>
      <c r="BP111" s="934"/>
      <c r="BQ111" s="935" t="s">
        <v>435</v>
      </c>
      <c r="BR111" s="936"/>
      <c r="BS111" s="936"/>
      <c r="BT111" s="936"/>
      <c r="BU111" s="936"/>
      <c r="BV111" s="936" t="s">
        <v>174</v>
      </c>
      <c r="BW111" s="936"/>
      <c r="BX111" s="936"/>
      <c r="BY111" s="936"/>
      <c r="BZ111" s="936"/>
      <c r="CA111" s="936" t="s">
        <v>174</v>
      </c>
      <c r="CB111" s="936"/>
      <c r="CC111" s="936"/>
      <c r="CD111" s="936"/>
      <c r="CE111" s="936"/>
      <c r="CF111" s="930" t="s">
        <v>435</v>
      </c>
      <c r="CG111" s="931"/>
      <c r="CH111" s="931"/>
      <c r="CI111" s="931"/>
      <c r="CJ111" s="931"/>
      <c r="CK111" s="958"/>
      <c r="CL111" s="959"/>
      <c r="CM111" s="932" t="s">
        <v>438</v>
      </c>
      <c r="CN111" s="933"/>
      <c r="CO111" s="933"/>
      <c r="CP111" s="933"/>
      <c r="CQ111" s="933"/>
      <c r="CR111" s="933"/>
      <c r="CS111" s="933"/>
      <c r="CT111" s="933"/>
      <c r="CU111" s="933"/>
      <c r="CV111" s="933"/>
      <c r="CW111" s="933"/>
      <c r="CX111" s="933"/>
      <c r="CY111" s="933"/>
      <c r="CZ111" s="933"/>
      <c r="DA111" s="933"/>
      <c r="DB111" s="933"/>
      <c r="DC111" s="933"/>
      <c r="DD111" s="933"/>
      <c r="DE111" s="933"/>
      <c r="DF111" s="934"/>
      <c r="DG111" s="935" t="s">
        <v>435</v>
      </c>
      <c r="DH111" s="936"/>
      <c r="DI111" s="936"/>
      <c r="DJ111" s="936"/>
      <c r="DK111" s="936"/>
      <c r="DL111" s="936" t="s">
        <v>435</v>
      </c>
      <c r="DM111" s="936"/>
      <c r="DN111" s="936"/>
      <c r="DO111" s="936"/>
      <c r="DP111" s="936"/>
      <c r="DQ111" s="936" t="s">
        <v>174</v>
      </c>
      <c r="DR111" s="936"/>
      <c r="DS111" s="936"/>
      <c r="DT111" s="936"/>
      <c r="DU111" s="936"/>
      <c r="DV111" s="937" t="s">
        <v>174</v>
      </c>
      <c r="DW111" s="937"/>
      <c r="DX111" s="937"/>
      <c r="DY111" s="937"/>
      <c r="DZ111" s="938"/>
    </row>
    <row r="112" spans="1:131" s="221" customFormat="1" ht="26.25" customHeight="1" x14ac:dyDescent="0.2">
      <c r="A112" s="962" t="s">
        <v>439</v>
      </c>
      <c r="B112" s="963"/>
      <c r="C112" s="933" t="s">
        <v>440</v>
      </c>
      <c r="D112" s="933"/>
      <c r="E112" s="933"/>
      <c r="F112" s="933"/>
      <c r="G112" s="933"/>
      <c r="H112" s="933"/>
      <c r="I112" s="933"/>
      <c r="J112" s="933"/>
      <c r="K112" s="933"/>
      <c r="L112" s="933"/>
      <c r="M112" s="933"/>
      <c r="N112" s="933"/>
      <c r="O112" s="933"/>
      <c r="P112" s="933"/>
      <c r="Q112" s="933"/>
      <c r="R112" s="933"/>
      <c r="S112" s="933"/>
      <c r="T112" s="933"/>
      <c r="U112" s="933"/>
      <c r="V112" s="933"/>
      <c r="W112" s="933"/>
      <c r="X112" s="933"/>
      <c r="Y112" s="933"/>
      <c r="Z112" s="934"/>
      <c r="AA112" s="968" t="s">
        <v>174</v>
      </c>
      <c r="AB112" s="969"/>
      <c r="AC112" s="969"/>
      <c r="AD112" s="969"/>
      <c r="AE112" s="970"/>
      <c r="AF112" s="971" t="s">
        <v>174</v>
      </c>
      <c r="AG112" s="969"/>
      <c r="AH112" s="969"/>
      <c r="AI112" s="969"/>
      <c r="AJ112" s="970"/>
      <c r="AK112" s="971" t="s">
        <v>435</v>
      </c>
      <c r="AL112" s="969"/>
      <c r="AM112" s="969"/>
      <c r="AN112" s="969"/>
      <c r="AO112" s="970"/>
      <c r="AP112" s="972" t="s">
        <v>174</v>
      </c>
      <c r="AQ112" s="973"/>
      <c r="AR112" s="973"/>
      <c r="AS112" s="973"/>
      <c r="AT112" s="974"/>
      <c r="AU112" s="918"/>
      <c r="AV112" s="919"/>
      <c r="AW112" s="919"/>
      <c r="AX112" s="919"/>
      <c r="AY112" s="919"/>
      <c r="AZ112" s="932" t="s">
        <v>441</v>
      </c>
      <c r="BA112" s="933"/>
      <c r="BB112" s="933"/>
      <c r="BC112" s="933"/>
      <c r="BD112" s="933"/>
      <c r="BE112" s="933"/>
      <c r="BF112" s="933"/>
      <c r="BG112" s="933"/>
      <c r="BH112" s="933"/>
      <c r="BI112" s="933"/>
      <c r="BJ112" s="933"/>
      <c r="BK112" s="933"/>
      <c r="BL112" s="933"/>
      <c r="BM112" s="933"/>
      <c r="BN112" s="933"/>
      <c r="BO112" s="933"/>
      <c r="BP112" s="934"/>
      <c r="BQ112" s="935">
        <v>887143</v>
      </c>
      <c r="BR112" s="936"/>
      <c r="BS112" s="936"/>
      <c r="BT112" s="936"/>
      <c r="BU112" s="936"/>
      <c r="BV112" s="936">
        <v>787446</v>
      </c>
      <c r="BW112" s="936"/>
      <c r="BX112" s="936"/>
      <c r="BY112" s="936"/>
      <c r="BZ112" s="936"/>
      <c r="CA112" s="936">
        <v>703322</v>
      </c>
      <c r="CB112" s="936"/>
      <c r="CC112" s="936"/>
      <c r="CD112" s="936"/>
      <c r="CE112" s="936"/>
      <c r="CF112" s="930">
        <v>53.5</v>
      </c>
      <c r="CG112" s="931"/>
      <c r="CH112" s="931"/>
      <c r="CI112" s="931"/>
      <c r="CJ112" s="931"/>
      <c r="CK112" s="958"/>
      <c r="CL112" s="959"/>
      <c r="CM112" s="932" t="s">
        <v>442</v>
      </c>
      <c r="CN112" s="933"/>
      <c r="CO112" s="933"/>
      <c r="CP112" s="933"/>
      <c r="CQ112" s="933"/>
      <c r="CR112" s="933"/>
      <c r="CS112" s="933"/>
      <c r="CT112" s="933"/>
      <c r="CU112" s="933"/>
      <c r="CV112" s="933"/>
      <c r="CW112" s="933"/>
      <c r="CX112" s="933"/>
      <c r="CY112" s="933"/>
      <c r="CZ112" s="933"/>
      <c r="DA112" s="933"/>
      <c r="DB112" s="933"/>
      <c r="DC112" s="933"/>
      <c r="DD112" s="933"/>
      <c r="DE112" s="933"/>
      <c r="DF112" s="934"/>
      <c r="DG112" s="935" t="s">
        <v>435</v>
      </c>
      <c r="DH112" s="936"/>
      <c r="DI112" s="936"/>
      <c r="DJ112" s="936"/>
      <c r="DK112" s="936"/>
      <c r="DL112" s="936" t="s">
        <v>435</v>
      </c>
      <c r="DM112" s="936"/>
      <c r="DN112" s="936"/>
      <c r="DO112" s="936"/>
      <c r="DP112" s="936"/>
      <c r="DQ112" s="936" t="s">
        <v>435</v>
      </c>
      <c r="DR112" s="936"/>
      <c r="DS112" s="936"/>
      <c r="DT112" s="936"/>
      <c r="DU112" s="936"/>
      <c r="DV112" s="937" t="s">
        <v>174</v>
      </c>
      <c r="DW112" s="937"/>
      <c r="DX112" s="937"/>
      <c r="DY112" s="937"/>
      <c r="DZ112" s="938"/>
    </row>
    <row r="113" spans="1:130" s="221" customFormat="1" ht="26.25" customHeight="1" x14ac:dyDescent="0.2">
      <c r="A113" s="964"/>
      <c r="B113" s="965"/>
      <c r="C113" s="933" t="s">
        <v>443</v>
      </c>
      <c r="D113" s="933"/>
      <c r="E113" s="933"/>
      <c r="F113" s="933"/>
      <c r="G113" s="933"/>
      <c r="H113" s="933"/>
      <c r="I113" s="933"/>
      <c r="J113" s="933"/>
      <c r="K113" s="933"/>
      <c r="L113" s="933"/>
      <c r="M113" s="933"/>
      <c r="N113" s="933"/>
      <c r="O113" s="933"/>
      <c r="P113" s="933"/>
      <c r="Q113" s="933"/>
      <c r="R113" s="933"/>
      <c r="S113" s="933"/>
      <c r="T113" s="933"/>
      <c r="U113" s="933"/>
      <c r="V113" s="933"/>
      <c r="W113" s="933"/>
      <c r="X113" s="933"/>
      <c r="Y113" s="933"/>
      <c r="Z113" s="934"/>
      <c r="AA113" s="947">
        <v>92857</v>
      </c>
      <c r="AB113" s="948"/>
      <c r="AC113" s="948"/>
      <c r="AD113" s="948"/>
      <c r="AE113" s="949"/>
      <c r="AF113" s="950">
        <v>92272</v>
      </c>
      <c r="AG113" s="948"/>
      <c r="AH113" s="948"/>
      <c r="AI113" s="948"/>
      <c r="AJ113" s="949"/>
      <c r="AK113" s="950">
        <v>74106</v>
      </c>
      <c r="AL113" s="948"/>
      <c r="AM113" s="948"/>
      <c r="AN113" s="948"/>
      <c r="AO113" s="949"/>
      <c r="AP113" s="951">
        <v>5.6</v>
      </c>
      <c r="AQ113" s="952"/>
      <c r="AR113" s="952"/>
      <c r="AS113" s="952"/>
      <c r="AT113" s="953"/>
      <c r="AU113" s="918"/>
      <c r="AV113" s="919"/>
      <c r="AW113" s="919"/>
      <c r="AX113" s="919"/>
      <c r="AY113" s="919"/>
      <c r="AZ113" s="932" t="s">
        <v>444</v>
      </c>
      <c r="BA113" s="933"/>
      <c r="BB113" s="933"/>
      <c r="BC113" s="933"/>
      <c r="BD113" s="933"/>
      <c r="BE113" s="933"/>
      <c r="BF113" s="933"/>
      <c r="BG113" s="933"/>
      <c r="BH113" s="933"/>
      <c r="BI113" s="933"/>
      <c r="BJ113" s="933"/>
      <c r="BK113" s="933"/>
      <c r="BL113" s="933"/>
      <c r="BM113" s="933"/>
      <c r="BN113" s="933"/>
      <c r="BO113" s="933"/>
      <c r="BP113" s="934"/>
      <c r="BQ113" s="935">
        <v>3307</v>
      </c>
      <c r="BR113" s="936"/>
      <c r="BS113" s="936"/>
      <c r="BT113" s="936"/>
      <c r="BU113" s="936"/>
      <c r="BV113" s="936">
        <v>3171</v>
      </c>
      <c r="BW113" s="936"/>
      <c r="BX113" s="936"/>
      <c r="BY113" s="936"/>
      <c r="BZ113" s="936"/>
      <c r="CA113" s="936">
        <v>4254</v>
      </c>
      <c r="CB113" s="936"/>
      <c r="CC113" s="936"/>
      <c r="CD113" s="936"/>
      <c r="CE113" s="936"/>
      <c r="CF113" s="930">
        <v>0.3</v>
      </c>
      <c r="CG113" s="931"/>
      <c r="CH113" s="931"/>
      <c r="CI113" s="931"/>
      <c r="CJ113" s="931"/>
      <c r="CK113" s="958"/>
      <c r="CL113" s="959"/>
      <c r="CM113" s="932" t="s">
        <v>445</v>
      </c>
      <c r="CN113" s="933"/>
      <c r="CO113" s="933"/>
      <c r="CP113" s="933"/>
      <c r="CQ113" s="933"/>
      <c r="CR113" s="933"/>
      <c r="CS113" s="933"/>
      <c r="CT113" s="933"/>
      <c r="CU113" s="933"/>
      <c r="CV113" s="933"/>
      <c r="CW113" s="933"/>
      <c r="CX113" s="933"/>
      <c r="CY113" s="933"/>
      <c r="CZ113" s="933"/>
      <c r="DA113" s="933"/>
      <c r="DB113" s="933"/>
      <c r="DC113" s="933"/>
      <c r="DD113" s="933"/>
      <c r="DE113" s="933"/>
      <c r="DF113" s="934"/>
      <c r="DG113" s="968" t="s">
        <v>174</v>
      </c>
      <c r="DH113" s="969"/>
      <c r="DI113" s="969"/>
      <c r="DJ113" s="969"/>
      <c r="DK113" s="970"/>
      <c r="DL113" s="971" t="s">
        <v>174</v>
      </c>
      <c r="DM113" s="969"/>
      <c r="DN113" s="969"/>
      <c r="DO113" s="969"/>
      <c r="DP113" s="970"/>
      <c r="DQ113" s="971" t="s">
        <v>174</v>
      </c>
      <c r="DR113" s="969"/>
      <c r="DS113" s="969"/>
      <c r="DT113" s="969"/>
      <c r="DU113" s="970"/>
      <c r="DV113" s="972" t="s">
        <v>435</v>
      </c>
      <c r="DW113" s="973"/>
      <c r="DX113" s="973"/>
      <c r="DY113" s="973"/>
      <c r="DZ113" s="974"/>
    </row>
    <row r="114" spans="1:130" s="221" customFormat="1" ht="26.25" customHeight="1" x14ac:dyDescent="0.2">
      <c r="A114" s="964"/>
      <c r="B114" s="965"/>
      <c r="C114" s="933" t="s">
        <v>446</v>
      </c>
      <c r="D114" s="933"/>
      <c r="E114" s="933"/>
      <c r="F114" s="933"/>
      <c r="G114" s="933"/>
      <c r="H114" s="933"/>
      <c r="I114" s="933"/>
      <c r="J114" s="933"/>
      <c r="K114" s="933"/>
      <c r="L114" s="933"/>
      <c r="M114" s="933"/>
      <c r="N114" s="933"/>
      <c r="O114" s="933"/>
      <c r="P114" s="933"/>
      <c r="Q114" s="933"/>
      <c r="R114" s="933"/>
      <c r="S114" s="933"/>
      <c r="T114" s="933"/>
      <c r="U114" s="933"/>
      <c r="V114" s="933"/>
      <c r="W114" s="933"/>
      <c r="X114" s="933"/>
      <c r="Y114" s="933"/>
      <c r="Z114" s="934"/>
      <c r="AA114" s="968">
        <v>930</v>
      </c>
      <c r="AB114" s="969"/>
      <c r="AC114" s="969"/>
      <c r="AD114" s="969"/>
      <c r="AE114" s="970"/>
      <c r="AF114" s="971">
        <v>902</v>
      </c>
      <c r="AG114" s="969"/>
      <c r="AH114" s="969"/>
      <c r="AI114" s="969"/>
      <c r="AJ114" s="970"/>
      <c r="AK114" s="971">
        <v>920</v>
      </c>
      <c r="AL114" s="969"/>
      <c r="AM114" s="969"/>
      <c r="AN114" s="969"/>
      <c r="AO114" s="970"/>
      <c r="AP114" s="972">
        <v>0.1</v>
      </c>
      <c r="AQ114" s="973"/>
      <c r="AR114" s="973"/>
      <c r="AS114" s="973"/>
      <c r="AT114" s="974"/>
      <c r="AU114" s="918"/>
      <c r="AV114" s="919"/>
      <c r="AW114" s="919"/>
      <c r="AX114" s="919"/>
      <c r="AY114" s="919"/>
      <c r="AZ114" s="932" t="s">
        <v>447</v>
      </c>
      <c r="BA114" s="933"/>
      <c r="BB114" s="933"/>
      <c r="BC114" s="933"/>
      <c r="BD114" s="933"/>
      <c r="BE114" s="933"/>
      <c r="BF114" s="933"/>
      <c r="BG114" s="933"/>
      <c r="BH114" s="933"/>
      <c r="BI114" s="933"/>
      <c r="BJ114" s="933"/>
      <c r="BK114" s="933"/>
      <c r="BL114" s="933"/>
      <c r="BM114" s="933"/>
      <c r="BN114" s="933"/>
      <c r="BO114" s="933"/>
      <c r="BP114" s="934"/>
      <c r="BQ114" s="935">
        <v>287828</v>
      </c>
      <c r="BR114" s="936"/>
      <c r="BS114" s="936"/>
      <c r="BT114" s="936"/>
      <c r="BU114" s="936"/>
      <c r="BV114" s="936">
        <v>244431</v>
      </c>
      <c r="BW114" s="936"/>
      <c r="BX114" s="936"/>
      <c r="BY114" s="936"/>
      <c r="BZ114" s="936"/>
      <c r="CA114" s="936">
        <v>218161</v>
      </c>
      <c r="CB114" s="936"/>
      <c r="CC114" s="936"/>
      <c r="CD114" s="936"/>
      <c r="CE114" s="936"/>
      <c r="CF114" s="930">
        <v>16.600000000000001</v>
      </c>
      <c r="CG114" s="931"/>
      <c r="CH114" s="931"/>
      <c r="CI114" s="931"/>
      <c r="CJ114" s="931"/>
      <c r="CK114" s="958"/>
      <c r="CL114" s="959"/>
      <c r="CM114" s="932" t="s">
        <v>448</v>
      </c>
      <c r="CN114" s="933"/>
      <c r="CO114" s="933"/>
      <c r="CP114" s="933"/>
      <c r="CQ114" s="933"/>
      <c r="CR114" s="933"/>
      <c r="CS114" s="933"/>
      <c r="CT114" s="933"/>
      <c r="CU114" s="933"/>
      <c r="CV114" s="933"/>
      <c r="CW114" s="933"/>
      <c r="CX114" s="933"/>
      <c r="CY114" s="933"/>
      <c r="CZ114" s="933"/>
      <c r="DA114" s="933"/>
      <c r="DB114" s="933"/>
      <c r="DC114" s="933"/>
      <c r="DD114" s="933"/>
      <c r="DE114" s="933"/>
      <c r="DF114" s="934"/>
      <c r="DG114" s="968" t="s">
        <v>435</v>
      </c>
      <c r="DH114" s="969"/>
      <c r="DI114" s="969"/>
      <c r="DJ114" s="969"/>
      <c r="DK114" s="970"/>
      <c r="DL114" s="971" t="s">
        <v>174</v>
      </c>
      <c r="DM114" s="969"/>
      <c r="DN114" s="969"/>
      <c r="DO114" s="969"/>
      <c r="DP114" s="970"/>
      <c r="DQ114" s="971" t="s">
        <v>174</v>
      </c>
      <c r="DR114" s="969"/>
      <c r="DS114" s="969"/>
      <c r="DT114" s="969"/>
      <c r="DU114" s="970"/>
      <c r="DV114" s="972" t="s">
        <v>174</v>
      </c>
      <c r="DW114" s="973"/>
      <c r="DX114" s="973"/>
      <c r="DY114" s="973"/>
      <c r="DZ114" s="974"/>
    </row>
    <row r="115" spans="1:130" s="221" customFormat="1" ht="26.25" customHeight="1" x14ac:dyDescent="0.2">
      <c r="A115" s="964"/>
      <c r="B115" s="965"/>
      <c r="C115" s="933" t="s">
        <v>449</v>
      </c>
      <c r="D115" s="933"/>
      <c r="E115" s="933"/>
      <c r="F115" s="933"/>
      <c r="G115" s="933"/>
      <c r="H115" s="933"/>
      <c r="I115" s="933"/>
      <c r="J115" s="933"/>
      <c r="K115" s="933"/>
      <c r="L115" s="933"/>
      <c r="M115" s="933"/>
      <c r="N115" s="933"/>
      <c r="O115" s="933"/>
      <c r="P115" s="933"/>
      <c r="Q115" s="933"/>
      <c r="R115" s="933"/>
      <c r="S115" s="933"/>
      <c r="T115" s="933"/>
      <c r="U115" s="933"/>
      <c r="V115" s="933"/>
      <c r="W115" s="933"/>
      <c r="X115" s="933"/>
      <c r="Y115" s="933"/>
      <c r="Z115" s="934"/>
      <c r="AA115" s="947" t="s">
        <v>435</v>
      </c>
      <c r="AB115" s="948"/>
      <c r="AC115" s="948"/>
      <c r="AD115" s="948"/>
      <c r="AE115" s="949"/>
      <c r="AF115" s="950" t="s">
        <v>435</v>
      </c>
      <c r="AG115" s="948"/>
      <c r="AH115" s="948"/>
      <c r="AI115" s="948"/>
      <c r="AJ115" s="949"/>
      <c r="AK115" s="950" t="s">
        <v>435</v>
      </c>
      <c r="AL115" s="948"/>
      <c r="AM115" s="948"/>
      <c r="AN115" s="948"/>
      <c r="AO115" s="949"/>
      <c r="AP115" s="951" t="s">
        <v>174</v>
      </c>
      <c r="AQ115" s="952"/>
      <c r="AR115" s="952"/>
      <c r="AS115" s="952"/>
      <c r="AT115" s="953"/>
      <c r="AU115" s="918"/>
      <c r="AV115" s="919"/>
      <c r="AW115" s="919"/>
      <c r="AX115" s="919"/>
      <c r="AY115" s="919"/>
      <c r="AZ115" s="932" t="s">
        <v>450</v>
      </c>
      <c r="BA115" s="933"/>
      <c r="BB115" s="933"/>
      <c r="BC115" s="933"/>
      <c r="BD115" s="933"/>
      <c r="BE115" s="933"/>
      <c r="BF115" s="933"/>
      <c r="BG115" s="933"/>
      <c r="BH115" s="933"/>
      <c r="BI115" s="933"/>
      <c r="BJ115" s="933"/>
      <c r="BK115" s="933"/>
      <c r="BL115" s="933"/>
      <c r="BM115" s="933"/>
      <c r="BN115" s="933"/>
      <c r="BO115" s="933"/>
      <c r="BP115" s="934"/>
      <c r="BQ115" s="935" t="s">
        <v>174</v>
      </c>
      <c r="BR115" s="936"/>
      <c r="BS115" s="936"/>
      <c r="BT115" s="936"/>
      <c r="BU115" s="936"/>
      <c r="BV115" s="936" t="s">
        <v>174</v>
      </c>
      <c r="BW115" s="936"/>
      <c r="BX115" s="936"/>
      <c r="BY115" s="936"/>
      <c r="BZ115" s="936"/>
      <c r="CA115" s="936" t="s">
        <v>174</v>
      </c>
      <c r="CB115" s="936"/>
      <c r="CC115" s="936"/>
      <c r="CD115" s="936"/>
      <c r="CE115" s="936"/>
      <c r="CF115" s="930" t="s">
        <v>435</v>
      </c>
      <c r="CG115" s="931"/>
      <c r="CH115" s="931"/>
      <c r="CI115" s="931"/>
      <c r="CJ115" s="931"/>
      <c r="CK115" s="958"/>
      <c r="CL115" s="959"/>
      <c r="CM115" s="932" t="s">
        <v>451</v>
      </c>
      <c r="CN115" s="933"/>
      <c r="CO115" s="933"/>
      <c r="CP115" s="933"/>
      <c r="CQ115" s="933"/>
      <c r="CR115" s="933"/>
      <c r="CS115" s="933"/>
      <c r="CT115" s="933"/>
      <c r="CU115" s="933"/>
      <c r="CV115" s="933"/>
      <c r="CW115" s="933"/>
      <c r="CX115" s="933"/>
      <c r="CY115" s="933"/>
      <c r="CZ115" s="933"/>
      <c r="DA115" s="933"/>
      <c r="DB115" s="933"/>
      <c r="DC115" s="933"/>
      <c r="DD115" s="933"/>
      <c r="DE115" s="933"/>
      <c r="DF115" s="934"/>
      <c r="DG115" s="968" t="s">
        <v>174</v>
      </c>
      <c r="DH115" s="969"/>
      <c r="DI115" s="969"/>
      <c r="DJ115" s="969"/>
      <c r="DK115" s="970"/>
      <c r="DL115" s="971" t="s">
        <v>174</v>
      </c>
      <c r="DM115" s="969"/>
      <c r="DN115" s="969"/>
      <c r="DO115" s="969"/>
      <c r="DP115" s="970"/>
      <c r="DQ115" s="971" t="s">
        <v>174</v>
      </c>
      <c r="DR115" s="969"/>
      <c r="DS115" s="969"/>
      <c r="DT115" s="969"/>
      <c r="DU115" s="970"/>
      <c r="DV115" s="972" t="s">
        <v>174</v>
      </c>
      <c r="DW115" s="973"/>
      <c r="DX115" s="973"/>
      <c r="DY115" s="973"/>
      <c r="DZ115" s="974"/>
    </row>
    <row r="116" spans="1:130" s="221" customFormat="1" ht="26.25" customHeight="1" x14ac:dyDescent="0.2">
      <c r="A116" s="966"/>
      <c r="B116" s="967"/>
      <c r="C116" s="975" t="s">
        <v>452</v>
      </c>
      <c r="D116" s="975"/>
      <c r="E116" s="975"/>
      <c r="F116" s="975"/>
      <c r="G116" s="975"/>
      <c r="H116" s="975"/>
      <c r="I116" s="975"/>
      <c r="J116" s="975"/>
      <c r="K116" s="975"/>
      <c r="L116" s="975"/>
      <c r="M116" s="975"/>
      <c r="N116" s="975"/>
      <c r="O116" s="975"/>
      <c r="P116" s="975"/>
      <c r="Q116" s="975"/>
      <c r="R116" s="975"/>
      <c r="S116" s="975"/>
      <c r="T116" s="975"/>
      <c r="U116" s="975"/>
      <c r="V116" s="975"/>
      <c r="W116" s="975"/>
      <c r="X116" s="975"/>
      <c r="Y116" s="975"/>
      <c r="Z116" s="976"/>
      <c r="AA116" s="968" t="s">
        <v>174</v>
      </c>
      <c r="AB116" s="969"/>
      <c r="AC116" s="969"/>
      <c r="AD116" s="969"/>
      <c r="AE116" s="970"/>
      <c r="AF116" s="971" t="s">
        <v>174</v>
      </c>
      <c r="AG116" s="969"/>
      <c r="AH116" s="969"/>
      <c r="AI116" s="969"/>
      <c r="AJ116" s="970"/>
      <c r="AK116" s="971" t="s">
        <v>435</v>
      </c>
      <c r="AL116" s="969"/>
      <c r="AM116" s="969"/>
      <c r="AN116" s="969"/>
      <c r="AO116" s="970"/>
      <c r="AP116" s="972" t="s">
        <v>174</v>
      </c>
      <c r="AQ116" s="973"/>
      <c r="AR116" s="973"/>
      <c r="AS116" s="973"/>
      <c r="AT116" s="974"/>
      <c r="AU116" s="918"/>
      <c r="AV116" s="919"/>
      <c r="AW116" s="919"/>
      <c r="AX116" s="919"/>
      <c r="AY116" s="919"/>
      <c r="AZ116" s="977" t="s">
        <v>453</v>
      </c>
      <c r="BA116" s="978"/>
      <c r="BB116" s="978"/>
      <c r="BC116" s="978"/>
      <c r="BD116" s="978"/>
      <c r="BE116" s="978"/>
      <c r="BF116" s="978"/>
      <c r="BG116" s="978"/>
      <c r="BH116" s="978"/>
      <c r="BI116" s="978"/>
      <c r="BJ116" s="978"/>
      <c r="BK116" s="978"/>
      <c r="BL116" s="978"/>
      <c r="BM116" s="978"/>
      <c r="BN116" s="978"/>
      <c r="BO116" s="978"/>
      <c r="BP116" s="979"/>
      <c r="BQ116" s="935" t="s">
        <v>174</v>
      </c>
      <c r="BR116" s="936"/>
      <c r="BS116" s="936"/>
      <c r="BT116" s="936"/>
      <c r="BU116" s="936"/>
      <c r="BV116" s="936" t="s">
        <v>435</v>
      </c>
      <c r="BW116" s="936"/>
      <c r="BX116" s="936"/>
      <c r="BY116" s="936"/>
      <c r="BZ116" s="936"/>
      <c r="CA116" s="936" t="s">
        <v>174</v>
      </c>
      <c r="CB116" s="936"/>
      <c r="CC116" s="936"/>
      <c r="CD116" s="936"/>
      <c r="CE116" s="936"/>
      <c r="CF116" s="930" t="s">
        <v>174</v>
      </c>
      <c r="CG116" s="931"/>
      <c r="CH116" s="931"/>
      <c r="CI116" s="931"/>
      <c r="CJ116" s="931"/>
      <c r="CK116" s="958"/>
      <c r="CL116" s="959"/>
      <c r="CM116" s="932" t="s">
        <v>454</v>
      </c>
      <c r="CN116" s="933"/>
      <c r="CO116" s="933"/>
      <c r="CP116" s="933"/>
      <c r="CQ116" s="933"/>
      <c r="CR116" s="933"/>
      <c r="CS116" s="933"/>
      <c r="CT116" s="933"/>
      <c r="CU116" s="933"/>
      <c r="CV116" s="933"/>
      <c r="CW116" s="933"/>
      <c r="CX116" s="933"/>
      <c r="CY116" s="933"/>
      <c r="CZ116" s="933"/>
      <c r="DA116" s="933"/>
      <c r="DB116" s="933"/>
      <c r="DC116" s="933"/>
      <c r="DD116" s="933"/>
      <c r="DE116" s="933"/>
      <c r="DF116" s="934"/>
      <c r="DG116" s="968" t="s">
        <v>174</v>
      </c>
      <c r="DH116" s="969"/>
      <c r="DI116" s="969"/>
      <c r="DJ116" s="969"/>
      <c r="DK116" s="970"/>
      <c r="DL116" s="971" t="s">
        <v>435</v>
      </c>
      <c r="DM116" s="969"/>
      <c r="DN116" s="969"/>
      <c r="DO116" s="969"/>
      <c r="DP116" s="970"/>
      <c r="DQ116" s="971" t="s">
        <v>174</v>
      </c>
      <c r="DR116" s="969"/>
      <c r="DS116" s="969"/>
      <c r="DT116" s="969"/>
      <c r="DU116" s="970"/>
      <c r="DV116" s="972" t="s">
        <v>435</v>
      </c>
      <c r="DW116" s="973"/>
      <c r="DX116" s="973"/>
      <c r="DY116" s="973"/>
      <c r="DZ116" s="974"/>
    </row>
    <row r="117" spans="1:130" s="221" customFormat="1" ht="26.25" customHeight="1" x14ac:dyDescent="0.2">
      <c r="A117" s="922" t="s">
        <v>187</v>
      </c>
      <c r="B117" s="903"/>
      <c r="C117" s="903"/>
      <c r="D117" s="903"/>
      <c r="E117" s="903"/>
      <c r="F117" s="903"/>
      <c r="G117" s="903"/>
      <c r="H117" s="903"/>
      <c r="I117" s="903"/>
      <c r="J117" s="903"/>
      <c r="K117" s="903"/>
      <c r="L117" s="903"/>
      <c r="M117" s="903"/>
      <c r="N117" s="903"/>
      <c r="O117" s="903"/>
      <c r="P117" s="903"/>
      <c r="Q117" s="903"/>
      <c r="R117" s="903"/>
      <c r="S117" s="903"/>
      <c r="T117" s="903"/>
      <c r="U117" s="903"/>
      <c r="V117" s="903"/>
      <c r="W117" s="903"/>
      <c r="X117" s="903"/>
      <c r="Y117" s="987" t="s">
        <v>455</v>
      </c>
      <c r="Z117" s="904"/>
      <c r="AA117" s="988">
        <v>286265</v>
      </c>
      <c r="AB117" s="989"/>
      <c r="AC117" s="989"/>
      <c r="AD117" s="989"/>
      <c r="AE117" s="990"/>
      <c r="AF117" s="991">
        <v>295106</v>
      </c>
      <c r="AG117" s="989"/>
      <c r="AH117" s="989"/>
      <c r="AI117" s="989"/>
      <c r="AJ117" s="990"/>
      <c r="AK117" s="991">
        <v>308452</v>
      </c>
      <c r="AL117" s="989"/>
      <c r="AM117" s="989"/>
      <c r="AN117" s="989"/>
      <c r="AO117" s="990"/>
      <c r="AP117" s="992"/>
      <c r="AQ117" s="993"/>
      <c r="AR117" s="993"/>
      <c r="AS117" s="993"/>
      <c r="AT117" s="994"/>
      <c r="AU117" s="918"/>
      <c r="AV117" s="919"/>
      <c r="AW117" s="919"/>
      <c r="AX117" s="919"/>
      <c r="AY117" s="919"/>
      <c r="AZ117" s="984" t="s">
        <v>456</v>
      </c>
      <c r="BA117" s="985"/>
      <c r="BB117" s="985"/>
      <c r="BC117" s="985"/>
      <c r="BD117" s="985"/>
      <c r="BE117" s="985"/>
      <c r="BF117" s="985"/>
      <c r="BG117" s="985"/>
      <c r="BH117" s="985"/>
      <c r="BI117" s="985"/>
      <c r="BJ117" s="985"/>
      <c r="BK117" s="985"/>
      <c r="BL117" s="985"/>
      <c r="BM117" s="985"/>
      <c r="BN117" s="985"/>
      <c r="BO117" s="985"/>
      <c r="BP117" s="986"/>
      <c r="BQ117" s="935" t="s">
        <v>174</v>
      </c>
      <c r="BR117" s="936"/>
      <c r="BS117" s="936"/>
      <c r="BT117" s="936"/>
      <c r="BU117" s="936"/>
      <c r="BV117" s="936" t="s">
        <v>435</v>
      </c>
      <c r="BW117" s="936"/>
      <c r="BX117" s="936"/>
      <c r="BY117" s="936"/>
      <c r="BZ117" s="936"/>
      <c r="CA117" s="936" t="s">
        <v>435</v>
      </c>
      <c r="CB117" s="936"/>
      <c r="CC117" s="936"/>
      <c r="CD117" s="936"/>
      <c r="CE117" s="936"/>
      <c r="CF117" s="930" t="s">
        <v>174</v>
      </c>
      <c r="CG117" s="931"/>
      <c r="CH117" s="931"/>
      <c r="CI117" s="931"/>
      <c r="CJ117" s="931"/>
      <c r="CK117" s="958"/>
      <c r="CL117" s="959"/>
      <c r="CM117" s="932" t="s">
        <v>457</v>
      </c>
      <c r="CN117" s="933"/>
      <c r="CO117" s="933"/>
      <c r="CP117" s="933"/>
      <c r="CQ117" s="933"/>
      <c r="CR117" s="933"/>
      <c r="CS117" s="933"/>
      <c r="CT117" s="933"/>
      <c r="CU117" s="933"/>
      <c r="CV117" s="933"/>
      <c r="CW117" s="933"/>
      <c r="CX117" s="933"/>
      <c r="CY117" s="933"/>
      <c r="CZ117" s="933"/>
      <c r="DA117" s="933"/>
      <c r="DB117" s="933"/>
      <c r="DC117" s="933"/>
      <c r="DD117" s="933"/>
      <c r="DE117" s="933"/>
      <c r="DF117" s="934"/>
      <c r="DG117" s="968" t="s">
        <v>435</v>
      </c>
      <c r="DH117" s="969"/>
      <c r="DI117" s="969"/>
      <c r="DJ117" s="969"/>
      <c r="DK117" s="970"/>
      <c r="DL117" s="971" t="s">
        <v>174</v>
      </c>
      <c r="DM117" s="969"/>
      <c r="DN117" s="969"/>
      <c r="DO117" s="969"/>
      <c r="DP117" s="970"/>
      <c r="DQ117" s="971" t="s">
        <v>174</v>
      </c>
      <c r="DR117" s="969"/>
      <c r="DS117" s="969"/>
      <c r="DT117" s="969"/>
      <c r="DU117" s="970"/>
      <c r="DV117" s="972" t="s">
        <v>435</v>
      </c>
      <c r="DW117" s="973"/>
      <c r="DX117" s="973"/>
      <c r="DY117" s="973"/>
      <c r="DZ117" s="974"/>
    </row>
    <row r="118" spans="1:130" s="221" customFormat="1" ht="26.25" customHeight="1" x14ac:dyDescent="0.2">
      <c r="A118" s="922" t="s">
        <v>430</v>
      </c>
      <c r="B118" s="903"/>
      <c r="C118" s="903"/>
      <c r="D118" s="903"/>
      <c r="E118" s="903"/>
      <c r="F118" s="903"/>
      <c r="G118" s="903"/>
      <c r="H118" s="903"/>
      <c r="I118" s="903"/>
      <c r="J118" s="903"/>
      <c r="K118" s="903"/>
      <c r="L118" s="903"/>
      <c r="M118" s="903"/>
      <c r="N118" s="903"/>
      <c r="O118" s="903"/>
      <c r="P118" s="903"/>
      <c r="Q118" s="903"/>
      <c r="R118" s="903"/>
      <c r="S118" s="903"/>
      <c r="T118" s="903"/>
      <c r="U118" s="903"/>
      <c r="V118" s="903"/>
      <c r="W118" s="903"/>
      <c r="X118" s="903"/>
      <c r="Y118" s="903"/>
      <c r="Z118" s="904"/>
      <c r="AA118" s="902" t="s">
        <v>427</v>
      </c>
      <c r="AB118" s="903"/>
      <c r="AC118" s="903"/>
      <c r="AD118" s="903"/>
      <c r="AE118" s="904"/>
      <c r="AF118" s="902" t="s">
        <v>428</v>
      </c>
      <c r="AG118" s="903"/>
      <c r="AH118" s="903"/>
      <c r="AI118" s="903"/>
      <c r="AJ118" s="904"/>
      <c r="AK118" s="902" t="s">
        <v>304</v>
      </c>
      <c r="AL118" s="903"/>
      <c r="AM118" s="903"/>
      <c r="AN118" s="903"/>
      <c r="AO118" s="904"/>
      <c r="AP118" s="980" t="s">
        <v>429</v>
      </c>
      <c r="AQ118" s="981"/>
      <c r="AR118" s="981"/>
      <c r="AS118" s="981"/>
      <c r="AT118" s="982"/>
      <c r="AU118" s="918"/>
      <c r="AV118" s="919"/>
      <c r="AW118" s="919"/>
      <c r="AX118" s="919"/>
      <c r="AY118" s="919"/>
      <c r="AZ118" s="983" t="s">
        <v>458</v>
      </c>
      <c r="BA118" s="975"/>
      <c r="BB118" s="975"/>
      <c r="BC118" s="975"/>
      <c r="BD118" s="975"/>
      <c r="BE118" s="975"/>
      <c r="BF118" s="975"/>
      <c r="BG118" s="975"/>
      <c r="BH118" s="975"/>
      <c r="BI118" s="975"/>
      <c r="BJ118" s="975"/>
      <c r="BK118" s="975"/>
      <c r="BL118" s="975"/>
      <c r="BM118" s="975"/>
      <c r="BN118" s="975"/>
      <c r="BO118" s="975"/>
      <c r="BP118" s="976"/>
      <c r="BQ118" s="1009" t="s">
        <v>174</v>
      </c>
      <c r="BR118" s="1010"/>
      <c r="BS118" s="1010"/>
      <c r="BT118" s="1010"/>
      <c r="BU118" s="1010"/>
      <c r="BV118" s="1010" t="s">
        <v>435</v>
      </c>
      <c r="BW118" s="1010"/>
      <c r="BX118" s="1010"/>
      <c r="BY118" s="1010"/>
      <c r="BZ118" s="1010"/>
      <c r="CA118" s="1010" t="s">
        <v>435</v>
      </c>
      <c r="CB118" s="1010"/>
      <c r="CC118" s="1010"/>
      <c r="CD118" s="1010"/>
      <c r="CE118" s="1010"/>
      <c r="CF118" s="930" t="s">
        <v>174</v>
      </c>
      <c r="CG118" s="931"/>
      <c r="CH118" s="931"/>
      <c r="CI118" s="931"/>
      <c r="CJ118" s="931"/>
      <c r="CK118" s="958"/>
      <c r="CL118" s="959"/>
      <c r="CM118" s="932" t="s">
        <v>459</v>
      </c>
      <c r="CN118" s="933"/>
      <c r="CO118" s="933"/>
      <c r="CP118" s="933"/>
      <c r="CQ118" s="933"/>
      <c r="CR118" s="933"/>
      <c r="CS118" s="933"/>
      <c r="CT118" s="933"/>
      <c r="CU118" s="933"/>
      <c r="CV118" s="933"/>
      <c r="CW118" s="933"/>
      <c r="CX118" s="933"/>
      <c r="CY118" s="933"/>
      <c r="CZ118" s="933"/>
      <c r="DA118" s="933"/>
      <c r="DB118" s="933"/>
      <c r="DC118" s="933"/>
      <c r="DD118" s="933"/>
      <c r="DE118" s="933"/>
      <c r="DF118" s="934"/>
      <c r="DG118" s="968" t="s">
        <v>174</v>
      </c>
      <c r="DH118" s="969"/>
      <c r="DI118" s="969"/>
      <c r="DJ118" s="969"/>
      <c r="DK118" s="970"/>
      <c r="DL118" s="971" t="s">
        <v>435</v>
      </c>
      <c r="DM118" s="969"/>
      <c r="DN118" s="969"/>
      <c r="DO118" s="969"/>
      <c r="DP118" s="970"/>
      <c r="DQ118" s="971" t="s">
        <v>174</v>
      </c>
      <c r="DR118" s="969"/>
      <c r="DS118" s="969"/>
      <c r="DT118" s="969"/>
      <c r="DU118" s="970"/>
      <c r="DV118" s="972" t="s">
        <v>174</v>
      </c>
      <c r="DW118" s="973"/>
      <c r="DX118" s="973"/>
      <c r="DY118" s="973"/>
      <c r="DZ118" s="974"/>
    </row>
    <row r="119" spans="1:130" s="221" customFormat="1" ht="26.25" customHeight="1" x14ac:dyDescent="0.2">
      <c r="A119" s="1066" t="s">
        <v>433</v>
      </c>
      <c r="B119" s="957"/>
      <c r="C119" s="939" t="s">
        <v>434</v>
      </c>
      <c r="D119" s="907"/>
      <c r="E119" s="907"/>
      <c r="F119" s="907"/>
      <c r="G119" s="907"/>
      <c r="H119" s="907"/>
      <c r="I119" s="907"/>
      <c r="J119" s="907"/>
      <c r="K119" s="907"/>
      <c r="L119" s="907"/>
      <c r="M119" s="907"/>
      <c r="N119" s="907"/>
      <c r="O119" s="907"/>
      <c r="P119" s="907"/>
      <c r="Q119" s="907"/>
      <c r="R119" s="907"/>
      <c r="S119" s="907"/>
      <c r="T119" s="907"/>
      <c r="U119" s="907"/>
      <c r="V119" s="907"/>
      <c r="W119" s="907"/>
      <c r="X119" s="907"/>
      <c r="Y119" s="907"/>
      <c r="Z119" s="908"/>
      <c r="AA119" s="909" t="s">
        <v>174</v>
      </c>
      <c r="AB119" s="910"/>
      <c r="AC119" s="910"/>
      <c r="AD119" s="910"/>
      <c r="AE119" s="911"/>
      <c r="AF119" s="912" t="s">
        <v>174</v>
      </c>
      <c r="AG119" s="910"/>
      <c r="AH119" s="910"/>
      <c r="AI119" s="910"/>
      <c r="AJ119" s="911"/>
      <c r="AK119" s="912" t="s">
        <v>435</v>
      </c>
      <c r="AL119" s="910"/>
      <c r="AM119" s="910"/>
      <c r="AN119" s="910"/>
      <c r="AO119" s="911"/>
      <c r="AP119" s="913" t="s">
        <v>174</v>
      </c>
      <c r="AQ119" s="914"/>
      <c r="AR119" s="914"/>
      <c r="AS119" s="914"/>
      <c r="AT119" s="915"/>
      <c r="AU119" s="920"/>
      <c r="AV119" s="921"/>
      <c r="AW119" s="921"/>
      <c r="AX119" s="921"/>
      <c r="AY119" s="921"/>
      <c r="AZ119" s="244" t="s">
        <v>187</v>
      </c>
      <c r="BA119" s="244"/>
      <c r="BB119" s="244"/>
      <c r="BC119" s="244"/>
      <c r="BD119" s="244"/>
      <c r="BE119" s="244"/>
      <c r="BF119" s="244"/>
      <c r="BG119" s="244"/>
      <c r="BH119" s="244"/>
      <c r="BI119" s="244"/>
      <c r="BJ119" s="244"/>
      <c r="BK119" s="244"/>
      <c r="BL119" s="244"/>
      <c r="BM119" s="244"/>
      <c r="BN119" s="244"/>
      <c r="BO119" s="987" t="s">
        <v>460</v>
      </c>
      <c r="BP119" s="1015"/>
      <c r="BQ119" s="1009">
        <v>3168288</v>
      </c>
      <c r="BR119" s="1010"/>
      <c r="BS119" s="1010"/>
      <c r="BT119" s="1010"/>
      <c r="BU119" s="1010"/>
      <c r="BV119" s="1010">
        <v>2945220</v>
      </c>
      <c r="BW119" s="1010"/>
      <c r="BX119" s="1010"/>
      <c r="BY119" s="1010"/>
      <c r="BZ119" s="1010"/>
      <c r="CA119" s="1010">
        <v>2739677</v>
      </c>
      <c r="CB119" s="1010"/>
      <c r="CC119" s="1010"/>
      <c r="CD119" s="1010"/>
      <c r="CE119" s="1010"/>
      <c r="CF119" s="1011"/>
      <c r="CG119" s="1012"/>
      <c r="CH119" s="1012"/>
      <c r="CI119" s="1012"/>
      <c r="CJ119" s="1013"/>
      <c r="CK119" s="960"/>
      <c r="CL119" s="961"/>
      <c r="CM119" s="983" t="s">
        <v>461</v>
      </c>
      <c r="CN119" s="975"/>
      <c r="CO119" s="975"/>
      <c r="CP119" s="975"/>
      <c r="CQ119" s="975"/>
      <c r="CR119" s="975"/>
      <c r="CS119" s="975"/>
      <c r="CT119" s="975"/>
      <c r="CU119" s="975"/>
      <c r="CV119" s="975"/>
      <c r="CW119" s="975"/>
      <c r="CX119" s="975"/>
      <c r="CY119" s="975"/>
      <c r="CZ119" s="975"/>
      <c r="DA119" s="975"/>
      <c r="DB119" s="975"/>
      <c r="DC119" s="975"/>
      <c r="DD119" s="975"/>
      <c r="DE119" s="975"/>
      <c r="DF119" s="976"/>
      <c r="DG119" s="1014" t="s">
        <v>174</v>
      </c>
      <c r="DH119" s="996"/>
      <c r="DI119" s="996"/>
      <c r="DJ119" s="996"/>
      <c r="DK119" s="997"/>
      <c r="DL119" s="995" t="s">
        <v>174</v>
      </c>
      <c r="DM119" s="996"/>
      <c r="DN119" s="996"/>
      <c r="DO119" s="996"/>
      <c r="DP119" s="997"/>
      <c r="DQ119" s="995" t="s">
        <v>174</v>
      </c>
      <c r="DR119" s="996"/>
      <c r="DS119" s="996"/>
      <c r="DT119" s="996"/>
      <c r="DU119" s="997"/>
      <c r="DV119" s="998" t="s">
        <v>174</v>
      </c>
      <c r="DW119" s="999"/>
      <c r="DX119" s="999"/>
      <c r="DY119" s="999"/>
      <c r="DZ119" s="1000"/>
    </row>
    <row r="120" spans="1:130" s="221" customFormat="1" ht="26.25" customHeight="1" x14ac:dyDescent="0.2">
      <c r="A120" s="1067"/>
      <c r="B120" s="959"/>
      <c r="C120" s="932" t="s">
        <v>438</v>
      </c>
      <c r="D120" s="933"/>
      <c r="E120" s="933"/>
      <c r="F120" s="933"/>
      <c r="G120" s="933"/>
      <c r="H120" s="933"/>
      <c r="I120" s="933"/>
      <c r="J120" s="933"/>
      <c r="K120" s="933"/>
      <c r="L120" s="933"/>
      <c r="M120" s="933"/>
      <c r="N120" s="933"/>
      <c r="O120" s="933"/>
      <c r="P120" s="933"/>
      <c r="Q120" s="933"/>
      <c r="R120" s="933"/>
      <c r="S120" s="933"/>
      <c r="T120" s="933"/>
      <c r="U120" s="933"/>
      <c r="V120" s="933"/>
      <c r="W120" s="933"/>
      <c r="X120" s="933"/>
      <c r="Y120" s="933"/>
      <c r="Z120" s="934"/>
      <c r="AA120" s="968" t="s">
        <v>435</v>
      </c>
      <c r="AB120" s="969"/>
      <c r="AC120" s="969"/>
      <c r="AD120" s="969"/>
      <c r="AE120" s="970"/>
      <c r="AF120" s="971" t="s">
        <v>435</v>
      </c>
      <c r="AG120" s="969"/>
      <c r="AH120" s="969"/>
      <c r="AI120" s="969"/>
      <c r="AJ120" s="970"/>
      <c r="AK120" s="971" t="s">
        <v>174</v>
      </c>
      <c r="AL120" s="969"/>
      <c r="AM120" s="969"/>
      <c r="AN120" s="969"/>
      <c r="AO120" s="970"/>
      <c r="AP120" s="972" t="s">
        <v>174</v>
      </c>
      <c r="AQ120" s="973"/>
      <c r="AR120" s="973"/>
      <c r="AS120" s="973"/>
      <c r="AT120" s="974"/>
      <c r="AU120" s="1001" t="s">
        <v>462</v>
      </c>
      <c r="AV120" s="1002"/>
      <c r="AW120" s="1002"/>
      <c r="AX120" s="1002"/>
      <c r="AY120" s="1003"/>
      <c r="AZ120" s="939" t="s">
        <v>463</v>
      </c>
      <c r="BA120" s="907"/>
      <c r="BB120" s="907"/>
      <c r="BC120" s="907"/>
      <c r="BD120" s="907"/>
      <c r="BE120" s="907"/>
      <c r="BF120" s="907"/>
      <c r="BG120" s="907"/>
      <c r="BH120" s="907"/>
      <c r="BI120" s="907"/>
      <c r="BJ120" s="907"/>
      <c r="BK120" s="907"/>
      <c r="BL120" s="907"/>
      <c r="BM120" s="907"/>
      <c r="BN120" s="907"/>
      <c r="BO120" s="907"/>
      <c r="BP120" s="908"/>
      <c r="BQ120" s="940">
        <v>2704357</v>
      </c>
      <c r="BR120" s="941"/>
      <c r="BS120" s="941"/>
      <c r="BT120" s="941"/>
      <c r="BU120" s="941"/>
      <c r="BV120" s="941">
        <v>2652413</v>
      </c>
      <c r="BW120" s="941"/>
      <c r="BX120" s="941"/>
      <c r="BY120" s="941"/>
      <c r="BZ120" s="941"/>
      <c r="CA120" s="941">
        <v>2661690</v>
      </c>
      <c r="CB120" s="941"/>
      <c r="CC120" s="941"/>
      <c r="CD120" s="941"/>
      <c r="CE120" s="941"/>
      <c r="CF120" s="954">
        <v>202.5</v>
      </c>
      <c r="CG120" s="955"/>
      <c r="CH120" s="955"/>
      <c r="CI120" s="955"/>
      <c r="CJ120" s="955"/>
      <c r="CK120" s="1016" t="s">
        <v>464</v>
      </c>
      <c r="CL120" s="1017"/>
      <c r="CM120" s="1017"/>
      <c r="CN120" s="1017"/>
      <c r="CO120" s="1018"/>
      <c r="CP120" s="1024" t="s">
        <v>465</v>
      </c>
      <c r="CQ120" s="1025"/>
      <c r="CR120" s="1025"/>
      <c r="CS120" s="1025"/>
      <c r="CT120" s="1025"/>
      <c r="CU120" s="1025"/>
      <c r="CV120" s="1025"/>
      <c r="CW120" s="1025"/>
      <c r="CX120" s="1025"/>
      <c r="CY120" s="1025"/>
      <c r="CZ120" s="1025"/>
      <c r="DA120" s="1025"/>
      <c r="DB120" s="1025"/>
      <c r="DC120" s="1025"/>
      <c r="DD120" s="1025"/>
      <c r="DE120" s="1025"/>
      <c r="DF120" s="1026"/>
      <c r="DG120" s="940">
        <v>330424</v>
      </c>
      <c r="DH120" s="941"/>
      <c r="DI120" s="941"/>
      <c r="DJ120" s="941"/>
      <c r="DK120" s="941"/>
      <c r="DL120" s="941">
        <v>305160</v>
      </c>
      <c r="DM120" s="941"/>
      <c r="DN120" s="941"/>
      <c r="DO120" s="941"/>
      <c r="DP120" s="941"/>
      <c r="DQ120" s="941">
        <v>284935</v>
      </c>
      <c r="DR120" s="941"/>
      <c r="DS120" s="941"/>
      <c r="DT120" s="941"/>
      <c r="DU120" s="941"/>
      <c r="DV120" s="942">
        <v>21.7</v>
      </c>
      <c r="DW120" s="942"/>
      <c r="DX120" s="942"/>
      <c r="DY120" s="942"/>
      <c r="DZ120" s="943"/>
    </row>
    <row r="121" spans="1:130" s="221" customFormat="1" ht="26.25" customHeight="1" x14ac:dyDescent="0.2">
      <c r="A121" s="1067"/>
      <c r="B121" s="959"/>
      <c r="C121" s="984" t="s">
        <v>466</v>
      </c>
      <c r="D121" s="985"/>
      <c r="E121" s="985"/>
      <c r="F121" s="985"/>
      <c r="G121" s="985"/>
      <c r="H121" s="985"/>
      <c r="I121" s="985"/>
      <c r="J121" s="985"/>
      <c r="K121" s="985"/>
      <c r="L121" s="985"/>
      <c r="M121" s="985"/>
      <c r="N121" s="985"/>
      <c r="O121" s="985"/>
      <c r="P121" s="985"/>
      <c r="Q121" s="985"/>
      <c r="R121" s="985"/>
      <c r="S121" s="985"/>
      <c r="T121" s="985"/>
      <c r="U121" s="985"/>
      <c r="V121" s="985"/>
      <c r="W121" s="985"/>
      <c r="X121" s="985"/>
      <c r="Y121" s="985"/>
      <c r="Z121" s="986"/>
      <c r="AA121" s="968" t="s">
        <v>435</v>
      </c>
      <c r="AB121" s="969"/>
      <c r="AC121" s="969"/>
      <c r="AD121" s="969"/>
      <c r="AE121" s="970"/>
      <c r="AF121" s="971" t="s">
        <v>174</v>
      </c>
      <c r="AG121" s="969"/>
      <c r="AH121" s="969"/>
      <c r="AI121" s="969"/>
      <c r="AJ121" s="970"/>
      <c r="AK121" s="971" t="s">
        <v>174</v>
      </c>
      <c r="AL121" s="969"/>
      <c r="AM121" s="969"/>
      <c r="AN121" s="969"/>
      <c r="AO121" s="970"/>
      <c r="AP121" s="972" t="s">
        <v>174</v>
      </c>
      <c r="AQ121" s="973"/>
      <c r="AR121" s="973"/>
      <c r="AS121" s="973"/>
      <c r="AT121" s="974"/>
      <c r="AU121" s="1004"/>
      <c r="AV121" s="1005"/>
      <c r="AW121" s="1005"/>
      <c r="AX121" s="1005"/>
      <c r="AY121" s="1006"/>
      <c r="AZ121" s="932" t="s">
        <v>467</v>
      </c>
      <c r="BA121" s="933"/>
      <c r="BB121" s="933"/>
      <c r="BC121" s="933"/>
      <c r="BD121" s="933"/>
      <c r="BE121" s="933"/>
      <c r="BF121" s="933"/>
      <c r="BG121" s="933"/>
      <c r="BH121" s="933"/>
      <c r="BI121" s="933"/>
      <c r="BJ121" s="933"/>
      <c r="BK121" s="933"/>
      <c r="BL121" s="933"/>
      <c r="BM121" s="933"/>
      <c r="BN121" s="933"/>
      <c r="BO121" s="933"/>
      <c r="BP121" s="934"/>
      <c r="BQ121" s="935">
        <v>9733</v>
      </c>
      <c r="BR121" s="936"/>
      <c r="BS121" s="936"/>
      <c r="BT121" s="936"/>
      <c r="BU121" s="936"/>
      <c r="BV121" s="936">
        <v>4930</v>
      </c>
      <c r="BW121" s="936"/>
      <c r="BX121" s="936"/>
      <c r="BY121" s="936"/>
      <c r="BZ121" s="936"/>
      <c r="CA121" s="936" t="s">
        <v>435</v>
      </c>
      <c r="CB121" s="936"/>
      <c r="CC121" s="936"/>
      <c r="CD121" s="936"/>
      <c r="CE121" s="936"/>
      <c r="CF121" s="930" t="s">
        <v>174</v>
      </c>
      <c r="CG121" s="931"/>
      <c r="CH121" s="931"/>
      <c r="CI121" s="931"/>
      <c r="CJ121" s="931"/>
      <c r="CK121" s="1019"/>
      <c r="CL121" s="1020"/>
      <c r="CM121" s="1020"/>
      <c r="CN121" s="1020"/>
      <c r="CO121" s="1021"/>
      <c r="CP121" s="1029" t="s">
        <v>468</v>
      </c>
      <c r="CQ121" s="1030"/>
      <c r="CR121" s="1030"/>
      <c r="CS121" s="1030"/>
      <c r="CT121" s="1030"/>
      <c r="CU121" s="1030"/>
      <c r="CV121" s="1030"/>
      <c r="CW121" s="1030"/>
      <c r="CX121" s="1030"/>
      <c r="CY121" s="1030"/>
      <c r="CZ121" s="1030"/>
      <c r="DA121" s="1030"/>
      <c r="DB121" s="1030"/>
      <c r="DC121" s="1030"/>
      <c r="DD121" s="1030"/>
      <c r="DE121" s="1030"/>
      <c r="DF121" s="1031"/>
      <c r="DG121" s="935">
        <v>307837</v>
      </c>
      <c r="DH121" s="936"/>
      <c r="DI121" s="936"/>
      <c r="DJ121" s="936"/>
      <c r="DK121" s="936"/>
      <c r="DL121" s="936">
        <v>278606</v>
      </c>
      <c r="DM121" s="936"/>
      <c r="DN121" s="936"/>
      <c r="DO121" s="936"/>
      <c r="DP121" s="936"/>
      <c r="DQ121" s="936">
        <v>251585</v>
      </c>
      <c r="DR121" s="936"/>
      <c r="DS121" s="936"/>
      <c r="DT121" s="936"/>
      <c r="DU121" s="936"/>
      <c r="DV121" s="937">
        <v>19.100000000000001</v>
      </c>
      <c r="DW121" s="937"/>
      <c r="DX121" s="937"/>
      <c r="DY121" s="937"/>
      <c r="DZ121" s="938"/>
    </row>
    <row r="122" spans="1:130" s="221" customFormat="1" ht="26.25" customHeight="1" x14ac:dyDescent="0.2">
      <c r="A122" s="1067"/>
      <c r="B122" s="959"/>
      <c r="C122" s="932" t="s">
        <v>448</v>
      </c>
      <c r="D122" s="933"/>
      <c r="E122" s="933"/>
      <c r="F122" s="933"/>
      <c r="G122" s="933"/>
      <c r="H122" s="933"/>
      <c r="I122" s="933"/>
      <c r="J122" s="933"/>
      <c r="K122" s="933"/>
      <c r="L122" s="933"/>
      <c r="M122" s="933"/>
      <c r="N122" s="933"/>
      <c r="O122" s="933"/>
      <c r="P122" s="933"/>
      <c r="Q122" s="933"/>
      <c r="R122" s="933"/>
      <c r="S122" s="933"/>
      <c r="T122" s="933"/>
      <c r="U122" s="933"/>
      <c r="V122" s="933"/>
      <c r="W122" s="933"/>
      <c r="X122" s="933"/>
      <c r="Y122" s="933"/>
      <c r="Z122" s="934"/>
      <c r="AA122" s="968" t="s">
        <v>174</v>
      </c>
      <c r="AB122" s="969"/>
      <c r="AC122" s="969"/>
      <c r="AD122" s="969"/>
      <c r="AE122" s="970"/>
      <c r="AF122" s="971" t="s">
        <v>174</v>
      </c>
      <c r="AG122" s="969"/>
      <c r="AH122" s="969"/>
      <c r="AI122" s="969"/>
      <c r="AJ122" s="970"/>
      <c r="AK122" s="971" t="s">
        <v>435</v>
      </c>
      <c r="AL122" s="969"/>
      <c r="AM122" s="969"/>
      <c r="AN122" s="969"/>
      <c r="AO122" s="970"/>
      <c r="AP122" s="972" t="s">
        <v>174</v>
      </c>
      <c r="AQ122" s="973"/>
      <c r="AR122" s="973"/>
      <c r="AS122" s="973"/>
      <c r="AT122" s="974"/>
      <c r="AU122" s="1004"/>
      <c r="AV122" s="1005"/>
      <c r="AW122" s="1005"/>
      <c r="AX122" s="1005"/>
      <c r="AY122" s="1006"/>
      <c r="AZ122" s="983" t="s">
        <v>469</v>
      </c>
      <c r="BA122" s="975"/>
      <c r="BB122" s="975"/>
      <c r="BC122" s="975"/>
      <c r="BD122" s="975"/>
      <c r="BE122" s="975"/>
      <c r="BF122" s="975"/>
      <c r="BG122" s="975"/>
      <c r="BH122" s="975"/>
      <c r="BI122" s="975"/>
      <c r="BJ122" s="975"/>
      <c r="BK122" s="975"/>
      <c r="BL122" s="975"/>
      <c r="BM122" s="975"/>
      <c r="BN122" s="975"/>
      <c r="BO122" s="975"/>
      <c r="BP122" s="976"/>
      <c r="BQ122" s="1009">
        <v>2035640</v>
      </c>
      <c r="BR122" s="1010"/>
      <c r="BS122" s="1010"/>
      <c r="BT122" s="1010"/>
      <c r="BU122" s="1010"/>
      <c r="BV122" s="1010">
        <v>1959456</v>
      </c>
      <c r="BW122" s="1010"/>
      <c r="BX122" s="1010"/>
      <c r="BY122" s="1010"/>
      <c r="BZ122" s="1010"/>
      <c r="CA122" s="1010">
        <v>1860372</v>
      </c>
      <c r="CB122" s="1010"/>
      <c r="CC122" s="1010"/>
      <c r="CD122" s="1010"/>
      <c r="CE122" s="1010"/>
      <c r="CF122" s="1027">
        <v>141.6</v>
      </c>
      <c r="CG122" s="1028"/>
      <c r="CH122" s="1028"/>
      <c r="CI122" s="1028"/>
      <c r="CJ122" s="1028"/>
      <c r="CK122" s="1019"/>
      <c r="CL122" s="1020"/>
      <c r="CM122" s="1020"/>
      <c r="CN122" s="1020"/>
      <c r="CO122" s="1021"/>
      <c r="CP122" s="1029" t="s">
        <v>405</v>
      </c>
      <c r="CQ122" s="1030"/>
      <c r="CR122" s="1030"/>
      <c r="CS122" s="1030"/>
      <c r="CT122" s="1030"/>
      <c r="CU122" s="1030"/>
      <c r="CV122" s="1030"/>
      <c r="CW122" s="1030"/>
      <c r="CX122" s="1030"/>
      <c r="CY122" s="1030"/>
      <c r="CZ122" s="1030"/>
      <c r="DA122" s="1030"/>
      <c r="DB122" s="1030"/>
      <c r="DC122" s="1030"/>
      <c r="DD122" s="1030"/>
      <c r="DE122" s="1030"/>
      <c r="DF122" s="1031"/>
      <c r="DG122" s="935">
        <v>238264</v>
      </c>
      <c r="DH122" s="936"/>
      <c r="DI122" s="936"/>
      <c r="DJ122" s="936"/>
      <c r="DK122" s="936"/>
      <c r="DL122" s="936">
        <v>193588</v>
      </c>
      <c r="DM122" s="936"/>
      <c r="DN122" s="936"/>
      <c r="DO122" s="936"/>
      <c r="DP122" s="936"/>
      <c r="DQ122" s="936">
        <v>110989</v>
      </c>
      <c r="DR122" s="936"/>
      <c r="DS122" s="936"/>
      <c r="DT122" s="936"/>
      <c r="DU122" s="936"/>
      <c r="DV122" s="937">
        <v>8.4</v>
      </c>
      <c r="DW122" s="937"/>
      <c r="DX122" s="937"/>
      <c r="DY122" s="937"/>
      <c r="DZ122" s="938"/>
    </row>
    <row r="123" spans="1:130" s="221" customFormat="1" ht="26.25" customHeight="1" x14ac:dyDescent="0.2">
      <c r="A123" s="1067"/>
      <c r="B123" s="959"/>
      <c r="C123" s="932" t="s">
        <v>454</v>
      </c>
      <c r="D123" s="933"/>
      <c r="E123" s="933"/>
      <c r="F123" s="933"/>
      <c r="G123" s="933"/>
      <c r="H123" s="933"/>
      <c r="I123" s="933"/>
      <c r="J123" s="933"/>
      <c r="K123" s="933"/>
      <c r="L123" s="933"/>
      <c r="M123" s="933"/>
      <c r="N123" s="933"/>
      <c r="O123" s="933"/>
      <c r="P123" s="933"/>
      <c r="Q123" s="933"/>
      <c r="R123" s="933"/>
      <c r="S123" s="933"/>
      <c r="T123" s="933"/>
      <c r="U123" s="933"/>
      <c r="V123" s="933"/>
      <c r="W123" s="933"/>
      <c r="X123" s="933"/>
      <c r="Y123" s="933"/>
      <c r="Z123" s="934"/>
      <c r="AA123" s="968" t="s">
        <v>435</v>
      </c>
      <c r="AB123" s="969"/>
      <c r="AC123" s="969"/>
      <c r="AD123" s="969"/>
      <c r="AE123" s="970"/>
      <c r="AF123" s="971" t="s">
        <v>174</v>
      </c>
      <c r="AG123" s="969"/>
      <c r="AH123" s="969"/>
      <c r="AI123" s="969"/>
      <c r="AJ123" s="970"/>
      <c r="AK123" s="971" t="s">
        <v>435</v>
      </c>
      <c r="AL123" s="969"/>
      <c r="AM123" s="969"/>
      <c r="AN123" s="969"/>
      <c r="AO123" s="970"/>
      <c r="AP123" s="972" t="s">
        <v>174</v>
      </c>
      <c r="AQ123" s="973"/>
      <c r="AR123" s="973"/>
      <c r="AS123" s="973"/>
      <c r="AT123" s="974"/>
      <c r="AU123" s="1007"/>
      <c r="AV123" s="1008"/>
      <c r="AW123" s="1008"/>
      <c r="AX123" s="1008"/>
      <c r="AY123" s="1008"/>
      <c r="AZ123" s="244" t="s">
        <v>187</v>
      </c>
      <c r="BA123" s="244"/>
      <c r="BB123" s="244"/>
      <c r="BC123" s="244"/>
      <c r="BD123" s="244"/>
      <c r="BE123" s="244"/>
      <c r="BF123" s="244"/>
      <c r="BG123" s="244"/>
      <c r="BH123" s="244"/>
      <c r="BI123" s="244"/>
      <c r="BJ123" s="244"/>
      <c r="BK123" s="244"/>
      <c r="BL123" s="244"/>
      <c r="BM123" s="244"/>
      <c r="BN123" s="244"/>
      <c r="BO123" s="987" t="s">
        <v>470</v>
      </c>
      <c r="BP123" s="1015"/>
      <c r="BQ123" s="1073">
        <v>4749730</v>
      </c>
      <c r="BR123" s="1074"/>
      <c r="BS123" s="1074"/>
      <c r="BT123" s="1074"/>
      <c r="BU123" s="1074"/>
      <c r="BV123" s="1074">
        <v>4616799</v>
      </c>
      <c r="BW123" s="1074"/>
      <c r="BX123" s="1074"/>
      <c r="BY123" s="1074"/>
      <c r="BZ123" s="1074"/>
      <c r="CA123" s="1074">
        <v>4522062</v>
      </c>
      <c r="CB123" s="1074"/>
      <c r="CC123" s="1074"/>
      <c r="CD123" s="1074"/>
      <c r="CE123" s="1074"/>
      <c r="CF123" s="1011"/>
      <c r="CG123" s="1012"/>
      <c r="CH123" s="1012"/>
      <c r="CI123" s="1012"/>
      <c r="CJ123" s="1013"/>
      <c r="CK123" s="1019"/>
      <c r="CL123" s="1020"/>
      <c r="CM123" s="1020"/>
      <c r="CN123" s="1020"/>
      <c r="CO123" s="1021"/>
      <c r="CP123" s="1029" t="s">
        <v>402</v>
      </c>
      <c r="CQ123" s="1030"/>
      <c r="CR123" s="1030"/>
      <c r="CS123" s="1030"/>
      <c r="CT123" s="1030"/>
      <c r="CU123" s="1030"/>
      <c r="CV123" s="1030"/>
      <c r="CW123" s="1030"/>
      <c r="CX123" s="1030"/>
      <c r="CY123" s="1030"/>
      <c r="CZ123" s="1030"/>
      <c r="DA123" s="1030"/>
      <c r="DB123" s="1030"/>
      <c r="DC123" s="1030"/>
      <c r="DD123" s="1030"/>
      <c r="DE123" s="1030"/>
      <c r="DF123" s="1031"/>
      <c r="DG123" s="968" t="s">
        <v>174</v>
      </c>
      <c r="DH123" s="969"/>
      <c r="DI123" s="969"/>
      <c r="DJ123" s="969"/>
      <c r="DK123" s="970"/>
      <c r="DL123" s="971" t="s">
        <v>174</v>
      </c>
      <c r="DM123" s="969"/>
      <c r="DN123" s="969"/>
      <c r="DO123" s="969"/>
      <c r="DP123" s="970"/>
      <c r="DQ123" s="971">
        <v>46259</v>
      </c>
      <c r="DR123" s="969"/>
      <c r="DS123" s="969"/>
      <c r="DT123" s="969"/>
      <c r="DU123" s="970"/>
      <c r="DV123" s="972">
        <v>3.5</v>
      </c>
      <c r="DW123" s="973"/>
      <c r="DX123" s="973"/>
      <c r="DY123" s="973"/>
      <c r="DZ123" s="974"/>
    </row>
    <row r="124" spans="1:130" s="221" customFormat="1" ht="26.25" customHeight="1" thickBot="1" x14ac:dyDescent="0.25">
      <c r="A124" s="1067"/>
      <c r="B124" s="959"/>
      <c r="C124" s="932" t="s">
        <v>457</v>
      </c>
      <c r="D124" s="933"/>
      <c r="E124" s="933"/>
      <c r="F124" s="933"/>
      <c r="G124" s="933"/>
      <c r="H124" s="933"/>
      <c r="I124" s="933"/>
      <c r="J124" s="933"/>
      <c r="K124" s="933"/>
      <c r="L124" s="933"/>
      <c r="M124" s="933"/>
      <c r="N124" s="933"/>
      <c r="O124" s="933"/>
      <c r="P124" s="933"/>
      <c r="Q124" s="933"/>
      <c r="R124" s="933"/>
      <c r="S124" s="933"/>
      <c r="T124" s="933"/>
      <c r="U124" s="933"/>
      <c r="V124" s="933"/>
      <c r="W124" s="933"/>
      <c r="X124" s="933"/>
      <c r="Y124" s="933"/>
      <c r="Z124" s="934"/>
      <c r="AA124" s="968" t="s">
        <v>174</v>
      </c>
      <c r="AB124" s="969"/>
      <c r="AC124" s="969"/>
      <c r="AD124" s="969"/>
      <c r="AE124" s="970"/>
      <c r="AF124" s="971" t="s">
        <v>174</v>
      </c>
      <c r="AG124" s="969"/>
      <c r="AH124" s="969"/>
      <c r="AI124" s="969"/>
      <c r="AJ124" s="970"/>
      <c r="AK124" s="971" t="s">
        <v>174</v>
      </c>
      <c r="AL124" s="969"/>
      <c r="AM124" s="969"/>
      <c r="AN124" s="969"/>
      <c r="AO124" s="970"/>
      <c r="AP124" s="972" t="s">
        <v>174</v>
      </c>
      <c r="AQ124" s="973"/>
      <c r="AR124" s="973"/>
      <c r="AS124" s="973"/>
      <c r="AT124" s="974"/>
      <c r="AU124" s="1069" t="s">
        <v>471</v>
      </c>
      <c r="AV124" s="1070"/>
      <c r="AW124" s="1070"/>
      <c r="AX124" s="1070"/>
      <c r="AY124" s="1070"/>
      <c r="AZ124" s="1070"/>
      <c r="BA124" s="1070"/>
      <c r="BB124" s="1070"/>
      <c r="BC124" s="1070"/>
      <c r="BD124" s="1070"/>
      <c r="BE124" s="1070"/>
      <c r="BF124" s="1070"/>
      <c r="BG124" s="1070"/>
      <c r="BH124" s="1070"/>
      <c r="BI124" s="1070"/>
      <c r="BJ124" s="1070"/>
      <c r="BK124" s="1070"/>
      <c r="BL124" s="1070"/>
      <c r="BM124" s="1070"/>
      <c r="BN124" s="1070"/>
      <c r="BO124" s="1070"/>
      <c r="BP124" s="1071"/>
      <c r="BQ124" s="1072" t="s">
        <v>174</v>
      </c>
      <c r="BR124" s="1037"/>
      <c r="BS124" s="1037"/>
      <c r="BT124" s="1037"/>
      <c r="BU124" s="1037"/>
      <c r="BV124" s="1037" t="s">
        <v>435</v>
      </c>
      <c r="BW124" s="1037"/>
      <c r="BX124" s="1037"/>
      <c r="BY124" s="1037"/>
      <c r="BZ124" s="1037"/>
      <c r="CA124" s="1037" t="s">
        <v>174</v>
      </c>
      <c r="CB124" s="1037"/>
      <c r="CC124" s="1037"/>
      <c r="CD124" s="1037"/>
      <c r="CE124" s="1037"/>
      <c r="CF124" s="1038"/>
      <c r="CG124" s="1039"/>
      <c r="CH124" s="1039"/>
      <c r="CI124" s="1039"/>
      <c r="CJ124" s="1040"/>
      <c r="CK124" s="1022"/>
      <c r="CL124" s="1022"/>
      <c r="CM124" s="1022"/>
      <c r="CN124" s="1022"/>
      <c r="CO124" s="1023"/>
      <c r="CP124" s="1029" t="s">
        <v>472</v>
      </c>
      <c r="CQ124" s="1030"/>
      <c r="CR124" s="1030"/>
      <c r="CS124" s="1030"/>
      <c r="CT124" s="1030"/>
      <c r="CU124" s="1030"/>
      <c r="CV124" s="1030"/>
      <c r="CW124" s="1030"/>
      <c r="CX124" s="1030"/>
      <c r="CY124" s="1030"/>
      <c r="CZ124" s="1030"/>
      <c r="DA124" s="1030"/>
      <c r="DB124" s="1030"/>
      <c r="DC124" s="1030"/>
      <c r="DD124" s="1030"/>
      <c r="DE124" s="1030"/>
      <c r="DF124" s="1031"/>
      <c r="DG124" s="1014">
        <v>10618</v>
      </c>
      <c r="DH124" s="996"/>
      <c r="DI124" s="996"/>
      <c r="DJ124" s="996"/>
      <c r="DK124" s="997"/>
      <c r="DL124" s="995">
        <v>10092</v>
      </c>
      <c r="DM124" s="996"/>
      <c r="DN124" s="996"/>
      <c r="DO124" s="996"/>
      <c r="DP124" s="997"/>
      <c r="DQ124" s="995">
        <v>9554</v>
      </c>
      <c r="DR124" s="996"/>
      <c r="DS124" s="996"/>
      <c r="DT124" s="996"/>
      <c r="DU124" s="997"/>
      <c r="DV124" s="998">
        <v>0.7</v>
      </c>
      <c r="DW124" s="999"/>
      <c r="DX124" s="999"/>
      <c r="DY124" s="999"/>
      <c r="DZ124" s="1000"/>
    </row>
    <row r="125" spans="1:130" s="221" customFormat="1" ht="26.25" customHeight="1" x14ac:dyDescent="0.2">
      <c r="A125" s="1067"/>
      <c r="B125" s="959"/>
      <c r="C125" s="932" t="s">
        <v>459</v>
      </c>
      <c r="D125" s="933"/>
      <c r="E125" s="933"/>
      <c r="F125" s="933"/>
      <c r="G125" s="933"/>
      <c r="H125" s="933"/>
      <c r="I125" s="933"/>
      <c r="J125" s="933"/>
      <c r="K125" s="933"/>
      <c r="L125" s="933"/>
      <c r="M125" s="933"/>
      <c r="N125" s="933"/>
      <c r="O125" s="933"/>
      <c r="P125" s="933"/>
      <c r="Q125" s="933"/>
      <c r="R125" s="933"/>
      <c r="S125" s="933"/>
      <c r="T125" s="933"/>
      <c r="U125" s="933"/>
      <c r="V125" s="933"/>
      <c r="W125" s="933"/>
      <c r="X125" s="933"/>
      <c r="Y125" s="933"/>
      <c r="Z125" s="934"/>
      <c r="AA125" s="968" t="s">
        <v>435</v>
      </c>
      <c r="AB125" s="969"/>
      <c r="AC125" s="969"/>
      <c r="AD125" s="969"/>
      <c r="AE125" s="970"/>
      <c r="AF125" s="971" t="s">
        <v>174</v>
      </c>
      <c r="AG125" s="969"/>
      <c r="AH125" s="969"/>
      <c r="AI125" s="969"/>
      <c r="AJ125" s="970"/>
      <c r="AK125" s="971" t="s">
        <v>174</v>
      </c>
      <c r="AL125" s="969"/>
      <c r="AM125" s="969"/>
      <c r="AN125" s="969"/>
      <c r="AO125" s="970"/>
      <c r="AP125" s="972" t="s">
        <v>174</v>
      </c>
      <c r="AQ125" s="973"/>
      <c r="AR125" s="973"/>
      <c r="AS125" s="973"/>
      <c r="AT125" s="974"/>
      <c r="AU125" s="242"/>
      <c r="AV125" s="243"/>
      <c r="AW125" s="243"/>
      <c r="AX125" s="243"/>
      <c r="AY125" s="243"/>
      <c r="AZ125" s="243"/>
      <c r="BA125" s="243"/>
      <c r="BB125" s="243"/>
      <c r="BC125" s="243"/>
      <c r="BD125" s="243"/>
      <c r="BE125" s="243"/>
      <c r="BF125" s="243"/>
      <c r="BG125" s="243"/>
      <c r="BH125" s="243"/>
      <c r="BI125" s="243"/>
      <c r="BJ125" s="243"/>
      <c r="BK125" s="243"/>
      <c r="BL125" s="243"/>
      <c r="BM125" s="243"/>
      <c r="BN125" s="243"/>
      <c r="BO125" s="243"/>
      <c r="BP125" s="243"/>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32" t="s">
        <v>473</v>
      </c>
      <c r="CL125" s="1017"/>
      <c r="CM125" s="1017"/>
      <c r="CN125" s="1017"/>
      <c r="CO125" s="1018"/>
      <c r="CP125" s="939" t="s">
        <v>474</v>
      </c>
      <c r="CQ125" s="907"/>
      <c r="CR125" s="907"/>
      <c r="CS125" s="907"/>
      <c r="CT125" s="907"/>
      <c r="CU125" s="907"/>
      <c r="CV125" s="907"/>
      <c r="CW125" s="907"/>
      <c r="CX125" s="907"/>
      <c r="CY125" s="907"/>
      <c r="CZ125" s="907"/>
      <c r="DA125" s="907"/>
      <c r="DB125" s="907"/>
      <c r="DC125" s="907"/>
      <c r="DD125" s="907"/>
      <c r="DE125" s="907"/>
      <c r="DF125" s="908"/>
      <c r="DG125" s="940" t="s">
        <v>174</v>
      </c>
      <c r="DH125" s="941"/>
      <c r="DI125" s="941"/>
      <c r="DJ125" s="941"/>
      <c r="DK125" s="941"/>
      <c r="DL125" s="941" t="s">
        <v>174</v>
      </c>
      <c r="DM125" s="941"/>
      <c r="DN125" s="941"/>
      <c r="DO125" s="941"/>
      <c r="DP125" s="941"/>
      <c r="DQ125" s="941" t="s">
        <v>174</v>
      </c>
      <c r="DR125" s="941"/>
      <c r="DS125" s="941"/>
      <c r="DT125" s="941"/>
      <c r="DU125" s="941"/>
      <c r="DV125" s="942" t="s">
        <v>435</v>
      </c>
      <c r="DW125" s="942"/>
      <c r="DX125" s="942"/>
      <c r="DY125" s="942"/>
      <c r="DZ125" s="943"/>
    </row>
    <row r="126" spans="1:130" s="221" customFormat="1" ht="26.25" customHeight="1" thickBot="1" x14ac:dyDescent="0.25">
      <c r="A126" s="1067"/>
      <c r="B126" s="959"/>
      <c r="C126" s="932" t="s">
        <v>461</v>
      </c>
      <c r="D126" s="933"/>
      <c r="E126" s="933"/>
      <c r="F126" s="933"/>
      <c r="G126" s="933"/>
      <c r="H126" s="933"/>
      <c r="I126" s="933"/>
      <c r="J126" s="933"/>
      <c r="K126" s="933"/>
      <c r="L126" s="933"/>
      <c r="M126" s="933"/>
      <c r="N126" s="933"/>
      <c r="O126" s="933"/>
      <c r="P126" s="933"/>
      <c r="Q126" s="933"/>
      <c r="R126" s="933"/>
      <c r="S126" s="933"/>
      <c r="T126" s="933"/>
      <c r="U126" s="933"/>
      <c r="V126" s="933"/>
      <c r="W126" s="933"/>
      <c r="X126" s="933"/>
      <c r="Y126" s="933"/>
      <c r="Z126" s="934"/>
      <c r="AA126" s="968" t="s">
        <v>174</v>
      </c>
      <c r="AB126" s="969"/>
      <c r="AC126" s="969"/>
      <c r="AD126" s="969"/>
      <c r="AE126" s="970"/>
      <c r="AF126" s="971" t="s">
        <v>174</v>
      </c>
      <c r="AG126" s="969"/>
      <c r="AH126" s="969"/>
      <c r="AI126" s="969"/>
      <c r="AJ126" s="970"/>
      <c r="AK126" s="971" t="s">
        <v>435</v>
      </c>
      <c r="AL126" s="969"/>
      <c r="AM126" s="969"/>
      <c r="AN126" s="969"/>
      <c r="AO126" s="970"/>
      <c r="AP126" s="972" t="s">
        <v>174</v>
      </c>
      <c r="AQ126" s="973"/>
      <c r="AR126" s="973"/>
      <c r="AS126" s="973"/>
      <c r="AT126" s="974"/>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33"/>
      <c r="CL126" s="1020"/>
      <c r="CM126" s="1020"/>
      <c r="CN126" s="1020"/>
      <c r="CO126" s="1021"/>
      <c r="CP126" s="932" t="s">
        <v>475</v>
      </c>
      <c r="CQ126" s="933"/>
      <c r="CR126" s="933"/>
      <c r="CS126" s="933"/>
      <c r="CT126" s="933"/>
      <c r="CU126" s="933"/>
      <c r="CV126" s="933"/>
      <c r="CW126" s="933"/>
      <c r="CX126" s="933"/>
      <c r="CY126" s="933"/>
      <c r="CZ126" s="933"/>
      <c r="DA126" s="933"/>
      <c r="DB126" s="933"/>
      <c r="DC126" s="933"/>
      <c r="DD126" s="933"/>
      <c r="DE126" s="933"/>
      <c r="DF126" s="934"/>
      <c r="DG126" s="935" t="s">
        <v>435</v>
      </c>
      <c r="DH126" s="936"/>
      <c r="DI126" s="936"/>
      <c r="DJ126" s="936"/>
      <c r="DK126" s="936"/>
      <c r="DL126" s="936" t="s">
        <v>174</v>
      </c>
      <c r="DM126" s="936"/>
      <c r="DN126" s="936"/>
      <c r="DO126" s="936"/>
      <c r="DP126" s="936"/>
      <c r="DQ126" s="936" t="s">
        <v>174</v>
      </c>
      <c r="DR126" s="936"/>
      <c r="DS126" s="936"/>
      <c r="DT126" s="936"/>
      <c r="DU126" s="936"/>
      <c r="DV126" s="937" t="s">
        <v>174</v>
      </c>
      <c r="DW126" s="937"/>
      <c r="DX126" s="937"/>
      <c r="DY126" s="937"/>
      <c r="DZ126" s="938"/>
    </row>
    <row r="127" spans="1:130" s="221" customFormat="1" ht="26.25" customHeight="1" x14ac:dyDescent="0.2">
      <c r="A127" s="1068"/>
      <c r="B127" s="961"/>
      <c r="C127" s="983" t="s">
        <v>476</v>
      </c>
      <c r="D127" s="975"/>
      <c r="E127" s="975"/>
      <c r="F127" s="975"/>
      <c r="G127" s="975"/>
      <c r="H127" s="975"/>
      <c r="I127" s="975"/>
      <c r="J127" s="975"/>
      <c r="K127" s="975"/>
      <c r="L127" s="975"/>
      <c r="M127" s="975"/>
      <c r="N127" s="975"/>
      <c r="O127" s="975"/>
      <c r="P127" s="975"/>
      <c r="Q127" s="975"/>
      <c r="R127" s="975"/>
      <c r="S127" s="975"/>
      <c r="T127" s="975"/>
      <c r="U127" s="975"/>
      <c r="V127" s="975"/>
      <c r="W127" s="975"/>
      <c r="X127" s="975"/>
      <c r="Y127" s="975"/>
      <c r="Z127" s="976"/>
      <c r="AA127" s="968" t="s">
        <v>174</v>
      </c>
      <c r="AB127" s="969"/>
      <c r="AC127" s="969"/>
      <c r="AD127" s="969"/>
      <c r="AE127" s="970"/>
      <c r="AF127" s="971" t="s">
        <v>435</v>
      </c>
      <c r="AG127" s="969"/>
      <c r="AH127" s="969"/>
      <c r="AI127" s="969"/>
      <c r="AJ127" s="970"/>
      <c r="AK127" s="971" t="s">
        <v>174</v>
      </c>
      <c r="AL127" s="969"/>
      <c r="AM127" s="969"/>
      <c r="AN127" s="969"/>
      <c r="AO127" s="970"/>
      <c r="AP127" s="972" t="s">
        <v>174</v>
      </c>
      <c r="AQ127" s="973"/>
      <c r="AR127" s="973"/>
      <c r="AS127" s="973"/>
      <c r="AT127" s="974"/>
      <c r="AU127" s="223"/>
      <c r="AV127" s="223"/>
      <c r="AW127" s="223"/>
      <c r="AX127" s="1041" t="s">
        <v>477</v>
      </c>
      <c r="AY127" s="1042"/>
      <c r="AZ127" s="1042"/>
      <c r="BA127" s="1042"/>
      <c r="BB127" s="1042"/>
      <c r="BC127" s="1042"/>
      <c r="BD127" s="1042"/>
      <c r="BE127" s="1043"/>
      <c r="BF127" s="1044" t="s">
        <v>478</v>
      </c>
      <c r="BG127" s="1042"/>
      <c r="BH127" s="1042"/>
      <c r="BI127" s="1042"/>
      <c r="BJ127" s="1042"/>
      <c r="BK127" s="1042"/>
      <c r="BL127" s="1043"/>
      <c r="BM127" s="1044" t="s">
        <v>479</v>
      </c>
      <c r="BN127" s="1042"/>
      <c r="BO127" s="1042"/>
      <c r="BP127" s="1042"/>
      <c r="BQ127" s="1042"/>
      <c r="BR127" s="1042"/>
      <c r="BS127" s="1043"/>
      <c r="BT127" s="1044" t="s">
        <v>480</v>
      </c>
      <c r="BU127" s="1042"/>
      <c r="BV127" s="1042"/>
      <c r="BW127" s="1042"/>
      <c r="BX127" s="1042"/>
      <c r="BY127" s="1042"/>
      <c r="BZ127" s="1065"/>
      <c r="CA127" s="223"/>
      <c r="CB127" s="223"/>
      <c r="CC127" s="223"/>
      <c r="CD127" s="246"/>
      <c r="CE127" s="246"/>
      <c r="CF127" s="246"/>
      <c r="CG127" s="223"/>
      <c r="CH127" s="223"/>
      <c r="CI127" s="223"/>
      <c r="CJ127" s="245"/>
      <c r="CK127" s="1033"/>
      <c r="CL127" s="1020"/>
      <c r="CM127" s="1020"/>
      <c r="CN127" s="1020"/>
      <c r="CO127" s="1021"/>
      <c r="CP127" s="932" t="s">
        <v>481</v>
      </c>
      <c r="CQ127" s="933"/>
      <c r="CR127" s="933"/>
      <c r="CS127" s="933"/>
      <c r="CT127" s="933"/>
      <c r="CU127" s="933"/>
      <c r="CV127" s="933"/>
      <c r="CW127" s="933"/>
      <c r="CX127" s="933"/>
      <c r="CY127" s="933"/>
      <c r="CZ127" s="933"/>
      <c r="DA127" s="933"/>
      <c r="DB127" s="933"/>
      <c r="DC127" s="933"/>
      <c r="DD127" s="933"/>
      <c r="DE127" s="933"/>
      <c r="DF127" s="934"/>
      <c r="DG127" s="935" t="s">
        <v>174</v>
      </c>
      <c r="DH127" s="936"/>
      <c r="DI127" s="936"/>
      <c r="DJ127" s="936"/>
      <c r="DK127" s="936"/>
      <c r="DL127" s="936" t="s">
        <v>435</v>
      </c>
      <c r="DM127" s="936"/>
      <c r="DN127" s="936"/>
      <c r="DO127" s="936"/>
      <c r="DP127" s="936"/>
      <c r="DQ127" s="936" t="s">
        <v>174</v>
      </c>
      <c r="DR127" s="936"/>
      <c r="DS127" s="936"/>
      <c r="DT127" s="936"/>
      <c r="DU127" s="936"/>
      <c r="DV127" s="937" t="s">
        <v>435</v>
      </c>
      <c r="DW127" s="937"/>
      <c r="DX127" s="937"/>
      <c r="DY127" s="937"/>
      <c r="DZ127" s="938"/>
    </row>
    <row r="128" spans="1:130" s="221" customFormat="1" ht="26.25" customHeight="1" thickBot="1" x14ac:dyDescent="0.25">
      <c r="A128" s="1051" t="s">
        <v>482</v>
      </c>
      <c r="B128" s="1052"/>
      <c r="C128" s="1052"/>
      <c r="D128" s="1052"/>
      <c r="E128" s="1052"/>
      <c r="F128" s="1052"/>
      <c r="G128" s="1052"/>
      <c r="H128" s="1052"/>
      <c r="I128" s="1052"/>
      <c r="J128" s="1052"/>
      <c r="K128" s="1052"/>
      <c r="L128" s="1052"/>
      <c r="M128" s="1052"/>
      <c r="N128" s="1052"/>
      <c r="O128" s="1052"/>
      <c r="P128" s="1052"/>
      <c r="Q128" s="1052"/>
      <c r="R128" s="1052"/>
      <c r="S128" s="1052"/>
      <c r="T128" s="1052"/>
      <c r="U128" s="1052"/>
      <c r="V128" s="1052"/>
      <c r="W128" s="1053" t="s">
        <v>483</v>
      </c>
      <c r="X128" s="1053"/>
      <c r="Y128" s="1053"/>
      <c r="Z128" s="1054"/>
      <c r="AA128" s="1055">
        <v>4681</v>
      </c>
      <c r="AB128" s="1056"/>
      <c r="AC128" s="1056"/>
      <c r="AD128" s="1056"/>
      <c r="AE128" s="1057"/>
      <c r="AF128" s="1058">
        <v>4804</v>
      </c>
      <c r="AG128" s="1056"/>
      <c r="AH128" s="1056"/>
      <c r="AI128" s="1056"/>
      <c r="AJ128" s="1057"/>
      <c r="AK128" s="1058">
        <v>4930</v>
      </c>
      <c r="AL128" s="1056"/>
      <c r="AM128" s="1056"/>
      <c r="AN128" s="1056"/>
      <c r="AO128" s="1057"/>
      <c r="AP128" s="1059"/>
      <c r="AQ128" s="1060"/>
      <c r="AR128" s="1060"/>
      <c r="AS128" s="1060"/>
      <c r="AT128" s="1061"/>
      <c r="AU128" s="223"/>
      <c r="AV128" s="223"/>
      <c r="AW128" s="223"/>
      <c r="AX128" s="906" t="s">
        <v>484</v>
      </c>
      <c r="AY128" s="907"/>
      <c r="AZ128" s="907"/>
      <c r="BA128" s="907"/>
      <c r="BB128" s="907"/>
      <c r="BC128" s="907"/>
      <c r="BD128" s="907"/>
      <c r="BE128" s="908"/>
      <c r="BF128" s="1062" t="s">
        <v>435</v>
      </c>
      <c r="BG128" s="1063"/>
      <c r="BH128" s="1063"/>
      <c r="BI128" s="1063"/>
      <c r="BJ128" s="1063"/>
      <c r="BK128" s="1063"/>
      <c r="BL128" s="1064"/>
      <c r="BM128" s="1062">
        <v>15</v>
      </c>
      <c r="BN128" s="1063"/>
      <c r="BO128" s="1063"/>
      <c r="BP128" s="1063"/>
      <c r="BQ128" s="1063"/>
      <c r="BR128" s="1063"/>
      <c r="BS128" s="1064"/>
      <c r="BT128" s="1062">
        <v>20</v>
      </c>
      <c r="BU128" s="1063"/>
      <c r="BV128" s="1063"/>
      <c r="BW128" s="1063"/>
      <c r="BX128" s="1063"/>
      <c r="BY128" s="1063"/>
      <c r="BZ128" s="1086"/>
      <c r="CA128" s="246"/>
      <c r="CB128" s="246"/>
      <c r="CC128" s="246"/>
      <c r="CD128" s="246"/>
      <c r="CE128" s="246"/>
      <c r="CF128" s="246"/>
      <c r="CG128" s="223"/>
      <c r="CH128" s="223"/>
      <c r="CI128" s="223"/>
      <c r="CJ128" s="245"/>
      <c r="CK128" s="1034"/>
      <c r="CL128" s="1035"/>
      <c r="CM128" s="1035"/>
      <c r="CN128" s="1035"/>
      <c r="CO128" s="1036"/>
      <c r="CP128" s="1045" t="s">
        <v>485</v>
      </c>
      <c r="CQ128" s="736"/>
      <c r="CR128" s="736"/>
      <c r="CS128" s="736"/>
      <c r="CT128" s="736"/>
      <c r="CU128" s="736"/>
      <c r="CV128" s="736"/>
      <c r="CW128" s="736"/>
      <c r="CX128" s="736"/>
      <c r="CY128" s="736"/>
      <c r="CZ128" s="736"/>
      <c r="DA128" s="736"/>
      <c r="DB128" s="736"/>
      <c r="DC128" s="736"/>
      <c r="DD128" s="736"/>
      <c r="DE128" s="736"/>
      <c r="DF128" s="1046"/>
      <c r="DG128" s="1047" t="s">
        <v>174</v>
      </c>
      <c r="DH128" s="1048"/>
      <c r="DI128" s="1048"/>
      <c r="DJ128" s="1048"/>
      <c r="DK128" s="1048"/>
      <c r="DL128" s="1048" t="s">
        <v>174</v>
      </c>
      <c r="DM128" s="1048"/>
      <c r="DN128" s="1048"/>
      <c r="DO128" s="1048"/>
      <c r="DP128" s="1048"/>
      <c r="DQ128" s="1048" t="s">
        <v>435</v>
      </c>
      <c r="DR128" s="1048"/>
      <c r="DS128" s="1048"/>
      <c r="DT128" s="1048"/>
      <c r="DU128" s="1048"/>
      <c r="DV128" s="1049" t="s">
        <v>174</v>
      </c>
      <c r="DW128" s="1049"/>
      <c r="DX128" s="1049"/>
      <c r="DY128" s="1049"/>
      <c r="DZ128" s="1050"/>
    </row>
    <row r="129" spans="1:131" s="221" customFormat="1" ht="26.25" customHeight="1" x14ac:dyDescent="0.2">
      <c r="A129" s="944" t="s">
        <v>106</v>
      </c>
      <c r="B129" s="945"/>
      <c r="C129" s="945"/>
      <c r="D129" s="945"/>
      <c r="E129" s="945"/>
      <c r="F129" s="945"/>
      <c r="G129" s="945"/>
      <c r="H129" s="945"/>
      <c r="I129" s="945"/>
      <c r="J129" s="945"/>
      <c r="K129" s="945"/>
      <c r="L129" s="945"/>
      <c r="M129" s="945"/>
      <c r="N129" s="945"/>
      <c r="O129" s="945"/>
      <c r="P129" s="945"/>
      <c r="Q129" s="945"/>
      <c r="R129" s="945"/>
      <c r="S129" s="945"/>
      <c r="T129" s="945"/>
      <c r="U129" s="945"/>
      <c r="V129" s="945"/>
      <c r="W129" s="1080" t="s">
        <v>486</v>
      </c>
      <c r="X129" s="1081"/>
      <c r="Y129" s="1081"/>
      <c r="Z129" s="1082"/>
      <c r="AA129" s="968">
        <v>1329034</v>
      </c>
      <c r="AB129" s="969"/>
      <c r="AC129" s="969"/>
      <c r="AD129" s="969"/>
      <c r="AE129" s="970"/>
      <c r="AF129" s="971">
        <v>1404498</v>
      </c>
      <c r="AG129" s="969"/>
      <c r="AH129" s="969"/>
      <c r="AI129" s="969"/>
      <c r="AJ129" s="970"/>
      <c r="AK129" s="971">
        <v>1539810</v>
      </c>
      <c r="AL129" s="969"/>
      <c r="AM129" s="969"/>
      <c r="AN129" s="969"/>
      <c r="AO129" s="970"/>
      <c r="AP129" s="1083"/>
      <c r="AQ129" s="1084"/>
      <c r="AR129" s="1084"/>
      <c r="AS129" s="1084"/>
      <c r="AT129" s="1085"/>
      <c r="AU129" s="224"/>
      <c r="AV129" s="224"/>
      <c r="AW129" s="224"/>
      <c r="AX129" s="1075" t="s">
        <v>487</v>
      </c>
      <c r="AY129" s="933"/>
      <c r="AZ129" s="933"/>
      <c r="BA129" s="933"/>
      <c r="BB129" s="933"/>
      <c r="BC129" s="933"/>
      <c r="BD129" s="933"/>
      <c r="BE129" s="934"/>
      <c r="BF129" s="1076" t="s">
        <v>435</v>
      </c>
      <c r="BG129" s="1077"/>
      <c r="BH129" s="1077"/>
      <c r="BI129" s="1077"/>
      <c r="BJ129" s="1077"/>
      <c r="BK129" s="1077"/>
      <c r="BL129" s="1078"/>
      <c r="BM129" s="1076">
        <v>20</v>
      </c>
      <c r="BN129" s="1077"/>
      <c r="BO129" s="1077"/>
      <c r="BP129" s="1077"/>
      <c r="BQ129" s="1077"/>
      <c r="BR129" s="1077"/>
      <c r="BS129" s="1078"/>
      <c r="BT129" s="1076">
        <v>30</v>
      </c>
      <c r="BU129" s="1077"/>
      <c r="BV129" s="1077"/>
      <c r="BW129" s="1077"/>
      <c r="BX129" s="1077"/>
      <c r="BY129" s="1077"/>
      <c r="BZ129" s="1079"/>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2">
      <c r="A130" s="944" t="s">
        <v>488</v>
      </c>
      <c r="B130" s="945"/>
      <c r="C130" s="945"/>
      <c r="D130" s="945"/>
      <c r="E130" s="945"/>
      <c r="F130" s="945"/>
      <c r="G130" s="945"/>
      <c r="H130" s="945"/>
      <c r="I130" s="945"/>
      <c r="J130" s="945"/>
      <c r="K130" s="945"/>
      <c r="L130" s="945"/>
      <c r="M130" s="945"/>
      <c r="N130" s="945"/>
      <c r="O130" s="945"/>
      <c r="P130" s="945"/>
      <c r="Q130" s="945"/>
      <c r="R130" s="945"/>
      <c r="S130" s="945"/>
      <c r="T130" s="945"/>
      <c r="U130" s="945"/>
      <c r="V130" s="945"/>
      <c r="W130" s="1080" t="s">
        <v>489</v>
      </c>
      <c r="X130" s="1081"/>
      <c r="Y130" s="1081"/>
      <c r="Z130" s="1082"/>
      <c r="AA130" s="968">
        <v>213800</v>
      </c>
      <c r="AB130" s="969"/>
      <c r="AC130" s="969"/>
      <c r="AD130" s="969"/>
      <c r="AE130" s="970"/>
      <c r="AF130" s="971">
        <v>217514</v>
      </c>
      <c r="AG130" s="969"/>
      <c r="AH130" s="969"/>
      <c r="AI130" s="969"/>
      <c r="AJ130" s="970"/>
      <c r="AK130" s="971">
        <v>225713</v>
      </c>
      <c r="AL130" s="969"/>
      <c r="AM130" s="969"/>
      <c r="AN130" s="969"/>
      <c r="AO130" s="970"/>
      <c r="AP130" s="1083"/>
      <c r="AQ130" s="1084"/>
      <c r="AR130" s="1084"/>
      <c r="AS130" s="1084"/>
      <c r="AT130" s="1085"/>
      <c r="AU130" s="224"/>
      <c r="AV130" s="224"/>
      <c r="AW130" s="224"/>
      <c r="AX130" s="1075" t="s">
        <v>490</v>
      </c>
      <c r="AY130" s="933"/>
      <c r="AZ130" s="933"/>
      <c r="BA130" s="933"/>
      <c r="BB130" s="933"/>
      <c r="BC130" s="933"/>
      <c r="BD130" s="933"/>
      <c r="BE130" s="934"/>
      <c r="BF130" s="1111">
        <v>6</v>
      </c>
      <c r="BG130" s="1112"/>
      <c r="BH130" s="1112"/>
      <c r="BI130" s="1112"/>
      <c r="BJ130" s="1112"/>
      <c r="BK130" s="1112"/>
      <c r="BL130" s="1113"/>
      <c r="BM130" s="1111">
        <v>25</v>
      </c>
      <c r="BN130" s="1112"/>
      <c r="BO130" s="1112"/>
      <c r="BP130" s="1112"/>
      <c r="BQ130" s="1112"/>
      <c r="BR130" s="1112"/>
      <c r="BS130" s="1113"/>
      <c r="BT130" s="1111">
        <v>35</v>
      </c>
      <c r="BU130" s="1112"/>
      <c r="BV130" s="1112"/>
      <c r="BW130" s="1112"/>
      <c r="BX130" s="1112"/>
      <c r="BY130" s="1112"/>
      <c r="BZ130" s="1114"/>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5">
      <c r="A131" s="1115"/>
      <c r="B131" s="1116"/>
      <c r="C131" s="1116"/>
      <c r="D131" s="1116"/>
      <c r="E131" s="1116"/>
      <c r="F131" s="1116"/>
      <c r="G131" s="1116"/>
      <c r="H131" s="1116"/>
      <c r="I131" s="1116"/>
      <c r="J131" s="1116"/>
      <c r="K131" s="1116"/>
      <c r="L131" s="1116"/>
      <c r="M131" s="1116"/>
      <c r="N131" s="1116"/>
      <c r="O131" s="1116"/>
      <c r="P131" s="1116"/>
      <c r="Q131" s="1116"/>
      <c r="R131" s="1116"/>
      <c r="S131" s="1116"/>
      <c r="T131" s="1116"/>
      <c r="U131" s="1116"/>
      <c r="V131" s="1116"/>
      <c r="W131" s="1117" t="s">
        <v>491</v>
      </c>
      <c r="X131" s="1118"/>
      <c r="Y131" s="1118"/>
      <c r="Z131" s="1119"/>
      <c r="AA131" s="1014">
        <v>1115234</v>
      </c>
      <c r="AB131" s="996"/>
      <c r="AC131" s="996"/>
      <c r="AD131" s="996"/>
      <c r="AE131" s="997"/>
      <c r="AF131" s="995">
        <v>1186984</v>
      </c>
      <c r="AG131" s="996"/>
      <c r="AH131" s="996"/>
      <c r="AI131" s="996"/>
      <c r="AJ131" s="997"/>
      <c r="AK131" s="995">
        <v>1314097</v>
      </c>
      <c r="AL131" s="996"/>
      <c r="AM131" s="996"/>
      <c r="AN131" s="996"/>
      <c r="AO131" s="997"/>
      <c r="AP131" s="1120"/>
      <c r="AQ131" s="1121"/>
      <c r="AR131" s="1121"/>
      <c r="AS131" s="1121"/>
      <c r="AT131" s="1122"/>
      <c r="AU131" s="224"/>
      <c r="AV131" s="224"/>
      <c r="AW131" s="224"/>
      <c r="AX131" s="1093" t="s">
        <v>492</v>
      </c>
      <c r="AY131" s="736"/>
      <c r="AZ131" s="736"/>
      <c r="BA131" s="736"/>
      <c r="BB131" s="736"/>
      <c r="BC131" s="736"/>
      <c r="BD131" s="736"/>
      <c r="BE131" s="1046"/>
      <c r="BF131" s="1094" t="s">
        <v>174</v>
      </c>
      <c r="BG131" s="1095"/>
      <c r="BH131" s="1095"/>
      <c r="BI131" s="1095"/>
      <c r="BJ131" s="1095"/>
      <c r="BK131" s="1095"/>
      <c r="BL131" s="1096"/>
      <c r="BM131" s="1094">
        <v>350</v>
      </c>
      <c r="BN131" s="1095"/>
      <c r="BO131" s="1095"/>
      <c r="BP131" s="1095"/>
      <c r="BQ131" s="1095"/>
      <c r="BR131" s="1095"/>
      <c r="BS131" s="1096"/>
      <c r="BT131" s="1097"/>
      <c r="BU131" s="1098"/>
      <c r="BV131" s="1098"/>
      <c r="BW131" s="1098"/>
      <c r="BX131" s="1098"/>
      <c r="BY131" s="1098"/>
      <c r="BZ131" s="1099"/>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2">
      <c r="A132" s="1100" t="s">
        <v>493</v>
      </c>
      <c r="B132" s="1101"/>
      <c r="C132" s="1101"/>
      <c r="D132" s="1101"/>
      <c r="E132" s="1101"/>
      <c r="F132" s="1101"/>
      <c r="G132" s="1101"/>
      <c r="H132" s="1101"/>
      <c r="I132" s="1101"/>
      <c r="J132" s="1101"/>
      <c r="K132" s="1101"/>
      <c r="L132" s="1101"/>
      <c r="M132" s="1101"/>
      <c r="N132" s="1101"/>
      <c r="O132" s="1101"/>
      <c r="P132" s="1101"/>
      <c r="Q132" s="1101"/>
      <c r="R132" s="1101"/>
      <c r="S132" s="1101"/>
      <c r="T132" s="1101"/>
      <c r="U132" s="1101"/>
      <c r="V132" s="1104" t="s">
        <v>494</v>
      </c>
      <c r="W132" s="1104"/>
      <c r="X132" s="1104"/>
      <c r="Y132" s="1104"/>
      <c r="Z132" s="1105"/>
      <c r="AA132" s="1106">
        <v>6.0780069470000004</v>
      </c>
      <c r="AB132" s="1107"/>
      <c r="AC132" s="1107"/>
      <c r="AD132" s="1107"/>
      <c r="AE132" s="1108"/>
      <c r="AF132" s="1109">
        <v>6.1321803829999997</v>
      </c>
      <c r="AG132" s="1107"/>
      <c r="AH132" s="1107"/>
      <c r="AI132" s="1107"/>
      <c r="AJ132" s="1108"/>
      <c r="AK132" s="1109">
        <v>5.921100193</v>
      </c>
      <c r="AL132" s="1107"/>
      <c r="AM132" s="1107"/>
      <c r="AN132" s="1107"/>
      <c r="AO132" s="1108"/>
      <c r="AP132" s="1011"/>
      <c r="AQ132" s="1012"/>
      <c r="AR132" s="1012"/>
      <c r="AS132" s="1012"/>
      <c r="AT132" s="1110"/>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6"/>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5">
      <c r="A133" s="1102"/>
      <c r="B133" s="1103"/>
      <c r="C133" s="1103"/>
      <c r="D133" s="1103"/>
      <c r="E133" s="1103"/>
      <c r="F133" s="1103"/>
      <c r="G133" s="1103"/>
      <c r="H133" s="1103"/>
      <c r="I133" s="1103"/>
      <c r="J133" s="1103"/>
      <c r="K133" s="1103"/>
      <c r="L133" s="1103"/>
      <c r="M133" s="1103"/>
      <c r="N133" s="1103"/>
      <c r="O133" s="1103"/>
      <c r="P133" s="1103"/>
      <c r="Q133" s="1103"/>
      <c r="R133" s="1103"/>
      <c r="S133" s="1103"/>
      <c r="T133" s="1103"/>
      <c r="U133" s="1103"/>
      <c r="V133" s="1087" t="s">
        <v>495</v>
      </c>
      <c r="W133" s="1087"/>
      <c r="X133" s="1087"/>
      <c r="Y133" s="1087"/>
      <c r="Z133" s="1088"/>
      <c r="AA133" s="1089">
        <v>5.3</v>
      </c>
      <c r="AB133" s="1090"/>
      <c r="AC133" s="1090"/>
      <c r="AD133" s="1090"/>
      <c r="AE133" s="1091"/>
      <c r="AF133" s="1089">
        <v>5.9</v>
      </c>
      <c r="AG133" s="1090"/>
      <c r="AH133" s="1090"/>
      <c r="AI133" s="1090"/>
      <c r="AJ133" s="1091"/>
      <c r="AK133" s="1089">
        <v>6</v>
      </c>
      <c r="AL133" s="1090"/>
      <c r="AM133" s="1090"/>
      <c r="AN133" s="1090"/>
      <c r="AO133" s="1091"/>
      <c r="AP133" s="1038"/>
      <c r="AQ133" s="1039"/>
      <c r="AR133" s="1039"/>
      <c r="AS133" s="1039"/>
      <c r="AT133" s="1092"/>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2">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4" hidden="1" x14ac:dyDescent="0.2">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BiHbX+d2Tl/yZ9ctrDHVMAGvOZSHuZxDUfPh6A7siNflENd+Yi62y0RwwD5beeqUt6+MEJGhsAGilaMIRFnilQ==" saltValue="ajp5oF0UoI74LAx6llAIf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election activeCell="H2" sqref="H2"/>
    </sheetView>
  </sheetViews>
  <sheetFormatPr defaultColWidth="0" defaultRowHeight="13.5" customHeight="1" zeroHeight="1" x14ac:dyDescent="0.2"/>
  <cols>
    <col min="1" max="120" width="2.77734375" style="251" customWidth="1"/>
    <col min="121" max="121" width="0" style="250" hidden="1" customWidth="1"/>
    <col min="122" max="16384" width="9" style="250" hidden="1"/>
  </cols>
  <sheetData>
    <row r="1" spans="1:120" ht="13.2"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0"/>
    </row>
    <row r="17" spans="119:120" ht="13.2" x14ac:dyDescent="0.2">
      <c r="DP17" s="250"/>
    </row>
    <row r="18" spans="119:120" ht="13.2" x14ac:dyDescent="0.2"/>
    <row r="19" spans="119:120" ht="13.2" x14ac:dyDescent="0.2"/>
    <row r="20" spans="119:120" ht="13.2" x14ac:dyDescent="0.2">
      <c r="DO20" s="250"/>
      <c r="DP20" s="250"/>
    </row>
    <row r="21" spans="119:120" ht="13.2" x14ac:dyDescent="0.2">
      <c r="DP21" s="250"/>
    </row>
    <row r="22" spans="119:120" ht="13.2" x14ac:dyDescent="0.2"/>
    <row r="23" spans="119:120" ht="13.2" x14ac:dyDescent="0.2">
      <c r="DO23" s="250"/>
      <c r="DP23" s="250"/>
    </row>
    <row r="24" spans="119:120" ht="13.2" x14ac:dyDescent="0.2">
      <c r="DP24" s="250"/>
    </row>
    <row r="25" spans="119:120" ht="13.2" x14ac:dyDescent="0.2">
      <c r="DP25" s="250"/>
    </row>
    <row r="26" spans="119:120" ht="13.2" x14ac:dyDescent="0.2">
      <c r="DO26" s="250"/>
      <c r="DP26" s="250"/>
    </row>
    <row r="27" spans="119:120" ht="13.2" x14ac:dyDescent="0.2"/>
    <row r="28" spans="119:120" ht="13.2" x14ac:dyDescent="0.2">
      <c r="DO28" s="250"/>
      <c r="DP28" s="250"/>
    </row>
    <row r="29" spans="119:120" ht="13.2" x14ac:dyDescent="0.2">
      <c r="DP29" s="250"/>
    </row>
    <row r="30" spans="119:120" ht="13.2" x14ac:dyDescent="0.2"/>
    <row r="31" spans="119:120" ht="13.2" x14ac:dyDescent="0.2">
      <c r="DO31" s="250"/>
      <c r="DP31" s="250"/>
    </row>
    <row r="32" spans="119:120" ht="13.2" x14ac:dyDescent="0.2"/>
    <row r="33" spans="98:120" ht="13.2" x14ac:dyDescent="0.2">
      <c r="DO33" s="250"/>
      <c r="DP33" s="250"/>
    </row>
    <row r="34" spans="98:120" ht="13.2" x14ac:dyDescent="0.2">
      <c r="DM34" s="250"/>
    </row>
    <row r="35" spans="98:120" ht="13.2" x14ac:dyDescent="0.2">
      <c r="CT35" s="250"/>
      <c r="CU35" s="250"/>
      <c r="CV35" s="250"/>
      <c r="CY35" s="250"/>
      <c r="CZ35" s="250"/>
      <c r="DA35" s="250"/>
      <c r="DD35" s="250"/>
      <c r="DE35" s="250"/>
      <c r="DF35" s="250"/>
      <c r="DI35" s="250"/>
      <c r="DJ35" s="250"/>
      <c r="DK35" s="250"/>
      <c r="DM35" s="250"/>
      <c r="DN35" s="250"/>
      <c r="DO35" s="250"/>
      <c r="DP35" s="250"/>
    </row>
    <row r="36" spans="98:120" ht="13.2" x14ac:dyDescent="0.2"/>
    <row r="37" spans="98:120" ht="13.2" x14ac:dyDescent="0.2">
      <c r="CW37" s="250"/>
      <c r="DB37" s="250"/>
      <c r="DG37" s="250"/>
      <c r="DL37" s="250"/>
      <c r="DP37" s="250"/>
    </row>
    <row r="38" spans="98:120" ht="13.2" x14ac:dyDescent="0.2">
      <c r="CT38" s="250"/>
      <c r="CU38" s="250"/>
      <c r="CV38" s="250"/>
      <c r="CW38" s="250"/>
      <c r="CY38" s="250"/>
      <c r="CZ38" s="250"/>
      <c r="DA38" s="250"/>
      <c r="DB38" s="250"/>
      <c r="DD38" s="250"/>
      <c r="DE38" s="250"/>
      <c r="DF38" s="250"/>
      <c r="DG38" s="250"/>
      <c r="DI38" s="250"/>
      <c r="DJ38" s="250"/>
      <c r="DK38" s="250"/>
      <c r="DL38" s="250"/>
      <c r="DN38" s="250"/>
      <c r="DO38" s="250"/>
      <c r="DP38" s="25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0"/>
      <c r="DO49" s="250"/>
      <c r="DP49" s="25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0"/>
      <c r="CS63" s="250"/>
      <c r="CX63" s="250"/>
      <c r="DC63" s="250"/>
      <c r="DH63" s="250"/>
    </row>
    <row r="64" spans="22:120" ht="13.2" x14ac:dyDescent="0.2">
      <c r="V64" s="250"/>
    </row>
    <row r="65" spans="15:120" ht="13.2" x14ac:dyDescent="0.2">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ht="13.2" x14ac:dyDescent="0.2">
      <c r="Q66" s="250"/>
      <c r="S66" s="250"/>
      <c r="U66" s="250"/>
      <c r="DM66" s="250"/>
    </row>
    <row r="67" spans="15:120" ht="13.2" x14ac:dyDescent="0.2">
      <c r="O67" s="250"/>
      <c r="P67" s="250"/>
      <c r="R67" s="250"/>
      <c r="T67" s="250"/>
      <c r="Y67" s="250"/>
      <c r="CT67" s="250"/>
      <c r="CV67" s="250"/>
      <c r="CW67" s="250"/>
      <c r="CY67" s="250"/>
      <c r="DA67" s="250"/>
      <c r="DB67" s="250"/>
      <c r="DD67" s="250"/>
      <c r="DF67" s="250"/>
      <c r="DG67" s="250"/>
      <c r="DI67" s="250"/>
      <c r="DK67" s="250"/>
      <c r="DL67" s="250"/>
      <c r="DN67" s="250"/>
      <c r="DO67" s="250"/>
      <c r="DP67" s="250"/>
    </row>
    <row r="68" spans="15:120" ht="13.2" x14ac:dyDescent="0.2"/>
    <row r="69" spans="15:120" ht="13.2" x14ac:dyDescent="0.2"/>
    <row r="70" spans="15:120" ht="13.2" x14ac:dyDescent="0.2"/>
    <row r="71" spans="15:120" ht="13.2" x14ac:dyDescent="0.2"/>
    <row r="72" spans="15:120" ht="13.2" x14ac:dyDescent="0.2">
      <c r="DP72" s="250"/>
    </row>
    <row r="73" spans="15:120" ht="13.2" x14ac:dyDescent="0.2">
      <c r="DP73" s="25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0"/>
      <c r="CX96" s="250"/>
      <c r="DC96" s="250"/>
      <c r="DH96" s="250"/>
    </row>
    <row r="97" spans="24:120" ht="13.2" x14ac:dyDescent="0.2">
      <c r="CS97" s="250"/>
      <c r="CX97" s="250"/>
      <c r="DC97" s="250"/>
      <c r="DH97" s="250"/>
      <c r="DP97" s="251" t="s">
        <v>496</v>
      </c>
    </row>
    <row r="98" spans="24:120" ht="13.2" hidden="1" x14ac:dyDescent="0.2">
      <c r="CS98" s="250"/>
      <c r="CX98" s="250"/>
      <c r="DC98" s="250"/>
      <c r="DH98" s="250"/>
    </row>
    <row r="99" spans="24:120" ht="13.2" hidden="1" x14ac:dyDescent="0.2">
      <c r="CS99" s="250"/>
      <c r="CX99" s="250"/>
      <c r="DC99" s="250"/>
      <c r="DH99" s="250"/>
    </row>
    <row r="101" spans="24:120" ht="12" hidden="1" customHeight="1" x14ac:dyDescent="0.2">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2">
      <c r="CU102" s="250"/>
      <c r="CZ102" s="250"/>
      <c r="DE102" s="250"/>
      <c r="DJ102" s="250"/>
      <c r="DM102" s="250"/>
    </row>
    <row r="103" spans="24:120" ht="13.2" hidden="1" x14ac:dyDescent="0.2">
      <c r="CT103" s="250"/>
      <c r="CV103" s="250"/>
      <c r="CW103" s="250"/>
      <c r="CY103" s="250"/>
      <c r="DA103" s="250"/>
      <c r="DB103" s="250"/>
      <c r="DD103" s="250"/>
      <c r="DF103" s="250"/>
      <c r="DG103" s="250"/>
      <c r="DI103" s="250"/>
      <c r="DK103" s="250"/>
      <c r="DL103" s="250"/>
      <c r="DM103" s="250"/>
      <c r="DN103" s="250"/>
      <c r="DO103" s="250"/>
      <c r="DP103" s="250"/>
    </row>
    <row r="104" spans="24:120" ht="13.2" hidden="1" x14ac:dyDescent="0.2">
      <c r="CV104" s="250"/>
      <c r="CW104" s="250"/>
      <c r="DA104" s="250"/>
      <c r="DB104" s="250"/>
      <c r="DF104" s="250"/>
      <c r="DG104" s="250"/>
      <c r="DK104" s="250"/>
      <c r="DL104" s="250"/>
      <c r="DN104" s="250"/>
      <c r="DO104" s="250"/>
      <c r="DP104" s="250"/>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election activeCell="H2" sqref="H2"/>
    </sheetView>
  </sheetViews>
  <sheetFormatPr defaultColWidth="0" defaultRowHeight="13.5" customHeight="1" zeroHeight="1" x14ac:dyDescent="0.2"/>
  <cols>
    <col min="1" max="116" width="2.6640625" style="251" customWidth="1"/>
    <col min="117" max="16384" width="9" style="250" hidden="1"/>
  </cols>
  <sheetData>
    <row r="1" spans="2:116" ht="13.2"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ht="13.2" x14ac:dyDescent="0.2"/>
    <row r="3" spans="2:116" ht="13.2" x14ac:dyDescent="0.2"/>
    <row r="4" spans="2:116" ht="13.2" x14ac:dyDescent="0.2">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ht="13.2" x14ac:dyDescent="0.2">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ht="13.2" x14ac:dyDescent="0.2"/>
    <row r="20" spans="9:116" ht="13.2" x14ac:dyDescent="0.2"/>
    <row r="21" spans="9:116" ht="13.2" x14ac:dyDescent="0.2">
      <c r="DL21" s="250"/>
    </row>
    <row r="22" spans="9:116" ht="13.2" x14ac:dyDescent="0.2">
      <c r="DI22" s="250"/>
      <c r="DJ22" s="250"/>
      <c r="DK22" s="250"/>
      <c r="DL22" s="250"/>
    </row>
    <row r="23" spans="9:116" ht="13.2" x14ac:dyDescent="0.2">
      <c r="CY23" s="250"/>
      <c r="CZ23" s="250"/>
      <c r="DA23" s="250"/>
      <c r="DB23" s="250"/>
      <c r="DC23" s="250"/>
      <c r="DD23" s="250"/>
      <c r="DE23" s="250"/>
      <c r="DF23" s="250"/>
      <c r="DG23" s="250"/>
      <c r="DH23" s="250"/>
      <c r="DI23" s="250"/>
      <c r="DJ23" s="250"/>
      <c r="DK23" s="250"/>
      <c r="DL23" s="25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0"/>
      <c r="DA35" s="250"/>
      <c r="DB35" s="250"/>
      <c r="DC35" s="250"/>
      <c r="DD35" s="250"/>
      <c r="DE35" s="250"/>
      <c r="DF35" s="250"/>
      <c r="DG35" s="250"/>
      <c r="DH35" s="250"/>
      <c r="DI35" s="250"/>
      <c r="DJ35" s="250"/>
      <c r="DK35" s="250"/>
      <c r="DL35" s="250"/>
    </row>
    <row r="36" spans="15:116" ht="13.2" x14ac:dyDescent="0.2"/>
    <row r="37" spans="15:116" ht="13.2" x14ac:dyDescent="0.2">
      <c r="DL37" s="250"/>
    </row>
    <row r="38" spans="15:116" ht="13.2" x14ac:dyDescent="0.2">
      <c r="DI38" s="250"/>
      <c r="DJ38" s="250"/>
      <c r="DK38" s="250"/>
      <c r="DL38" s="250"/>
    </row>
    <row r="39" spans="15:116" ht="13.2" x14ac:dyDescent="0.2"/>
    <row r="40" spans="15:116" ht="13.2" x14ac:dyDescent="0.2"/>
    <row r="41" spans="15:116" ht="13.2" x14ac:dyDescent="0.2"/>
    <row r="42" spans="15:116" ht="13.2" x14ac:dyDescent="0.2"/>
    <row r="43" spans="15:116" ht="13.2" x14ac:dyDescent="0.2">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ht="13.2" x14ac:dyDescent="0.2">
      <c r="DL44" s="250"/>
    </row>
    <row r="45" spans="15:116" ht="13.2" x14ac:dyDescent="0.2"/>
    <row r="46" spans="15:116" ht="13.2" x14ac:dyDescent="0.2">
      <c r="DA46" s="250"/>
      <c r="DB46" s="250"/>
      <c r="DC46" s="250"/>
      <c r="DD46" s="250"/>
      <c r="DE46" s="250"/>
      <c r="DF46" s="250"/>
      <c r="DG46" s="250"/>
      <c r="DH46" s="250"/>
      <c r="DI46" s="250"/>
      <c r="DJ46" s="250"/>
      <c r="DK46" s="250"/>
      <c r="DL46" s="250"/>
    </row>
    <row r="47" spans="15:116" ht="13.2" x14ac:dyDescent="0.2"/>
    <row r="48" spans="15:116" ht="13.2" x14ac:dyDescent="0.2"/>
    <row r="49" spans="104:116" ht="13.2" x14ac:dyDescent="0.2"/>
    <row r="50" spans="104:116" ht="13.2" x14ac:dyDescent="0.2">
      <c r="CZ50" s="250"/>
      <c r="DA50" s="250"/>
      <c r="DB50" s="250"/>
      <c r="DC50" s="250"/>
      <c r="DD50" s="250"/>
      <c r="DE50" s="250"/>
      <c r="DF50" s="250"/>
      <c r="DG50" s="250"/>
      <c r="DH50" s="250"/>
      <c r="DI50" s="250"/>
      <c r="DJ50" s="250"/>
      <c r="DK50" s="250"/>
      <c r="DL50" s="250"/>
    </row>
    <row r="51" spans="104:116" ht="13.2" x14ac:dyDescent="0.2"/>
    <row r="52" spans="104:116" ht="13.2" x14ac:dyDescent="0.2"/>
    <row r="53" spans="104:116" ht="13.2" x14ac:dyDescent="0.2">
      <c r="DL53" s="25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0"/>
      <c r="DD67" s="250"/>
      <c r="DE67" s="250"/>
      <c r="DF67" s="250"/>
      <c r="DG67" s="250"/>
      <c r="DH67" s="250"/>
      <c r="DI67" s="250"/>
      <c r="DJ67" s="250"/>
      <c r="DK67" s="250"/>
      <c r="DL67" s="25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ZRBxhZzKhciaJw0mgvNhe22l+DKYFkc3n5uXS8mDbsiC7cf7mEYbgUVnzZ7CGMwgdKu3VbSY5L1GxobvIkrfLg==" saltValue="utpHlvqFALqM6LyhyUNNKw==" spinCount="100000" sheet="1" objects="1" scenarios="1"/>
  <dataConsolidate/>
  <phoneticPr fontId="2"/>
  <printOptions horizontalCentered="1" verticalCentered="1"/>
  <pageMargins left="0" right="0" top="0" bottom="0" header="0" footer="0"/>
  <pageSetup paperSize="9" scale="46"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election activeCell="H2" sqref="H2"/>
    </sheetView>
  </sheetViews>
  <sheetFormatPr defaultColWidth="0" defaultRowHeight="13.5" customHeight="1" zeroHeight="1" x14ac:dyDescent="0.2"/>
  <cols>
    <col min="1" max="36" width="2.44140625" style="252" customWidth="1"/>
    <col min="37" max="44" width="17" style="252" customWidth="1"/>
    <col min="45" max="45" width="6.109375" style="258" customWidth="1"/>
    <col min="46" max="46" width="3" style="256" customWidth="1"/>
    <col min="47" max="47" width="19.109375" style="252" hidden="1" customWidth="1"/>
    <col min="48" max="52" width="12.6640625" style="252" hidden="1" customWidth="1"/>
    <col min="53" max="16384" width="8.6640625" style="252" hidden="1"/>
  </cols>
  <sheetData>
    <row r="1" spans="1:46" ht="13.2" x14ac:dyDescent="0.2">
      <c r="AS1" s="252"/>
      <c r="AT1" s="252"/>
    </row>
    <row r="2" spans="1:46" ht="13.2" x14ac:dyDescent="0.2">
      <c r="AS2" s="252"/>
      <c r="AT2" s="252"/>
    </row>
    <row r="3" spans="1:46" ht="13.2" x14ac:dyDescent="0.2">
      <c r="AS3" s="252"/>
      <c r="AT3" s="252"/>
    </row>
    <row r="4" spans="1:46" ht="13.2" x14ac:dyDescent="0.2">
      <c r="AS4" s="252"/>
      <c r="AT4" s="252"/>
    </row>
    <row r="5" spans="1:46" ht="16.2" x14ac:dyDescent="0.2">
      <c r="A5" s="253" t="s">
        <v>497</v>
      </c>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5"/>
    </row>
    <row r="6" spans="1:46" ht="13.2" x14ac:dyDescent="0.2">
      <c r="A6" s="256"/>
      <c r="AK6" s="257" t="s">
        <v>498</v>
      </c>
      <c r="AL6" s="257"/>
      <c r="AM6" s="257"/>
      <c r="AN6" s="257"/>
    </row>
    <row r="7" spans="1:46" ht="13.5" customHeight="1" x14ac:dyDescent="0.2">
      <c r="A7" s="256"/>
      <c r="AK7" s="259"/>
      <c r="AL7" s="260"/>
      <c r="AM7" s="260"/>
      <c r="AN7" s="261"/>
      <c r="AO7" s="1124" t="s">
        <v>499</v>
      </c>
      <c r="AP7" s="262"/>
      <c r="AQ7" s="263" t="s">
        <v>500</v>
      </c>
      <c r="AR7" s="264"/>
    </row>
    <row r="8" spans="1:46" ht="13.2" x14ac:dyDescent="0.2">
      <c r="A8" s="256"/>
      <c r="AK8" s="265"/>
      <c r="AL8" s="266"/>
      <c r="AM8" s="266"/>
      <c r="AN8" s="267"/>
      <c r="AO8" s="1125"/>
      <c r="AP8" s="268" t="s">
        <v>501</v>
      </c>
      <c r="AQ8" s="269" t="s">
        <v>502</v>
      </c>
      <c r="AR8" s="270" t="s">
        <v>503</v>
      </c>
    </row>
    <row r="9" spans="1:46" ht="13.2" x14ac:dyDescent="0.2">
      <c r="A9" s="256"/>
      <c r="AK9" s="1126" t="s">
        <v>504</v>
      </c>
      <c r="AL9" s="1127"/>
      <c r="AM9" s="1127"/>
      <c r="AN9" s="1128"/>
      <c r="AO9" s="271">
        <v>361373</v>
      </c>
      <c r="AP9" s="271">
        <v>308339</v>
      </c>
      <c r="AQ9" s="272">
        <v>231388</v>
      </c>
      <c r="AR9" s="273">
        <v>33.299999999999997</v>
      </c>
    </row>
    <row r="10" spans="1:46" ht="13.5" customHeight="1" x14ac:dyDescent="0.2">
      <c r="A10" s="256"/>
      <c r="AK10" s="1126" t="s">
        <v>505</v>
      </c>
      <c r="AL10" s="1127"/>
      <c r="AM10" s="1127"/>
      <c r="AN10" s="1128"/>
      <c r="AO10" s="274">
        <v>38163</v>
      </c>
      <c r="AP10" s="274">
        <v>32562</v>
      </c>
      <c r="AQ10" s="275">
        <v>33497</v>
      </c>
      <c r="AR10" s="276">
        <v>-2.8</v>
      </c>
    </row>
    <row r="11" spans="1:46" ht="13.5" customHeight="1" x14ac:dyDescent="0.2">
      <c r="A11" s="256"/>
      <c r="AK11" s="1126" t="s">
        <v>506</v>
      </c>
      <c r="AL11" s="1127"/>
      <c r="AM11" s="1127"/>
      <c r="AN11" s="1128"/>
      <c r="AO11" s="274" t="s">
        <v>507</v>
      </c>
      <c r="AP11" s="274" t="s">
        <v>507</v>
      </c>
      <c r="AQ11" s="275">
        <v>3588</v>
      </c>
      <c r="AR11" s="276" t="s">
        <v>507</v>
      </c>
    </row>
    <row r="12" spans="1:46" ht="13.5" customHeight="1" x14ac:dyDescent="0.2">
      <c r="A12" s="256"/>
      <c r="AK12" s="1126" t="s">
        <v>508</v>
      </c>
      <c r="AL12" s="1127"/>
      <c r="AM12" s="1127"/>
      <c r="AN12" s="1128"/>
      <c r="AO12" s="274" t="s">
        <v>507</v>
      </c>
      <c r="AP12" s="274" t="s">
        <v>507</v>
      </c>
      <c r="AQ12" s="275" t="s">
        <v>507</v>
      </c>
      <c r="AR12" s="276" t="s">
        <v>507</v>
      </c>
    </row>
    <row r="13" spans="1:46" ht="13.5" customHeight="1" x14ac:dyDescent="0.2">
      <c r="A13" s="256"/>
      <c r="AK13" s="1126" t="s">
        <v>509</v>
      </c>
      <c r="AL13" s="1127"/>
      <c r="AM13" s="1127"/>
      <c r="AN13" s="1128"/>
      <c r="AO13" s="274">
        <v>22238</v>
      </c>
      <c r="AP13" s="274">
        <v>18974</v>
      </c>
      <c r="AQ13" s="275">
        <v>10932</v>
      </c>
      <c r="AR13" s="276">
        <v>73.599999999999994</v>
      </c>
    </row>
    <row r="14" spans="1:46" ht="13.5" customHeight="1" x14ac:dyDescent="0.2">
      <c r="A14" s="256"/>
      <c r="AK14" s="1126" t="s">
        <v>510</v>
      </c>
      <c r="AL14" s="1127"/>
      <c r="AM14" s="1127"/>
      <c r="AN14" s="1128"/>
      <c r="AO14" s="274">
        <v>40804</v>
      </c>
      <c r="AP14" s="274">
        <v>34816</v>
      </c>
      <c r="AQ14" s="275">
        <v>4261</v>
      </c>
      <c r="AR14" s="276">
        <v>717.1</v>
      </c>
    </row>
    <row r="15" spans="1:46" ht="13.5" customHeight="1" x14ac:dyDescent="0.2">
      <c r="A15" s="256"/>
      <c r="AK15" s="1129" t="s">
        <v>511</v>
      </c>
      <c r="AL15" s="1130"/>
      <c r="AM15" s="1130"/>
      <c r="AN15" s="1131"/>
      <c r="AO15" s="274">
        <v>-28472</v>
      </c>
      <c r="AP15" s="274">
        <v>-24294</v>
      </c>
      <c r="AQ15" s="275">
        <v>-17972</v>
      </c>
      <c r="AR15" s="276">
        <v>35.200000000000003</v>
      </c>
    </row>
    <row r="16" spans="1:46" ht="13.2" x14ac:dyDescent="0.2">
      <c r="A16" s="256"/>
      <c r="AK16" s="1129" t="s">
        <v>187</v>
      </c>
      <c r="AL16" s="1130"/>
      <c r="AM16" s="1130"/>
      <c r="AN16" s="1131"/>
      <c r="AO16" s="274">
        <v>434106</v>
      </c>
      <c r="AP16" s="274">
        <v>370398</v>
      </c>
      <c r="AQ16" s="275">
        <v>265695</v>
      </c>
      <c r="AR16" s="276">
        <v>39.4</v>
      </c>
    </row>
    <row r="17" spans="1:46" ht="13.2" x14ac:dyDescent="0.2">
      <c r="A17" s="256"/>
    </row>
    <row r="18" spans="1:46" ht="13.2" x14ac:dyDescent="0.2">
      <c r="A18" s="256"/>
      <c r="AQ18" s="277"/>
      <c r="AR18" s="277"/>
    </row>
    <row r="19" spans="1:46" ht="13.2" x14ac:dyDescent="0.2">
      <c r="A19" s="256"/>
      <c r="AK19" s="252" t="s">
        <v>512</v>
      </c>
    </row>
    <row r="20" spans="1:46" ht="13.2" x14ac:dyDescent="0.2">
      <c r="A20" s="256"/>
      <c r="AK20" s="278"/>
      <c r="AL20" s="279"/>
      <c r="AM20" s="279"/>
      <c r="AN20" s="280"/>
      <c r="AO20" s="281" t="s">
        <v>513</v>
      </c>
      <c r="AP20" s="282" t="s">
        <v>514</v>
      </c>
      <c r="AQ20" s="283" t="s">
        <v>515</v>
      </c>
      <c r="AR20" s="284"/>
    </row>
    <row r="21" spans="1:46" s="257" customFormat="1" ht="13.2" x14ac:dyDescent="0.2">
      <c r="A21" s="285"/>
      <c r="AK21" s="1132" t="s">
        <v>516</v>
      </c>
      <c r="AL21" s="1133"/>
      <c r="AM21" s="1133"/>
      <c r="AN21" s="1134"/>
      <c r="AO21" s="286">
        <v>34.130000000000003</v>
      </c>
      <c r="AP21" s="287">
        <v>23.14</v>
      </c>
      <c r="AQ21" s="288">
        <v>10.99</v>
      </c>
      <c r="AS21" s="289"/>
      <c r="AT21" s="285"/>
    </row>
    <row r="22" spans="1:46" s="257" customFormat="1" ht="13.2" x14ac:dyDescent="0.2">
      <c r="A22" s="285"/>
      <c r="AK22" s="1132" t="s">
        <v>517</v>
      </c>
      <c r="AL22" s="1133"/>
      <c r="AM22" s="1133"/>
      <c r="AN22" s="1134"/>
      <c r="AO22" s="290">
        <v>93</v>
      </c>
      <c r="AP22" s="291">
        <v>95.7</v>
      </c>
      <c r="AQ22" s="292">
        <v>-2.7</v>
      </c>
      <c r="AR22" s="277"/>
      <c r="AS22" s="289"/>
      <c r="AT22" s="285"/>
    </row>
    <row r="23" spans="1:46" s="257" customFormat="1" ht="13.2" x14ac:dyDescent="0.2">
      <c r="A23" s="285"/>
      <c r="AP23" s="277"/>
      <c r="AQ23" s="277"/>
      <c r="AR23" s="277"/>
      <c r="AS23" s="289"/>
      <c r="AT23" s="285"/>
    </row>
    <row r="24" spans="1:46" s="257" customFormat="1" ht="13.2" x14ac:dyDescent="0.2">
      <c r="A24" s="285"/>
      <c r="AP24" s="277"/>
      <c r="AQ24" s="277"/>
      <c r="AR24" s="277"/>
      <c r="AS24" s="289"/>
      <c r="AT24" s="285"/>
    </row>
    <row r="25" spans="1:46" s="257" customFormat="1" ht="13.2" x14ac:dyDescent="0.2">
      <c r="A25" s="293"/>
      <c r="B25" s="294"/>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294"/>
      <c r="AP25" s="295"/>
      <c r="AQ25" s="295"/>
      <c r="AR25" s="295"/>
      <c r="AS25" s="296"/>
      <c r="AT25" s="285"/>
    </row>
    <row r="26" spans="1:46" s="257" customFormat="1" ht="13.2" x14ac:dyDescent="0.2">
      <c r="A26" s="1123" t="s">
        <v>518</v>
      </c>
      <c r="B26" s="1123"/>
      <c r="C26" s="1123"/>
      <c r="D26" s="1123"/>
      <c r="E26" s="1123"/>
      <c r="F26" s="1123"/>
      <c r="G26" s="1123"/>
      <c r="H26" s="1123"/>
      <c r="I26" s="1123"/>
      <c r="J26" s="1123"/>
      <c r="K26" s="1123"/>
      <c r="L26" s="1123"/>
      <c r="M26" s="1123"/>
      <c r="N26" s="1123"/>
      <c r="O26" s="1123"/>
      <c r="P26" s="1123"/>
      <c r="Q26" s="1123"/>
      <c r="R26" s="1123"/>
      <c r="S26" s="1123"/>
      <c r="T26" s="1123"/>
      <c r="U26" s="1123"/>
      <c r="V26" s="1123"/>
      <c r="W26" s="1123"/>
      <c r="X26" s="1123"/>
      <c r="Y26" s="1123"/>
      <c r="Z26" s="1123"/>
      <c r="AA26" s="1123"/>
      <c r="AB26" s="1123"/>
      <c r="AC26" s="1123"/>
      <c r="AD26" s="1123"/>
      <c r="AE26" s="1123"/>
      <c r="AF26" s="1123"/>
      <c r="AG26" s="1123"/>
      <c r="AH26" s="1123"/>
      <c r="AI26" s="1123"/>
      <c r="AJ26" s="1123"/>
      <c r="AK26" s="1123"/>
      <c r="AL26" s="1123"/>
      <c r="AM26" s="1123"/>
      <c r="AN26" s="1123"/>
      <c r="AO26" s="1123"/>
      <c r="AP26" s="1123"/>
      <c r="AQ26" s="1123"/>
      <c r="AR26" s="1123"/>
      <c r="AS26" s="1123"/>
    </row>
    <row r="27" spans="1:46" ht="13.2" x14ac:dyDescent="0.2">
      <c r="A27" s="297"/>
      <c r="AS27" s="252"/>
      <c r="AT27" s="252"/>
    </row>
    <row r="28" spans="1:46" ht="16.2" x14ac:dyDescent="0.2">
      <c r="A28" s="253" t="s">
        <v>519</v>
      </c>
      <c r="B28" s="254"/>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298"/>
    </row>
    <row r="29" spans="1:46" ht="13.2" x14ac:dyDescent="0.2">
      <c r="A29" s="256"/>
      <c r="AK29" s="257" t="s">
        <v>520</v>
      </c>
      <c r="AL29" s="257"/>
      <c r="AM29" s="257"/>
      <c r="AN29" s="257"/>
      <c r="AS29" s="299"/>
    </row>
    <row r="30" spans="1:46" ht="13.5" customHeight="1" x14ac:dyDescent="0.2">
      <c r="A30" s="256"/>
      <c r="AK30" s="259"/>
      <c r="AL30" s="260"/>
      <c r="AM30" s="260"/>
      <c r="AN30" s="261"/>
      <c r="AO30" s="1124" t="s">
        <v>499</v>
      </c>
      <c r="AP30" s="262"/>
      <c r="AQ30" s="263" t="s">
        <v>500</v>
      </c>
      <c r="AR30" s="264"/>
    </row>
    <row r="31" spans="1:46" ht="13.2" x14ac:dyDescent="0.2">
      <c r="A31" s="256"/>
      <c r="AK31" s="265"/>
      <c r="AL31" s="266"/>
      <c r="AM31" s="266"/>
      <c r="AN31" s="267"/>
      <c r="AO31" s="1125"/>
      <c r="AP31" s="268" t="s">
        <v>501</v>
      </c>
      <c r="AQ31" s="269" t="s">
        <v>502</v>
      </c>
      <c r="AR31" s="270" t="s">
        <v>503</v>
      </c>
    </row>
    <row r="32" spans="1:46" ht="27" customHeight="1" x14ac:dyDescent="0.2">
      <c r="A32" s="256"/>
      <c r="AK32" s="1140" t="s">
        <v>521</v>
      </c>
      <c r="AL32" s="1141"/>
      <c r="AM32" s="1141"/>
      <c r="AN32" s="1142"/>
      <c r="AO32" s="300">
        <v>233426</v>
      </c>
      <c r="AP32" s="300">
        <v>199169</v>
      </c>
      <c r="AQ32" s="301">
        <v>153945</v>
      </c>
      <c r="AR32" s="302">
        <v>29.4</v>
      </c>
    </row>
    <row r="33" spans="1:46" ht="13.5" customHeight="1" x14ac:dyDescent="0.2">
      <c r="A33" s="256"/>
      <c r="AK33" s="1140" t="s">
        <v>522</v>
      </c>
      <c r="AL33" s="1141"/>
      <c r="AM33" s="1141"/>
      <c r="AN33" s="1142"/>
      <c r="AO33" s="300" t="s">
        <v>507</v>
      </c>
      <c r="AP33" s="300" t="s">
        <v>507</v>
      </c>
      <c r="AQ33" s="301" t="s">
        <v>507</v>
      </c>
      <c r="AR33" s="302" t="s">
        <v>507</v>
      </c>
    </row>
    <row r="34" spans="1:46" ht="27" customHeight="1" x14ac:dyDescent="0.2">
      <c r="A34" s="256"/>
      <c r="AK34" s="1140" t="s">
        <v>523</v>
      </c>
      <c r="AL34" s="1141"/>
      <c r="AM34" s="1141"/>
      <c r="AN34" s="1142"/>
      <c r="AO34" s="300" t="s">
        <v>507</v>
      </c>
      <c r="AP34" s="300" t="s">
        <v>507</v>
      </c>
      <c r="AQ34" s="301">
        <v>4</v>
      </c>
      <c r="AR34" s="302" t="s">
        <v>507</v>
      </c>
    </row>
    <row r="35" spans="1:46" ht="27" customHeight="1" x14ac:dyDescent="0.2">
      <c r="A35" s="256"/>
      <c r="AK35" s="1140" t="s">
        <v>524</v>
      </c>
      <c r="AL35" s="1141"/>
      <c r="AM35" s="1141"/>
      <c r="AN35" s="1142"/>
      <c r="AO35" s="300">
        <v>74106</v>
      </c>
      <c r="AP35" s="300">
        <v>63230</v>
      </c>
      <c r="AQ35" s="301">
        <v>31105</v>
      </c>
      <c r="AR35" s="302">
        <v>103.3</v>
      </c>
    </row>
    <row r="36" spans="1:46" ht="27" customHeight="1" x14ac:dyDescent="0.2">
      <c r="A36" s="256"/>
      <c r="AK36" s="1140" t="s">
        <v>525</v>
      </c>
      <c r="AL36" s="1141"/>
      <c r="AM36" s="1141"/>
      <c r="AN36" s="1142"/>
      <c r="AO36" s="300">
        <v>920</v>
      </c>
      <c r="AP36" s="300">
        <v>785</v>
      </c>
      <c r="AQ36" s="301">
        <v>3257</v>
      </c>
      <c r="AR36" s="302">
        <v>-75.900000000000006</v>
      </c>
    </row>
    <row r="37" spans="1:46" ht="13.5" customHeight="1" x14ac:dyDescent="0.2">
      <c r="A37" s="256"/>
      <c r="AK37" s="1140" t="s">
        <v>526</v>
      </c>
      <c r="AL37" s="1141"/>
      <c r="AM37" s="1141"/>
      <c r="AN37" s="1142"/>
      <c r="AO37" s="300" t="s">
        <v>507</v>
      </c>
      <c r="AP37" s="300" t="s">
        <v>507</v>
      </c>
      <c r="AQ37" s="301">
        <v>1590</v>
      </c>
      <c r="AR37" s="302" t="s">
        <v>507</v>
      </c>
    </row>
    <row r="38" spans="1:46" ht="27" customHeight="1" x14ac:dyDescent="0.2">
      <c r="A38" s="256"/>
      <c r="AK38" s="1143" t="s">
        <v>527</v>
      </c>
      <c r="AL38" s="1144"/>
      <c r="AM38" s="1144"/>
      <c r="AN38" s="1145"/>
      <c r="AO38" s="303" t="s">
        <v>507</v>
      </c>
      <c r="AP38" s="303" t="s">
        <v>507</v>
      </c>
      <c r="AQ38" s="304">
        <v>20</v>
      </c>
      <c r="AR38" s="292" t="s">
        <v>507</v>
      </c>
      <c r="AS38" s="299"/>
    </row>
    <row r="39" spans="1:46" ht="13.2" x14ac:dyDescent="0.2">
      <c r="A39" s="256"/>
      <c r="AK39" s="1143" t="s">
        <v>528</v>
      </c>
      <c r="AL39" s="1144"/>
      <c r="AM39" s="1144"/>
      <c r="AN39" s="1145"/>
      <c r="AO39" s="300">
        <v>-4930</v>
      </c>
      <c r="AP39" s="300">
        <v>-4206</v>
      </c>
      <c r="AQ39" s="301">
        <v>-7358</v>
      </c>
      <c r="AR39" s="302">
        <v>-42.8</v>
      </c>
      <c r="AS39" s="299"/>
    </row>
    <row r="40" spans="1:46" ht="27" customHeight="1" x14ac:dyDescent="0.2">
      <c r="A40" s="256"/>
      <c r="AK40" s="1140" t="s">
        <v>529</v>
      </c>
      <c r="AL40" s="1141"/>
      <c r="AM40" s="1141"/>
      <c r="AN40" s="1142"/>
      <c r="AO40" s="300">
        <v>-225713</v>
      </c>
      <c r="AP40" s="300">
        <v>-192588</v>
      </c>
      <c r="AQ40" s="301">
        <v>-130450</v>
      </c>
      <c r="AR40" s="302">
        <v>47.6</v>
      </c>
      <c r="AS40" s="299"/>
    </row>
    <row r="41" spans="1:46" ht="13.2" x14ac:dyDescent="0.2">
      <c r="A41" s="256"/>
      <c r="AK41" s="1146" t="s">
        <v>297</v>
      </c>
      <c r="AL41" s="1147"/>
      <c r="AM41" s="1147"/>
      <c r="AN41" s="1148"/>
      <c r="AO41" s="300">
        <v>77809</v>
      </c>
      <c r="AP41" s="300">
        <v>66390</v>
      </c>
      <c r="AQ41" s="301">
        <v>52112</v>
      </c>
      <c r="AR41" s="302">
        <v>27.4</v>
      </c>
      <c r="AS41" s="299"/>
    </row>
    <row r="42" spans="1:46" ht="13.2" x14ac:dyDescent="0.2">
      <c r="A42" s="256"/>
      <c r="AK42" s="305" t="s">
        <v>530</v>
      </c>
      <c r="AQ42" s="277"/>
      <c r="AR42" s="277"/>
      <c r="AS42" s="299"/>
    </row>
    <row r="43" spans="1:46" ht="13.2" x14ac:dyDescent="0.2">
      <c r="A43" s="256"/>
      <c r="AP43" s="306"/>
      <c r="AQ43" s="277"/>
      <c r="AS43" s="299"/>
    </row>
    <row r="44" spans="1:46" ht="13.2" x14ac:dyDescent="0.2">
      <c r="A44" s="256"/>
      <c r="AQ44" s="277"/>
    </row>
    <row r="45" spans="1:46" ht="13.2" x14ac:dyDescent="0.2">
      <c r="A45" s="254"/>
      <c r="B45" s="254"/>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307"/>
      <c r="AR45" s="254"/>
      <c r="AS45" s="254"/>
      <c r="AT45" s="252"/>
    </row>
    <row r="46" spans="1:46" ht="13.2" x14ac:dyDescent="0.2">
      <c r="A46" s="308"/>
      <c r="B46" s="308"/>
      <c r="C46" s="308"/>
      <c r="D46" s="308"/>
      <c r="E46" s="308"/>
      <c r="F46" s="308"/>
      <c r="G46" s="308"/>
      <c r="H46" s="308"/>
      <c r="I46" s="308"/>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8"/>
      <c r="AJ46" s="308"/>
      <c r="AK46" s="308"/>
      <c r="AL46" s="308"/>
      <c r="AM46" s="308"/>
      <c r="AN46" s="308"/>
      <c r="AO46" s="308"/>
      <c r="AP46" s="308"/>
      <c r="AQ46" s="308"/>
      <c r="AR46" s="308"/>
      <c r="AS46" s="308"/>
      <c r="AT46" s="252"/>
    </row>
    <row r="47" spans="1:46" ht="17.25" customHeight="1" x14ac:dyDescent="0.2">
      <c r="A47" s="309" t="s">
        <v>531</v>
      </c>
    </row>
    <row r="48" spans="1:46" ht="13.2" x14ac:dyDescent="0.2">
      <c r="A48" s="256"/>
      <c r="AK48" s="310" t="s">
        <v>532</v>
      </c>
      <c r="AL48" s="310"/>
      <c r="AM48" s="310"/>
      <c r="AN48" s="310"/>
      <c r="AO48" s="310"/>
      <c r="AP48" s="310"/>
      <c r="AQ48" s="311"/>
      <c r="AR48" s="310"/>
    </row>
    <row r="49" spans="1:44" ht="13.5" customHeight="1" x14ac:dyDescent="0.2">
      <c r="A49" s="256"/>
      <c r="AK49" s="312"/>
      <c r="AL49" s="313"/>
      <c r="AM49" s="1135" t="s">
        <v>499</v>
      </c>
      <c r="AN49" s="1137" t="s">
        <v>533</v>
      </c>
      <c r="AO49" s="1138"/>
      <c r="AP49" s="1138"/>
      <c r="AQ49" s="1138"/>
      <c r="AR49" s="1139"/>
    </row>
    <row r="50" spans="1:44" ht="13.2" x14ac:dyDescent="0.2">
      <c r="A50" s="256"/>
      <c r="AK50" s="314"/>
      <c r="AL50" s="315"/>
      <c r="AM50" s="1136"/>
      <c r="AN50" s="316" t="s">
        <v>534</v>
      </c>
      <c r="AO50" s="317" t="s">
        <v>535</v>
      </c>
      <c r="AP50" s="318" t="s">
        <v>536</v>
      </c>
      <c r="AQ50" s="319" t="s">
        <v>537</v>
      </c>
      <c r="AR50" s="320" t="s">
        <v>538</v>
      </c>
    </row>
    <row r="51" spans="1:44" ht="13.2" x14ac:dyDescent="0.2">
      <c r="A51" s="256"/>
      <c r="AK51" s="312" t="s">
        <v>539</v>
      </c>
      <c r="AL51" s="313"/>
      <c r="AM51" s="321">
        <v>570272</v>
      </c>
      <c r="AN51" s="322">
        <v>440705</v>
      </c>
      <c r="AO51" s="323">
        <v>57.9</v>
      </c>
      <c r="AP51" s="324">
        <v>291173</v>
      </c>
      <c r="AQ51" s="325">
        <v>-0.3</v>
      </c>
      <c r="AR51" s="326">
        <v>58.2</v>
      </c>
    </row>
    <row r="52" spans="1:44" ht="13.2" x14ac:dyDescent="0.2">
      <c r="A52" s="256"/>
      <c r="AK52" s="327"/>
      <c r="AL52" s="328" t="s">
        <v>540</v>
      </c>
      <c r="AM52" s="329">
        <v>370231</v>
      </c>
      <c r="AN52" s="330">
        <v>286114</v>
      </c>
      <c r="AO52" s="331">
        <v>58.9</v>
      </c>
      <c r="AP52" s="332">
        <v>119071</v>
      </c>
      <c r="AQ52" s="333">
        <v>-6.7</v>
      </c>
      <c r="AR52" s="334">
        <v>65.599999999999994</v>
      </c>
    </row>
    <row r="53" spans="1:44" ht="13.2" x14ac:dyDescent="0.2">
      <c r="A53" s="256"/>
      <c r="AK53" s="312" t="s">
        <v>541</v>
      </c>
      <c r="AL53" s="313"/>
      <c r="AM53" s="321">
        <v>250273</v>
      </c>
      <c r="AN53" s="322">
        <v>196293</v>
      </c>
      <c r="AO53" s="323">
        <v>-55.5</v>
      </c>
      <c r="AP53" s="324">
        <v>271581</v>
      </c>
      <c r="AQ53" s="325">
        <v>-6.7</v>
      </c>
      <c r="AR53" s="326">
        <v>-48.8</v>
      </c>
    </row>
    <row r="54" spans="1:44" ht="13.2" x14ac:dyDescent="0.2">
      <c r="A54" s="256"/>
      <c r="AK54" s="327"/>
      <c r="AL54" s="328" t="s">
        <v>540</v>
      </c>
      <c r="AM54" s="329">
        <v>201507</v>
      </c>
      <c r="AN54" s="330">
        <v>158045</v>
      </c>
      <c r="AO54" s="331">
        <v>-44.8</v>
      </c>
      <c r="AP54" s="332">
        <v>117844</v>
      </c>
      <c r="AQ54" s="333">
        <v>-1</v>
      </c>
      <c r="AR54" s="334">
        <v>-43.8</v>
      </c>
    </row>
    <row r="55" spans="1:44" ht="13.2" x14ac:dyDescent="0.2">
      <c r="A55" s="256"/>
      <c r="AK55" s="312" t="s">
        <v>542</v>
      </c>
      <c r="AL55" s="313"/>
      <c r="AM55" s="321">
        <v>369839</v>
      </c>
      <c r="AN55" s="322">
        <v>297298</v>
      </c>
      <c r="AO55" s="323">
        <v>51.5</v>
      </c>
      <c r="AP55" s="324">
        <v>268375</v>
      </c>
      <c r="AQ55" s="325">
        <v>-1.2</v>
      </c>
      <c r="AR55" s="326">
        <v>52.7</v>
      </c>
    </row>
    <row r="56" spans="1:44" ht="13.2" x14ac:dyDescent="0.2">
      <c r="A56" s="256"/>
      <c r="AK56" s="327"/>
      <c r="AL56" s="328" t="s">
        <v>540</v>
      </c>
      <c r="AM56" s="329">
        <v>198819</v>
      </c>
      <c r="AN56" s="330">
        <v>159822</v>
      </c>
      <c r="AO56" s="331">
        <v>1.1000000000000001</v>
      </c>
      <c r="AP56" s="332">
        <v>119602</v>
      </c>
      <c r="AQ56" s="333">
        <v>1.5</v>
      </c>
      <c r="AR56" s="334">
        <v>-0.4</v>
      </c>
    </row>
    <row r="57" spans="1:44" ht="13.2" x14ac:dyDescent="0.2">
      <c r="A57" s="256"/>
      <c r="AK57" s="312" t="s">
        <v>543</v>
      </c>
      <c r="AL57" s="313"/>
      <c r="AM57" s="321">
        <v>319792</v>
      </c>
      <c r="AN57" s="322">
        <v>262555</v>
      </c>
      <c r="AO57" s="323">
        <v>-11.7</v>
      </c>
      <c r="AP57" s="324">
        <v>301035</v>
      </c>
      <c r="AQ57" s="325">
        <v>12.2</v>
      </c>
      <c r="AR57" s="326">
        <v>-23.9</v>
      </c>
    </row>
    <row r="58" spans="1:44" ht="13.2" x14ac:dyDescent="0.2">
      <c r="A58" s="256"/>
      <c r="AK58" s="327"/>
      <c r="AL58" s="328" t="s">
        <v>540</v>
      </c>
      <c r="AM58" s="329">
        <v>96688</v>
      </c>
      <c r="AN58" s="330">
        <v>79383</v>
      </c>
      <c r="AO58" s="331">
        <v>-50.3</v>
      </c>
      <c r="AP58" s="332">
        <v>154376</v>
      </c>
      <c r="AQ58" s="333">
        <v>29.1</v>
      </c>
      <c r="AR58" s="334">
        <v>-79.400000000000006</v>
      </c>
    </row>
    <row r="59" spans="1:44" ht="13.2" x14ac:dyDescent="0.2">
      <c r="A59" s="256"/>
      <c r="AK59" s="312" t="s">
        <v>544</v>
      </c>
      <c r="AL59" s="313"/>
      <c r="AM59" s="321">
        <v>353926</v>
      </c>
      <c r="AN59" s="322">
        <v>301985</v>
      </c>
      <c r="AO59" s="323">
        <v>15</v>
      </c>
      <c r="AP59" s="324">
        <v>277467</v>
      </c>
      <c r="AQ59" s="325">
        <v>-7.8</v>
      </c>
      <c r="AR59" s="326">
        <v>22.8</v>
      </c>
    </row>
    <row r="60" spans="1:44" ht="13.2" x14ac:dyDescent="0.2">
      <c r="A60" s="256"/>
      <c r="AK60" s="327"/>
      <c r="AL60" s="328" t="s">
        <v>540</v>
      </c>
      <c r="AM60" s="329">
        <v>128510</v>
      </c>
      <c r="AN60" s="330">
        <v>109650</v>
      </c>
      <c r="AO60" s="331">
        <v>38.1</v>
      </c>
      <c r="AP60" s="332">
        <v>128378</v>
      </c>
      <c r="AQ60" s="333">
        <v>-16.8</v>
      </c>
      <c r="AR60" s="334">
        <v>54.9</v>
      </c>
    </row>
    <row r="61" spans="1:44" ht="13.2" x14ac:dyDescent="0.2">
      <c r="A61" s="256"/>
      <c r="AK61" s="312" t="s">
        <v>545</v>
      </c>
      <c r="AL61" s="335"/>
      <c r="AM61" s="321">
        <v>372820</v>
      </c>
      <c r="AN61" s="322">
        <v>299767</v>
      </c>
      <c r="AO61" s="323">
        <v>11.4</v>
      </c>
      <c r="AP61" s="324">
        <v>281926</v>
      </c>
      <c r="AQ61" s="336">
        <v>-0.8</v>
      </c>
      <c r="AR61" s="326">
        <v>12.2</v>
      </c>
    </row>
    <row r="62" spans="1:44" ht="13.2" x14ac:dyDescent="0.2">
      <c r="A62" s="256"/>
      <c r="AK62" s="327"/>
      <c r="AL62" s="328" t="s">
        <v>540</v>
      </c>
      <c r="AM62" s="329">
        <v>199151</v>
      </c>
      <c r="AN62" s="330">
        <v>158603</v>
      </c>
      <c r="AO62" s="331">
        <v>0.6</v>
      </c>
      <c r="AP62" s="332">
        <v>127854</v>
      </c>
      <c r="AQ62" s="333">
        <v>1.2</v>
      </c>
      <c r="AR62" s="334">
        <v>-0.6</v>
      </c>
    </row>
    <row r="63" spans="1:44" ht="13.2" x14ac:dyDescent="0.2">
      <c r="A63" s="256"/>
    </row>
    <row r="64" spans="1:44" ht="13.2" x14ac:dyDescent="0.2">
      <c r="A64" s="256"/>
    </row>
    <row r="65" spans="1:46" ht="13.2" x14ac:dyDescent="0.2">
      <c r="A65" s="256"/>
    </row>
    <row r="66" spans="1:46" ht="13.2" x14ac:dyDescent="0.2">
      <c r="A66" s="337"/>
      <c r="B66" s="308"/>
      <c r="C66" s="308"/>
      <c r="D66" s="308"/>
      <c r="E66" s="308"/>
      <c r="F66" s="308"/>
      <c r="G66" s="308"/>
      <c r="H66" s="308"/>
      <c r="I66" s="308"/>
      <c r="J66" s="308"/>
      <c r="K66" s="308"/>
      <c r="L66" s="308"/>
      <c r="M66" s="308"/>
      <c r="N66" s="308"/>
      <c r="O66" s="308"/>
      <c r="P66" s="308"/>
      <c r="Q66" s="308"/>
      <c r="R66" s="308"/>
      <c r="S66" s="308"/>
      <c r="T66" s="308"/>
      <c r="U66" s="308"/>
      <c r="V66" s="308"/>
      <c r="W66" s="308"/>
      <c r="X66" s="308"/>
      <c r="Y66" s="308"/>
      <c r="Z66" s="308"/>
      <c r="AA66" s="308"/>
      <c r="AB66" s="308"/>
      <c r="AC66" s="308"/>
      <c r="AD66" s="308"/>
      <c r="AE66" s="308"/>
      <c r="AF66" s="308"/>
      <c r="AG66" s="308"/>
      <c r="AH66" s="308"/>
      <c r="AI66" s="308"/>
      <c r="AJ66" s="308"/>
      <c r="AK66" s="308"/>
      <c r="AL66" s="308"/>
      <c r="AM66" s="308"/>
      <c r="AN66" s="308"/>
      <c r="AO66" s="308"/>
      <c r="AP66" s="308"/>
      <c r="AQ66" s="308"/>
      <c r="AR66" s="308"/>
      <c r="AS66" s="338"/>
    </row>
    <row r="67" spans="1:46" ht="13.5" hidden="1" customHeight="1" x14ac:dyDescent="0.2">
      <c r="AS67" s="252"/>
      <c r="AT67" s="252"/>
    </row>
    <row r="70" spans="1:46" ht="13.2" hidden="1" x14ac:dyDescent="0.2"/>
    <row r="71" spans="1:46" ht="13.2" hidden="1" x14ac:dyDescent="0.2"/>
    <row r="72" spans="1:46" ht="13.2" hidden="1" x14ac:dyDescent="0.2"/>
    <row r="73" spans="1:46" ht="13.2" hidden="1" x14ac:dyDescent="0.2"/>
  </sheetData>
  <sheetProtection algorithmName="SHA-512" hashValue="kO4zamxbY3+9itLkLf+Xf5A0mBbUu/senztUiIdYnZbtJFOotABkYa+h3HNQOL12O63kUs5kuT9mLYIMoock1A==" saltValue="Ticj8F4oly8ZE9a4Gzmz6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election activeCell="H2" sqref="H2"/>
    </sheetView>
  </sheetViews>
  <sheetFormatPr defaultColWidth="0" defaultRowHeight="13.5" customHeight="1" zeroHeight="1" x14ac:dyDescent="0.2"/>
  <cols>
    <col min="1" max="125" width="2.44140625" style="251" customWidth="1"/>
    <col min="126" max="16384" width="9" style="250" hidden="1"/>
  </cols>
  <sheetData>
    <row r="1" spans="2:125"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ht="13.2" x14ac:dyDescent="0.2">
      <c r="B2" s="250"/>
      <c r="DG2" s="250"/>
    </row>
    <row r="3" spans="2:125" ht="13.2" x14ac:dyDescent="0.2">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ht="13.2" x14ac:dyDescent="0.2"/>
    <row r="5" spans="2:125" ht="13.2" x14ac:dyDescent="0.2"/>
    <row r="6" spans="2:125" ht="13.2" x14ac:dyDescent="0.2"/>
    <row r="7" spans="2:125" ht="13.2" x14ac:dyDescent="0.2"/>
    <row r="8" spans="2:125" ht="13.2" x14ac:dyDescent="0.2"/>
    <row r="9" spans="2:125" ht="13.2" x14ac:dyDescent="0.2">
      <c r="DU9" s="25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0"/>
    </row>
    <row r="18" spans="125:125" ht="13.2" x14ac:dyDescent="0.2"/>
    <row r="19" spans="125:125" ht="13.2" x14ac:dyDescent="0.2"/>
    <row r="20" spans="125:125" ht="13.2" x14ac:dyDescent="0.2">
      <c r="DU20" s="250"/>
    </row>
    <row r="21" spans="125:125" ht="13.2" x14ac:dyDescent="0.2">
      <c r="DU21" s="25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0"/>
    </row>
    <row r="29" spans="125:125" ht="13.2" x14ac:dyDescent="0.2"/>
    <row r="30" spans="125:125" ht="13.2" x14ac:dyDescent="0.2"/>
    <row r="31" spans="125:125" ht="13.2" x14ac:dyDescent="0.2"/>
    <row r="32" spans="125:125" ht="13.2" x14ac:dyDescent="0.2"/>
    <row r="33" spans="2:125" ht="13.2" x14ac:dyDescent="0.2">
      <c r="B33" s="250"/>
      <c r="G33" s="250"/>
      <c r="I33" s="250"/>
    </row>
    <row r="34" spans="2:125" ht="13.2" x14ac:dyDescent="0.2">
      <c r="C34" s="250"/>
      <c r="P34" s="250"/>
      <c r="DE34" s="250"/>
      <c r="DH34" s="250"/>
    </row>
    <row r="35" spans="2:125" ht="13.2" x14ac:dyDescent="0.2">
      <c r="D35" s="250"/>
      <c r="E35" s="250"/>
      <c r="DG35" s="250"/>
      <c r="DJ35" s="250"/>
      <c r="DP35" s="250"/>
      <c r="DQ35" s="250"/>
      <c r="DR35" s="250"/>
      <c r="DS35" s="250"/>
      <c r="DT35" s="250"/>
      <c r="DU35" s="250"/>
    </row>
    <row r="36" spans="2:125" ht="13.2" x14ac:dyDescent="0.2">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ht="13.2" x14ac:dyDescent="0.2">
      <c r="DU37" s="250"/>
    </row>
    <row r="38" spans="2:125" ht="13.2" x14ac:dyDescent="0.2">
      <c r="DT38" s="250"/>
      <c r="DU38" s="250"/>
    </row>
    <row r="39" spans="2:125" ht="13.2" x14ac:dyDescent="0.2"/>
    <row r="40" spans="2:125" ht="13.2" x14ac:dyDescent="0.2">
      <c r="DH40" s="250"/>
    </row>
    <row r="41" spans="2:125" ht="13.2" x14ac:dyDescent="0.2">
      <c r="DE41" s="250"/>
    </row>
    <row r="42" spans="2:125" ht="13.2" x14ac:dyDescent="0.2">
      <c r="DG42" s="250"/>
      <c r="DJ42" s="250"/>
    </row>
    <row r="43" spans="2:125" ht="13.2" x14ac:dyDescent="0.2">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ht="13.2" x14ac:dyDescent="0.2">
      <c r="DU44" s="250"/>
    </row>
    <row r="45" spans="2:125" ht="13.2" x14ac:dyDescent="0.2"/>
    <row r="46" spans="2:125" ht="13.2" x14ac:dyDescent="0.2"/>
    <row r="47" spans="2:125" ht="13.2" x14ac:dyDescent="0.2"/>
    <row r="48" spans="2:125" ht="13.2" x14ac:dyDescent="0.2">
      <c r="DT48" s="250"/>
      <c r="DU48" s="250"/>
    </row>
    <row r="49" spans="120:125" ht="13.2" x14ac:dyDescent="0.2">
      <c r="DU49" s="250"/>
    </row>
    <row r="50" spans="120:125" ht="13.2" x14ac:dyDescent="0.2">
      <c r="DU50" s="250"/>
    </row>
    <row r="51" spans="120:125" ht="13.2" x14ac:dyDescent="0.2">
      <c r="DP51" s="250"/>
      <c r="DQ51" s="250"/>
      <c r="DR51" s="250"/>
      <c r="DS51" s="250"/>
      <c r="DT51" s="250"/>
      <c r="DU51" s="250"/>
    </row>
    <row r="52" spans="120:125" ht="13.2" x14ac:dyDescent="0.2"/>
    <row r="53" spans="120:125" ht="13.2" x14ac:dyDescent="0.2"/>
    <row r="54" spans="120:125" ht="13.2" x14ac:dyDescent="0.2">
      <c r="DU54" s="250"/>
    </row>
    <row r="55" spans="120:125" ht="13.2" x14ac:dyDescent="0.2"/>
    <row r="56" spans="120:125" ht="13.2" x14ac:dyDescent="0.2"/>
    <row r="57" spans="120:125" ht="13.2" x14ac:dyDescent="0.2"/>
    <row r="58" spans="120:125" ht="13.2" x14ac:dyDescent="0.2">
      <c r="DU58" s="250"/>
    </row>
    <row r="59" spans="120:125" ht="13.2" x14ac:dyDescent="0.2"/>
    <row r="60" spans="120:125" ht="13.2" x14ac:dyDescent="0.2"/>
    <row r="61" spans="120:125" ht="13.2" x14ac:dyDescent="0.2"/>
    <row r="62" spans="120:125" ht="13.2" x14ac:dyDescent="0.2"/>
    <row r="63" spans="120:125" ht="13.2" x14ac:dyDescent="0.2">
      <c r="DU63" s="250"/>
    </row>
    <row r="64" spans="120:125" ht="13.2" x14ac:dyDescent="0.2">
      <c r="DT64" s="250"/>
      <c r="DU64" s="250"/>
    </row>
    <row r="65" spans="123:125" ht="13.2" x14ac:dyDescent="0.2"/>
    <row r="66" spans="123:125" ht="13.2" x14ac:dyDescent="0.2"/>
    <row r="67" spans="123:125" ht="13.2" x14ac:dyDescent="0.2"/>
    <row r="68" spans="123:125" ht="13.2" x14ac:dyDescent="0.2"/>
    <row r="69" spans="123:125" ht="13.2" x14ac:dyDescent="0.2">
      <c r="DS69" s="250"/>
      <c r="DT69" s="250"/>
      <c r="DU69" s="25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0"/>
    </row>
    <row r="83" spans="116:125" ht="13.2" x14ac:dyDescent="0.2">
      <c r="DM83" s="250"/>
      <c r="DN83" s="250"/>
      <c r="DO83" s="250"/>
      <c r="DP83" s="250"/>
      <c r="DQ83" s="250"/>
      <c r="DR83" s="250"/>
      <c r="DS83" s="250"/>
      <c r="DT83" s="250"/>
      <c r="DU83" s="250"/>
    </row>
    <row r="84" spans="116:125" ht="13.2" x14ac:dyDescent="0.2"/>
    <row r="85" spans="116:125" ht="13.2" x14ac:dyDescent="0.2"/>
    <row r="86" spans="116:125" ht="13.2" x14ac:dyDescent="0.2"/>
    <row r="87" spans="116:125" ht="13.2" x14ac:dyDescent="0.2"/>
    <row r="88" spans="116:125" ht="13.2" x14ac:dyDescent="0.2">
      <c r="DU88" s="25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0"/>
      <c r="DT94" s="250"/>
      <c r="DU94" s="250"/>
    </row>
    <row r="95" spans="116:125" ht="13.5" customHeight="1" x14ac:dyDescent="0.2">
      <c r="DU95" s="25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0"/>
    </row>
    <row r="102" spans="124:125" ht="13.5" customHeight="1" x14ac:dyDescent="0.2"/>
    <row r="103" spans="124:125" ht="13.5" customHeight="1" x14ac:dyDescent="0.2"/>
    <row r="104" spans="124:125" ht="13.5" customHeight="1" x14ac:dyDescent="0.2">
      <c r="DT104" s="250"/>
      <c r="DU104" s="25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0" t="s">
        <v>547</v>
      </c>
    </row>
    <row r="121" spans="125:125" ht="13.5" hidden="1" customHeight="1" x14ac:dyDescent="0.2">
      <c r="DU121" s="250"/>
    </row>
  </sheetData>
  <sheetProtection algorithmName="SHA-512" hashValue="vh+Nqi1iV5hM9KHFnUC+wU0daTke9eVWPtN8SAc316ldZpiWGjtNDkNsDGTA9XSPisNkdsr40nTpN4dp026ogA==" saltValue="iFc0LQwe+zIcuZiJ1p5D4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election activeCell="H2" sqref="H2"/>
    </sheetView>
  </sheetViews>
  <sheetFormatPr defaultColWidth="0" defaultRowHeight="13.5" customHeight="1" zeroHeight="1" x14ac:dyDescent="0.2"/>
  <cols>
    <col min="1" max="125" width="2.44140625" style="251" customWidth="1"/>
    <col min="126" max="142" width="0" style="250" hidden="1" customWidth="1"/>
    <col min="143" max="16384" width="9" style="250" hidden="1"/>
  </cols>
  <sheetData>
    <row r="1" spans="1:125"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ht="13.2" x14ac:dyDescent="0.2">
      <c r="B2" s="250"/>
      <c r="T2" s="250"/>
    </row>
    <row r="3" spans="1:125"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0"/>
      <c r="G33" s="250"/>
      <c r="I33" s="250"/>
    </row>
    <row r="34" spans="2:125" ht="13.2" x14ac:dyDescent="0.2">
      <c r="C34" s="250"/>
      <c r="P34" s="250"/>
      <c r="R34" s="250"/>
      <c r="U34" s="250"/>
    </row>
    <row r="35" spans="2:125" ht="13.2" x14ac:dyDescent="0.2">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ht="13.2" x14ac:dyDescent="0.2">
      <c r="F36" s="250"/>
      <c r="H36" s="250"/>
      <c r="J36" s="250"/>
      <c r="K36" s="250"/>
      <c r="L36" s="250"/>
      <c r="M36" s="250"/>
      <c r="N36" s="250"/>
      <c r="O36" s="250"/>
      <c r="Q36" s="250"/>
      <c r="S36" s="250"/>
      <c r="V36" s="250"/>
    </row>
    <row r="37" spans="2:125" ht="13.2" x14ac:dyDescent="0.2"/>
    <row r="38" spans="2:125" ht="13.2" x14ac:dyDescent="0.2"/>
    <row r="39" spans="2:125" ht="13.2" x14ac:dyDescent="0.2"/>
    <row r="40" spans="2:125" ht="13.2" x14ac:dyDescent="0.2">
      <c r="U40" s="250"/>
    </row>
    <row r="41" spans="2:125" ht="13.2" x14ac:dyDescent="0.2">
      <c r="R41" s="250"/>
    </row>
    <row r="42" spans="2:125" ht="13.2" x14ac:dyDescent="0.2">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ht="13.2" x14ac:dyDescent="0.2">
      <c r="Q43" s="250"/>
      <c r="S43" s="250"/>
      <c r="V43" s="25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1" t="s">
        <v>548</v>
      </c>
    </row>
  </sheetData>
  <sheetProtection algorithmName="SHA-512" hashValue="tdQTu7BhdfJVNkaN1VzezPR9gMXEQldME0C2F/obqOxRMnFY0MOxGVNS392EBnQ9CpeKAeSZ6sf+g2Jz+ajKow==" saltValue="kBsIqhk9+cEi/M+2n9UQE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election activeCell="H2" sqref="H2"/>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2">
      <c r="B47" s="10"/>
      <c r="C47" s="1149" t="s">
        <v>3</v>
      </c>
      <c r="D47" s="1149"/>
      <c r="E47" s="1150"/>
      <c r="F47" s="11">
        <v>22.57</v>
      </c>
      <c r="G47" s="12">
        <v>21.72</v>
      </c>
      <c r="H47" s="12">
        <v>24.54</v>
      </c>
      <c r="I47" s="12">
        <v>26.93</v>
      </c>
      <c r="J47" s="13">
        <v>25.76</v>
      </c>
    </row>
    <row r="48" spans="2:10" ht="57.75" customHeight="1" x14ac:dyDescent="0.2">
      <c r="B48" s="14"/>
      <c r="C48" s="1151" t="s">
        <v>4</v>
      </c>
      <c r="D48" s="1151"/>
      <c r="E48" s="1152"/>
      <c r="F48" s="15">
        <v>5.61</v>
      </c>
      <c r="G48" s="16">
        <v>6.73</v>
      </c>
      <c r="H48" s="16">
        <v>5.07</v>
      </c>
      <c r="I48" s="16">
        <v>3.64</v>
      </c>
      <c r="J48" s="17">
        <v>6.6</v>
      </c>
    </row>
    <row r="49" spans="2:10" ht="57.75" customHeight="1" thickBot="1" x14ac:dyDescent="0.25">
      <c r="B49" s="18"/>
      <c r="C49" s="1153" t="s">
        <v>5</v>
      </c>
      <c r="D49" s="1153"/>
      <c r="E49" s="1154"/>
      <c r="F49" s="19" t="s">
        <v>554</v>
      </c>
      <c r="G49" s="20" t="s">
        <v>555</v>
      </c>
      <c r="H49" s="20" t="s">
        <v>556</v>
      </c>
      <c r="I49" s="20">
        <v>0.13</v>
      </c>
      <c r="J49" s="21">
        <v>2.79</v>
      </c>
    </row>
    <row r="50" spans="2:10" ht="13.2" x14ac:dyDescent="0.2"/>
  </sheetData>
  <sheetProtection algorithmName="SHA-512" hashValue="jMScT9F3QSc+/5UZYK7b73fAxj72ebXTcmeoLViJQR5st9rbsKEOzFBTkCylNGmBGdiOkhjNWtu/Ykn4tlIv5Q==" saltValue="KDC9wGP53SY63J0SsLsiN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渡辺 沙彩</cp:lastModifiedBy>
  <dcterms:modified xsi:type="dcterms:W3CDTF">2023-10-31T00:30:37Z</dcterms:modified>
</cp:coreProperties>
</file>