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0" yWindow="0" windowWidth="15360" windowHeight="7632" tabRatio="912"/>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W41" i="10"/>
  <c r="BW42" i="10" s="1"/>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W36" i="10"/>
  <c r="BE36" i="10"/>
  <c r="C36" i="10"/>
  <c r="BW35" i="10"/>
  <c r="BE35" i="10"/>
  <c r="C35" i="10"/>
  <c r="BW34" i="10"/>
  <c r="U34" i="10"/>
  <c r="U35" i="10" s="1"/>
  <c r="U36" i="10" s="1"/>
  <c r="C34" i="10"/>
  <c r="CO34" i="10" l="1"/>
  <c r="CO35" i="10" s="1"/>
  <c r="CO36"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<sst xmlns="http://schemas.openxmlformats.org/spreadsheetml/2006/main" count="1121" uniqueCount="620">
  <si>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</si>
  <si>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</si>
  <si>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</si>
  <si>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</si>
  <si>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</si>
  <si>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</si>
  <si>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</si>
  <si>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</si>
  <si>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</si>
  <si>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</si>
  <si>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</si>
  <si>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</si>
  <si>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</si>
  <si>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</si>
  <si>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</si>
  <si>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</si>
  <si>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</si>
  <si>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</si>
  <si>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</si>
  <si>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</si>
  <si>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</si>
  <si>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</si>
  <si>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</si>
  <si>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</si>
  <si>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</si>
  <si>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</si>
  <si>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</si>
  <si>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</si>
  <si>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</si>
  <si>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</si>
  <si>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</si>
  <si>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</si>
  <si>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</si>
  <si>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</si>
  <si>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</si>
  <si>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</si>
  <si>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</si>
  <si>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</si>
  <si>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</si>
  <si>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</si>
  <si>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</si>
  <si>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</si>
  <si>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</si>
  <si>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</si>
  <si>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</si>
  <si>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</si>
  <si>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</si>
  <si>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</si>
  <si>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</si>
  <si>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</si>
  <si>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</si>
  <si>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</si>
  <si>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</si>
  <si>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</si>
  <si>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</si>
  <si>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</si>
  <si>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</si>
  <si>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</si>
  <si>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</si>
  <si>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</si>
  <si>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</si>
  <si>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</si>
  <si>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</si>
  <si>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</si>
  <si>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</si>
  <si>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</si>
  <si>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</si>
  <si>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</si>
  <si>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</si>
  <si>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</si>
  <si>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</si>
  <si>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</si>
  <si>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</si>
  <si>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</si>
  <si>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</si>
  <si>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</si>
  <si>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</si>
  <si>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</si>
  <si>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</si>
  <si>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</si>
  <si>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</si>
  <si>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</si>
  <si>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</si>
  <si>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</si>
  <si>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</si>
  <si>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</si>
  <si>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</si>
  <si>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</si>
  <si>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</si>
  <si>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</si>
  <si>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</si>
  <si>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</si>
  <si>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</si>
  <si>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</si>
  <si>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</si>
  <si>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</si>
  <si>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</si>
  <si>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泉崎村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</si>
  <si>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</si>
  <si>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</si>
  <si>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</si>
  <si>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</si>
  <si>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</si>
  <si>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</si>
  <si>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</si>
  <si>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</si>
  <si>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</si>
  <si>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</si>
  <si>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</si>
  <si>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</si>
  <si>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</si>
  <si>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</si>
  <si>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</si>
  <si>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</si>
  <si>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</si>
  <si>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</si>
  <si>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</si>
  <si>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</si>
  <si>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</si>
  <si>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</si>
  <si>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</si>
  <si>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</si>
  <si>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</si>
  <si>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</si>
  <si>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</si>
  <si>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</si>
  <si>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</si>
  <si>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</si>
  <si>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</si>
  <si>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</si>
  <si>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</si>
  <si>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</si>
  <si>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</si>
  <si>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</si>
  <si>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</si>
  <si>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</si>
  <si>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</si>
  <si>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</si>
  <si>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</si>
  <si>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</si>
  <si>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</si>
  <si>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</si>
  <si>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</si>
  <si>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</si>
  <si>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</si>
  <si>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</si>
  <si>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</si>
  <si>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</si>
  <si>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</si>
  <si>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</si>
  <si>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</si>
  <si>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</si>
  <si>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</si>
  <si>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</si>
  <si>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</si>
  <si>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</si>
  <si>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</si>
  <si>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</si>
  <si>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</si>
  <si>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</si>
  <si>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</si>
  <si>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</si>
  <si>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</si>
  <si>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</si>
  <si>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</si>
  <si>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</si>
  <si>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</si>
  <si>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</si>
  <si>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</si>
  <si>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</si>
  <si>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</si>
  <si>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</si>
  <si>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</si>
  <si>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</si>
  <si>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</si>
  <si>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</si>
  <si>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</si>
  <si>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</si>
  <si>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</si>
  <si>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</si>
  <si>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</si>
  <si>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</si>
  <si>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</si>
  <si>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</si>
  <si>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</si>
  <si>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</si>
  <si>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</si>
  <si>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</si>
  <si>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</si>
  <si>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</si>
  <si>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</si>
  <si>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</si>
  <si>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</si>
  <si>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</si>
  <si>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</si>
  <si>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</si>
  <si>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</si>
  <si>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</si>
  <si>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</si>
  <si>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</si>
  <si>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</si>
  <si>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</si>
  <si>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</si>
  <si>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</si>
  <si>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</si>
  <si>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</si>
  <si>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</si>
  <si>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</si>
  <si>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</si>
  <si>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</si>
  <si>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</si>
  <si>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</si>
  <si>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</si>
  <si>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福島県泉崎村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</si>
  <si>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</si>
  <si>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</si>
  <si>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</si>
  <si>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</si>
  <si>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</si>
  <si>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</si>
  <si>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</si>
  <si>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</si>
  <si>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</si>
  <si>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</si>
  <si>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</si>
  <si>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</si>
  <si>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</si>
  <si>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</si>
  <si>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</si>
  <si>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</si>
  <si>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</si>
  <si>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</si>
  <si>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</si>
  <si>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</si>
  <si>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</si>
  <si>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</si>
  <si>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</si>
  <si>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</si>
  <si>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</si>
  <si>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</si>
  <si>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</si>
  <si>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</si>
  <si>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</si>
  <si>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</si>
  <si>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</si>
  <si>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</si>
  <si>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</si>
  <si>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</si>
  <si>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</si>
  <si>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</si>
  <si>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</si>
  <si>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</si>
  <si>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</si>
  <si>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</si>
  <si>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</si>
  <si>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</si>
  <si>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</si>
  <si>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</si>
  <si>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</si>
  <si>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</si>
  <si>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</si>
  <si>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</si>
  <si>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</si>
  <si>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</si>
  <si>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</si>
  <si>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</si>
  <si>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</si>
  <si>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</si>
  <si>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</si>
  <si>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</si>
  <si>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</si>
  <si>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</si>
  <si>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</si>
  <si>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</si>
  <si>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</si>
  <si>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</si>
  <si>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</si>
  <si>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</si>
  <si>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</si>
  <si>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</si>
  <si>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</si>
  <si>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</si>
  <si>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</si>
  <si>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</si>
  <si>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</si>
  <si>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</si>
  <si>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</si>
  <si>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</si>
  <si>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</si>
  <si>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</si>
  <si>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</si>
  <si>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</si>
  <si>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</si>
  <si>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</si>
  <si>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</si>
  <si>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</si>
  <si>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</si>
  <si>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</si>
  <si>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</si>
  <si>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</si>
  <si>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</si>
  <si>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</si>
  <si>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</si>
  <si>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</si>
  <si>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</si>
  <si>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</si>
  <si>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</si>
  <si>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</si>
  <si>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</si>
  <si>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</si>
  <si>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</si>
  <si>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</si>
  <si>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</si>
  <si>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</si>
  <si>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</si>
  <si>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</si>
  <si>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</si>
  <si>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</si>
  <si>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</si>
  <si>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</si>
  <si>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</si>
  <si>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</si>
  <si>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</si>
  <si>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</si>
  <si>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</si>
  <si>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</si>
  <si>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</si>
  <si>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</si>
  <si>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</si>
  <si>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</si>
  <si>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</si>
  <si>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</si>
  <si>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</si>
  <si>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</si>
  <si>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</si>
  <si>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</si>
  <si>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</si>
  <si>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宅地造成</t>
    <phoneticPr fontId="5"/>
  </si>
  <si>
    <t>被保険者数(人)</t>
  </si>
  <si>
    <t>　積立金</t>
    <phoneticPr fontId="5"/>
  </si>
  <si>
    <t>地方債</t>
  </si>
  <si>
    <t>病院</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</si>
  <si>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</si>
  <si>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</si>
  <si>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</si>
  <si>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</si>
  <si>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</si>
  <si>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</si>
  <si>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</si>
  <si>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</si>
  <si>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</si>
  <si>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</si>
  <si>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</si>
  <si>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</si>
  <si>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</si>
  <si>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</si>
  <si>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</si>
  <si>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</si>
  <si>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</si>
  <si>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</si>
  <si>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</si>
  <si>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</si>
  <si>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</si>
  <si>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</si>
  <si>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</si>
  <si>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</si>
  <si>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</si>
  <si>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福島県泉崎村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</si>
  <si>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</si>
  <si>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</si>
  <si>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</si>
  <si>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</si>
  <si>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</si>
  <si>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</si>
  <si>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</si>
  <si>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</si>
  <si>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</si>
  <si>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</si>
  <si>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</si>
  <si>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</si>
  <si>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</si>
  <si>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</si>
  <si>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</si>
  <si>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</si>
  <si>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</si>
  <si>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</si>
  <si>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</si>
  <si>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</si>
  <si>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</si>
  <si>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</si>
  <si>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</si>
  <si>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</si>
  <si>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</si>
  <si>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</si>
  <si>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</si>
  <si>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</si>
  <si>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</si>
  <si>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</si>
  <si>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</si>
  <si>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</si>
  <si>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</si>
  <si>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</si>
  <si>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</si>
  <si>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</si>
  <si>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</si>
  <si>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</si>
  <si>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工業用地造成事業会計</t>
    <phoneticPr fontId="5"/>
  </si>
  <si>
    <t>法適用企業</t>
    <phoneticPr fontId="5"/>
  </si>
  <si>
    <t>住宅用地造成事業会計</t>
    <phoneticPr fontId="5"/>
  </si>
  <si>
    <t>農業集落排水処理事業特別会計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</si>
  <si>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</si>
  <si>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</si>
  <si>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</si>
  <si>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</si>
  <si>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</si>
  <si>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</si>
  <si>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</si>
  <si>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</si>
  <si>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</si>
  <si>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</si>
  <si>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</si>
  <si>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</si>
  <si>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</si>
  <si>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</si>
  <si>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</si>
  <si>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</si>
  <si>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</si>
  <si>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</si>
  <si>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</si>
  <si>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</si>
  <si>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</si>
  <si>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</si>
  <si>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</si>
  <si>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</si>
  <si>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</si>
  <si>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</si>
  <si>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</si>
  <si>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</si>
  <si>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</si>
  <si>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</si>
  <si>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</si>
  <si>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</si>
  <si>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</si>
  <si>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</si>
  <si>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</si>
  <si>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</si>
  <si>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</si>
  <si>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</si>
  <si>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</si>
  <si>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</si>
  <si>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</si>
  <si>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</si>
  <si>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</si>
  <si>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</si>
  <si>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</si>
  <si>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</si>
  <si>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</si>
  <si>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</si>
  <si>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</si>
  <si>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</si>
  <si>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</si>
  <si>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</si>
  <si>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</si>
  <si>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</si>
  <si>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</si>
  <si>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</si>
  <si>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</si>
  <si>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</si>
  <si>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</si>
  <si>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</si>
  <si>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</si>
  <si>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</si>
  <si>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</si>
  <si>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農業集落排水処理事業特別会計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</si>
  <si>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</si>
  <si>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</si>
  <si>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</si>
  <si>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</si>
  <si>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</si>
  <si>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</si>
  <si>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</si>
  <si>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</si>
  <si>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</si>
  <si>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</si>
  <si>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</si>
  <si>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</si>
  <si>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</si>
  <si>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</si>
  <si>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</si>
  <si>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</si>
  <si>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</si>
  <si>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</si>
  <si>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</si>
  <si>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</si>
  <si>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</si>
  <si>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</si>
  <si>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</si>
  <si>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</si>
  <si>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</si>
  <si>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</si>
  <si>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</si>
  <si>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</si>
  <si>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</si>
  <si>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</si>
  <si>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</si>
  <si>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</si>
  <si>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</si>
  <si>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</si>
  <si>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</si>
  <si>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</si>
  <si>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</si>
  <si>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</si>
  <si>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</si>
  <si>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</si>
  <si>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</si>
  <si>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</si>
  <si>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</si>
  <si>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</si>
  <si>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</si>
  <si>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</si>
  <si>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</si>
  <si>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</si>
  <si>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</si>
  <si>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</si>
  <si>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</si>
  <si>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</si>
  <si>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</si>
  <si>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</si>
  <si>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</si>
  <si>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</si>
  <si>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</si>
  <si>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</si>
  <si>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</si>
  <si>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</si>
  <si>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</si>
  <si>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</si>
  <si>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</si>
  <si>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</si>
  <si>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</si>
  <si>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</si>
  <si>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</si>
  <si>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</si>
  <si>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</si>
  <si>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</si>
  <si>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</si>
  <si>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</si>
  <si>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</si>
  <si>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</si>
  <si>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</si>
  <si>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</si>
  <si>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</si>
  <si>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</si>
  <si>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</si>
  <si>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</si>
  <si>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</si>
  <si>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</si>
  <si>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</si>
  <si>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</si>
  <si>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</si>
  <si>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</si>
  <si>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</si>
  <si>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</si>
  <si>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</si>
  <si>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</si>
  <si>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</si>
  <si>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</si>
  <si>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</si>
  <si>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</si>
  <si>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</si>
  <si>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</si>
  <si>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</si>
  <si>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8.76</t>
  </si>
  <si>
    <t>▲ 5.19</t>
  </si>
  <si>
    <t>一般会計</t>
  </si>
  <si>
    <t>住宅用地造成事業会計</t>
  </si>
  <si>
    <t>水道事業会計</t>
  </si>
  <si>
    <t>工業用地造成事業会計</t>
  </si>
  <si>
    <t>国民健康保険特別会計</t>
  </si>
  <si>
    <t>介護保険特別会計</t>
  </si>
  <si>
    <t>農業集落排水処理事業特別会計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</si>
  <si>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</si>
  <si>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</si>
  <si>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</si>
  <si>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</si>
  <si>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</si>
  <si>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</si>
  <si>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</si>
  <si>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</si>
  <si>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</si>
  <si>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泉崎駅東口開発事業基金</t>
    <phoneticPr fontId="5"/>
  </si>
  <si>
    <t>国民健康保険診療所建替事業基金</t>
    <phoneticPr fontId="2"/>
  </si>
  <si>
    <t>地域福祉基金</t>
    <phoneticPr fontId="2"/>
  </si>
  <si>
    <t>愛郷基金</t>
    <phoneticPr fontId="2"/>
  </si>
  <si>
    <t>学校給食センター建設基金</t>
    <phoneticPr fontId="2"/>
  </si>
  <si>
    <t>泉崎観光株式会社</t>
    <rPh sb="0" eb="2">
      <t>イズミザキ</t>
    </rPh>
    <rPh sb="2" eb="4">
      <t>カンコウ</t>
    </rPh>
    <rPh sb="4" eb="8">
      <t>カブシキガイシャ</t>
    </rPh>
    <phoneticPr fontId="2"/>
  </si>
  <si>
    <t>株式会社さつきの里</t>
    <rPh sb="0" eb="4">
      <t>カブシキカイシャ</t>
    </rPh>
    <rPh sb="8" eb="9">
      <t>サト</t>
    </rPh>
    <phoneticPr fontId="2"/>
  </si>
  <si>
    <t>白河地方土地開発公社</t>
    <rPh sb="0" eb="4">
      <t>シラカワチホウ</t>
    </rPh>
    <rPh sb="4" eb="10">
      <t>トチカイハツコウシャ</t>
    </rPh>
    <phoneticPr fontId="2"/>
  </si>
  <si>
    <t>〇</t>
    <phoneticPr fontId="2"/>
  </si>
  <si>
    <t>白河地方広域市町村圏整備組合　一般会計</t>
    <rPh sb="0" eb="4">
      <t>シラカワチホウ</t>
    </rPh>
    <rPh sb="4" eb="6">
      <t>コウイキ</t>
    </rPh>
    <rPh sb="6" eb="9">
      <t>シチョウソン</t>
    </rPh>
    <rPh sb="9" eb="10">
      <t>ケン</t>
    </rPh>
    <rPh sb="10" eb="12">
      <t>セイビ</t>
    </rPh>
    <rPh sb="12" eb="14">
      <t>クミアイ</t>
    </rPh>
    <rPh sb="15" eb="19">
      <t>イッパンカイケイ</t>
    </rPh>
    <phoneticPr fontId="2"/>
  </si>
  <si>
    <t>白河地方広域市町村圏整備組合　水道用水供給事業会計</t>
    <rPh sb="0" eb="4">
      <t>シラカワチホウ</t>
    </rPh>
    <rPh sb="4" eb="6">
      <t>コウイキ</t>
    </rPh>
    <rPh sb="6" eb="9">
      <t>シチョウソン</t>
    </rPh>
    <rPh sb="9" eb="10">
      <t>ケン</t>
    </rPh>
    <rPh sb="10" eb="12">
      <t>セイビ</t>
    </rPh>
    <rPh sb="12" eb="14">
      <t>クミアイ</t>
    </rPh>
    <rPh sb="15" eb="17">
      <t>スイドウ</t>
    </rPh>
    <rPh sb="17" eb="19">
      <t>ヨウスイ</t>
    </rPh>
    <rPh sb="19" eb="21">
      <t>キョウキュウ</t>
    </rPh>
    <rPh sb="21" eb="23">
      <t>ジギョウ</t>
    </rPh>
    <rPh sb="23" eb="25">
      <t>カイケイ</t>
    </rPh>
    <phoneticPr fontId="2"/>
  </si>
  <si>
    <t>福島県後期高齢者医療広域連合　一般会計</t>
    <rPh sb="0" eb="3">
      <t>フクシマケン</t>
    </rPh>
    <rPh sb="3" eb="5">
      <t>コウキ</t>
    </rPh>
    <rPh sb="5" eb="8">
      <t>コウレイシャ</t>
    </rPh>
    <rPh sb="8" eb="10">
      <t>イリョウ</t>
    </rPh>
    <rPh sb="10" eb="14">
      <t>コウイキレンゴウ</t>
    </rPh>
    <rPh sb="15" eb="19">
      <t>イッパンカイケイ</t>
    </rPh>
    <phoneticPr fontId="2"/>
  </si>
  <si>
    <t>福島県後期高齢者医療広域連合　後期高齢者医療特別会計</t>
    <rPh sb="0" eb="3">
      <t>フクシマケン</t>
    </rPh>
    <rPh sb="3" eb="5">
      <t>コウキ</t>
    </rPh>
    <rPh sb="5" eb="8">
      <t>コウレイシャ</t>
    </rPh>
    <rPh sb="8" eb="10">
      <t>イリョウ</t>
    </rPh>
    <rPh sb="10" eb="14">
      <t>コウイキレンゴウ</t>
    </rPh>
    <rPh sb="15" eb="17">
      <t>コウキ</t>
    </rPh>
    <rPh sb="17" eb="19">
      <t>コウレイ</t>
    </rPh>
    <rPh sb="19" eb="20">
      <t>シャ</t>
    </rPh>
    <rPh sb="20" eb="22">
      <t>イリョウ</t>
    </rPh>
    <rPh sb="22" eb="26">
      <t>トクベツカイケイ</t>
    </rPh>
    <phoneticPr fontId="2"/>
  </si>
  <si>
    <t>福島県市町村総合事務組合　一般会計</t>
    <rPh sb="0" eb="3">
      <t>フクシマケン</t>
    </rPh>
    <rPh sb="3" eb="6">
      <t>シチョウソン</t>
    </rPh>
    <rPh sb="6" eb="8">
      <t>ソウゴウ</t>
    </rPh>
    <rPh sb="8" eb="12">
      <t>ジムクミアイ</t>
    </rPh>
    <rPh sb="13" eb="17">
      <t>イッパンカイケイ</t>
    </rPh>
    <phoneticPr fontId="2"/>
  </si>
  <si>
    <t>福島県市町村総合事務組合　消防補償等特別会計</t>
    <rPh sb="0" eb="3">
      <t>フクシマケン</t>
    </rPh>
    <rPh sb="3" eb="6">
      <t>シチョウソン</t>
    </rPh>
    <rPh sb="6" eb="8">
      <t>ソウゴウ</t>
    </rPh>
    <rPh sb="8" eb="12">
      <t>ジムクミアイ</t>
    </rPh>
    <rPh sb="13" eb="15">
      <t>ショウボウ</t>
    </rPh>
    <rPh sb="15" eb="18">
      <t>ホショウトウ</t>
    </rPh>
    <rPh sb="18" eb="22">
      <t>トクベツカイケイ</t>
    </rPh>
    <phoneticPr fontId="2"/>
  </si>
  <si>
    <t>福島県市町村総合事務組合　消防賞じゅつ金特別会計</t>
    <rPh sb="0" eb="3">
      <t>フクシマケン</t>
    </rPh>
    <rPh sb="3" eb="6">
      <t>シチョウソン</t>
    </rPh>
    <rPh sb="6" eb="8">
      <t>ソウゴウ</t>
    </rPh>
    <rPh sb="8" eb="12">
      <t>ジムクミアイ</t>
    </rPh>
    <rPh sb="13" eb="15">
      <t>ショウボウ</t>
    </rPh>
    <rPh sb="15" eb="16">
      <t>ショウ</t>
    </rPh>
    <rPh sb="19" eb="20">
      <t>キン</t>
    </rPh>
    <rPh sb="20" eb="24">
      <t>トクベツカイケイ</t>
    </rPh>
    <phoneticPr fontId="2"/>
  </si>
  <si>
    <t>福島県市町村総合事務組合　非常勤職員公務災害補償特別会計</t>
    <rPh sb="0" eb="3">
      <t>フクシマケン</t>
    </rPh>
    <rPh sb="3" eb="6">
      <t>シチョウソン</t>
    </rPh>
    <rPh sb="6" eb="8">
      <t>ソウゴウ</t>
    </rPh>
    <rPh sb="8" eb="12">
      <t>ジムクミアイ</t>
    </rPh>
    <rPh sb="13" eb="16">
      <t>ヒジョウキン</t>
    </rPh>
    <rPh sb="16" eb="18">
      <t>ショクイン</t>
    </rPh>
    <rPh sb="18" eb="22">
      <t>コウムサイガイ</t>
    </rPh>
    <rPh sb="22" eb="24">
      <t>ホショウ</t>
    </rPh>
    <rPh sb="24" eb="28">
      <t>トクベツカイケイ</t>
    </rPh>
    <phoneticPr fontId="2"/>
  </si>
  <si>
    <t>福島県市町村総合事務組合　自治会館管理特別会計</t>
    <rPh sb="0" eb="3">
      <t>フクシマケン</t>
    </rPh>
    <rPh sb="3" eb="6">
      <t>シチョウソン</t>
    </rPh>
    <rPh sb="6" eb="8">
      <t>ソウゴウ</t>
    </rPh>
    <rPh sb="8" eb="12">
      <t>ジムクミアイ</t>
    </rPh>
    <rPh sb="13" eb="17">
      <t>ジチカイカン</t>
    </rPh>
    <rPh sb="17" eb="19">
      <t>カンリ</t>
    </rPh>
    <rPh sb="19" eb="23">
      <t>トクベツカイケイ</t>
    </rPh>
    <phoneticPr fontId="2"/>
  </si>
  <si>
    <t>‐</t>
    <phoneticPr fontId="2"/>
  </si>
  <si>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</si>
  <si>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</si>
  <si>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</si>
  <si>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</si>
  <si>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</si>
  <si>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</si>
  <si>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</si>
  <si>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</si>
  <si>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</si>
  <si>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</si>
  <si>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令和3年度も比率なしとなった。平成29年度より比率なしであるが、地方債現在高や公営企業債等繰入見込額は年々減少し、それに対し充当可能財源等が増加もしくは大幅な減少がなかったことが要因となっている。　一方、有形固定資産減価償却率は、類似団体より高い水準にあり資産価値が減少している状況である。公共施設等総合管理計画を基本にし、施設の除却や統廃合・複合化を含め、修繕や更新に必要な財源の確保を計画的に行っていく必要がある。</t>
    <phoneticPr fontId="5"/>
  </si>
  <si>
    <t>　将来負担比率は令和3年度も比率なしとなった。平成29年度より比率なしであるが、地方債現在高や公営企業債等繰入見込額は年々減少し、それに対し充当可能財源等が増加もしくは大幅な減少がなかったことがあげられる。　また、実質公債費比率については、令和3年度単年で見ると元利償還金や負担金の増などによって0.08％の増となったが、3か年平均で7.2％となり0.5％の減となった。これらは、年々低下傾向にあり、類似団体平均も0.8％下回っている。要因としては、公営企業への地方債償還財源繰入金が減少した中、標準税収入額や普通交付税が増加したことである。　今後も必要最小限の地方債発行とするなど公債費の適正化に努めていく。</t>
    <rPh sb="128" eb="129">
      <t>ミ</t>
    </rPh>
    <rPh sb="131" eb="133">
      <t>ガンリ</t>
    </rPh>
    <rPh sb="133" eb="136">
      <t>ショウカンキン</t>
    </rPh>
    <rPh sb="137" eb="140">
      <t>フタンキン</t>
    </rPh>
    <rPh sb="141" eb="142">
      <t>ゾウ</t>
    </rPh>
    <rPh sb="154" eb="155">
      <t>ゾウ</t>
    </rPh>
    <rPh sb="163" eb="166">
      <t>ネンヘイキン</t>
    </rPh>
    <rPh sb="179" eb="180">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</si>
</sst>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6"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157C-4646-AEF8-39D6ACD7584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75561</c:v>
                </c:pt>
                <c:pt idx="1">
                  <c:v>41262</c:v>
                </c:pt>
                <c:pt idx="2">
                  <c:v>32519</c:v>
                </c:pt>
                <c:pt idx="3">
                  <c:v>60498</c:v>
                </c:pt>
                <c:pt idx="4">
                  <c:v>83293</c:v>
                </c:pt>
              </c:numCache>
            </c:numRef>
          </c:val>
          <c:smooth val="0"/>
          <c:extLst>
            <c:ext xmlns:c16="http://schemas.microsoft.com/office/drawing/2014/chart" uri="{C3380CC4-5D6E-409C-BE32-E72D297353CC}">
              <c16:uniqueId val="{00000001-157C-4646-AEF8-39D6ACD7584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16.89</c:v>
                </c:pt>
                <c:pt idx="1">
                  <c:v>15.67</c:v>
                </c:pt>
                <c:pt idx="2">
                  <c:v>13.7</c:v>
                </c:pt>
                <c:pt idx="3">
                  <c:v>11.79</c:v>
                </c:pt>
                <c:pt idx="4">
                  <c:v>13.82</c:v>
                </c:pt>
              </c:numCache>
            </c:numRef>
          </c:val>
          <c:extLst>
            <c:ext xmlns:c16="http://schemas.microsoft.com/office/drawing/2014/chart" uri="{C3380CC4-5D6E-409C-BE32-E72D297353CC}">
              <c16:uniqueId val="{00000000-14BC-48DC-8FCD-EC80B289E8B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29.24</c:v>
                </c:pt>
                <c:pt idx="1">
                  <c:v>37.450000000000003</c:v>
                </c:pt>
                <c:pt idx="2">
                  <c:v>32.1</c:v>
                </c:pt>
                <c:pt idx="3">
                  <c:v>26.79</c:v>
                </c:pt>
                <c:pt idx="4">
                  <c:v>31.42</c:v>
                </c:pt>
              </c:numCache>
            </c:numRef>
          </c:val>
          <c:extLst>
            <c:ext xmlns:c16="http://schemas.microsoft.com/office/drawing/2014/chart" uri="{C3380CC4-5D6E-409C-BE32-E72D297353CC}">
              <c16:uniqueId val="{00000001-14BC-48DC-8FCD-EC80B289E8B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1.89</c:v>
                </c:pt>
                <c:pt idx="1">
                  <c:v>6.28</c:v>
                </c:pt>
                <c:pt idx="2">
                  <c:v>-8.76</c:v>
                </c:pt>
                <c:pt idx="3">
                  <c:v>-5.19</c:v>
                </c:pt>
                <c:pt idx="4">
                  <c:v>9.5500000000000007</c:v>
                </c:pt>
              </c:numCache>
            </c:numRef>
          </c:val>
          <c:smooth val="0"/>
          <c:extLst>
            <c:ext xmlns:c16="http://schemas.microsoft.com/office/drawing/2014/chart" uri="{C3380CC4-5D6E-409C-BE32-E72D297353CC}">
              <c16:uniqueId val="{00000002-14BC-48DC-8FCD-EC80B289E8B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BDA-4976-BCC2-272F9CCBC27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BDA-4976-BCC2-272F9CCBC27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0.26</c:v>
                </c:pt>
                <c:pt idx="2">
                  <c:v>#N/A</c:v>
                </c:pt>
                <c:pt idx="3">
                  <c:v>0.05</c:v>
                </c:pt>
                <c:pt idx="4">
                  <c:v>#N/A</c:v>
                </c:pt>
                <c:pt idx="5">
                  <c:v>0.02</c:v>
                </c:pt>
                <c:pt idx="6">
                  <c:v>#N/A</c:v>
                </c:pt>
                <c:pt idx="7">
                  <c:v>7.0000000000000007E-2</c:v>
                </c:pt>
                <c:pt idx="8">
                  <c:v>#N/A</c:v>
                </c:pt>
                <c:pt idx="9">
                  <c:v>0.08</c:v>
                </c:pt>
              </c:numCache>
            </c:numRef>
          </c:val>
          <c:extLst>
            <c:ext xmlns:c16="http://schemas.microsoft.com/office/drawing/2014/chart" uri="{C3380CC4-5D6E-409C-BE32-E72D297353CC}">
              <c16:uniqueId val="{00000002-EBDA-4976-BCC2-272F9CCBC271}"/>
            </c:ext>
          </c:extLst>
        </c:ser>
        <c:ser>
          <c:idx val="3"/>
          <c:order val="3"/>
          <c:tx>
            <c:strRef>
              <c:f>データシート!$A$30</c:f>
              <c:strCache>
                <c:ptCount val="1"/>
                <c:pt idx="0">
                  <c:v>農業集落排水処理事業特別会計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0.83</c:v>
                </c:pt>
                <c:pt idx="2">
                  <c:v>#N/A</c:v>
                </c:pt>
                <c:pt idx="3">
                  <c:v>0.61</c:v>
                </c:pt>
                <c:pt idx="4">
                  <c:v>#N/A</c:v>
                </c:pt>
                <c:pt idx="5">
                  <c:v>0.39</c:v>
                </c:pt>
                <c:pt idx="6">
                  <c:v>#N/A</c:v>
                </c:pt>
                <c:pt idx="7">
                  <c:v>0.28000000000000003</c:v>
                </c:pt>
                <c:pt idx="8">
                  <c:v>#N/A</c:v>
                </c:pt>
                <c:pt idx="9">
                  <c:v>0.17</c:v>
                </c:pt>
              </c:numCache>
            </c:numRef>
          </c:val>
          <c:extLst>
            <c:ext xmlns:c16="http://schemas.microsoft.com/office/drawing/2014/chart" uri="{C3380CC4-5D6E-409C-BE32-E72D297353CC}">
              <c16:uniqueId val="{00000003-EBDA-4976-BCC2-272F9CCBC271}"/>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2.4</c:v>
                </c:pt>
                <c:pt idx="2">
                  <c:v>#N/A</c:v>
                </c:pt>
                <c:pt idx="3">
                  <c:v>1.68</c:v>
                </c:pt>
                <c:pt idx="4">
                  <c:v>#N/A</c:v>
                </c:pt>
                <c:pt idx="5">
                  <c:v>1.2</c:v>
                </c:pt>
                <c:pt idx="6">
                  <c:v>#N/A</c:v>
                </c:pt>
                <c:pt idx="7">
                  <c:v>0.28000000000000003</c:v>
                </c:pt>
                <c:pt idx="8">
                  <c:v>#N/A</c:v>
                </c:pt>
                <c:pt idx="9">
                  <c:v>0.77</c:v>
                </c:pt>
              </c:numCache>
            </c:numRef>
          </c:val>
          <c:extLst>
            <c:ext xmlns:c16="http://schemas.microsoft.com/office/drawing/2014/chart" uri="{C3380CC4-5D6E-409C-BE32-E72D297353CC}">
              <c16:uniqueId val="{00000004-EBDA-4976-BCC2-272F9CCBC27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2.31</c:v>
                </c:pt>
                <c:pt idx="2">
                  <c:v>#N/A</c:v>
                </c:pt>
                <c:pt idx="3">
                  <c:v>1.57</c:v>
                </c:pt>
                <c:pt idx="4">
                  <c:v>#N/A</c:v>
                </c:pt>
                <c:pt idx="5">
                  <c:v>1.81</c:v>
                </c:pt>
                <c:pt idx="6">
                  <c:v>#N/A</c:v>
                </c:pt>
                <c:pt idx="7">
                  <c:v>2.29</c:v>
                </c:pt>
                <c:pt idx="8">
                  <c:v>#N/A</c:v>
                </c:pt>
                <c:pt idx="9">
                  <c:v>1.33</c:v>
                </c:pt>
              </c:numCache>
            </c:numRef>
          </c:val>
          <c:extLst>
            <c:ext xmlns:c16="http://schemas.microsoft.com/office/drawing/2014/chart" uri="{C3380CC4-5D6E-409C-BE32-E72D297353CC}">
              <c16:uniqueId val="{00000005-EBDA-4976-BCC2-272F9CCBC271}"/>
            </c:ext>
          </c:extLst>
        </c:ser>
        <c:ser>
          <c:idx val="6"/>
          <c:order val="6"/>
          <c:tx>
            <c:strRef>
              <c:f>データシート!$A$33</c:f>
              <c:strCache>
                <c:ptCount val="1"/>
                <c:pt idx="0">
                  <c:v>工業用地造成事業会計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4.21</c:v>
                </c:pt>
                <c:pt idx="2">
                  <c:v>#N/A</c:v>
                </c:pt>
                <c:pt idx="3">
                  <c:v>4.29</c:v>
                </c:pt>
                <c:pt idx="4">
                  <c:v>#N/A</c:v>
                </c:pt>
                <c:pt idx="5">
                  <c:v>4.4000000000000004</c:v>
                </c:pt>
                <c:pt idx="6">
                  <c:v>#N/A</c:v>
                </c:pt>
                <c:pt idx="7">
                  <c:v>4.2300000000000004</c:v>
                </c:pt>
                <c:pt idx="8">
                  <c:v>#N/A</c:v>
                </c:pt>
                <c:pt idx="9">
                  <c:v>3.77</c:v>
                </c:pt>
              </c:numCache>
            </c:numRef>
          </c:val>
          <c:extLst>
            <c:ext xmlns:c16="http://schemas.microsoft.com/office/drawing/2014/chart" uri="{C3380CC4-5D6E-409C-BE32-E72D297353CC}">
              <c16:uniqueId val="{00000006-EBDA-4976-BCC2-272F9CCBC271}"/>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c:v>
                </c:pt>
                <c:pt idx="2">
                  <c:v>#N/A</c:v>
                </c:pt>
                <c:pt idx="3">
                  <c:v>4.6399999999999997</c:v>
                </c:pt>
                <c:pt idx="4">
                  <c:v>#N/A</c:v>
                </c:pt>
                <c:pt idx="5">
                  <c:v>4.91</c:v>
                </c:pt>
                <c:pt idx="6">
                  <c:v>#N/A</c:v>
                </c:pt>
                <c:pt idx="7">
                  <c:v>5.38</c:v>
                </c:pt>
                <c:pt idx="8">
                  <c:v>#N/A</c:v>
                </c:pt>
                <c:pt idx="9">
                  <c:v>5.13</c:v>
                </c:pt>
              </c:numCache>
            </c:numRef>
          </c:val>
          <c:extLst>
            <c:ext xmlns:c16="http://schemas.microsoft.com/office/drawing/2014/chart" uri="{C3380CC4-5D6E-409C-BE32-E72D297353CC}">
              <c16:uniqueId val="{00000007-EBDA-4976-BCC2-272F9CCBC271}"/>
            </c:ext>
          </c:extLst>
        </c:ser>
        <c:ser>
          <c:idx val="8"/>
          <c:order val="8"/>
          <c:tx>
            <c:strRef>
              <c:f>データシート!$A$35</c:f>
              <c:strCache>
                <c:ptCount val="1"/>
                <c:pt idx="0">
                  <c:v>住宅用地造成事業会計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10.82</c:v>
                </c:pt>
                <c:pt idx="2">
                  <c:v>#N/A</c:v>
                </c:pt>
                <c:pt idx="3">
                  <c:v>10.24</c:v>
                </c:pt>
                <c:pt idx="4">
                  <c:v>#N/A</c:v>
                </c:pt>
                <c:pt idx="5">
                  <c:v>10.91</c:v>
                </c:pt>
                <c:pt idx="6">
                  <c:v>#N/A</c:v>
                </c:pt>
                <c:pt idx="7">
                  <c:v>10.199999999999999</c:v>
                </c:pt>
                <c:pt idx="8">
                  <c:v>#N/A</c:v>
                </c:pt>
                <c:pt idx="9">
                  <c:v>7.94</c:v>
                </c:pt>
              </c:numCache>
            </c:numRef>
          </c:val>
          <c:extLst>
            <c:ext xmlns:c16="http://schemas.microsoft.com/office/drawing/2014/chart" uri="{C3380CC4-5D6E-409C-BE32-E72D297353CC}">
              <c16:uniqueId val="{00000008-EBDA-4976-BCC2-272F9CCBC27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16.88</c:v>
                </c:pt>
                <c:pt idx="2">
                  <c:v>#N/A</c:v>
                </c:pt>
                <c:pt idx="3">
                  <c:v>15.66</c:v>
                </c:pt>
                <c:pt idx="4">
                  <c:v>#N/A</c:v>
                </c:pt>
                <c:pt idx="5">
                  <c:v>13.69</c:v>
                </c:pt>
                <c:pt idx="6">
                  <c:v>#N/A</c:v>
                </c:pt>
                <c:pt idx="7">
                  <c:v>11.79</c:v>
                </c:pt>
                <c:pt idx="8">
                  <c:v>#N/A</c:v>
                </c:pt>
                <c:pt idx="9">
                  <c:v>13.81</c:v>
                </c:pt>
              </c:numCache>
            </c:numRef>
          </c:val>
          <c:extLst>
            <c:ext xmlns:c16="http://schemas.microsoft.com/office/drawing/2014/chart" uri="{C3380CC4-5D6E-409C-BE32-E72D297353CC}">
              <c16:uniqueId val="{00000009-EBDA-4976-BCC2-272F9CCBC27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333</c:v>
                </c:pt>
                <c:pt idx="5">
                  <c:v>336</c:v>
                </c:pt>
                <c:pt idx="8">
                  <c:v>342</c:v>
                </c:pt>
                <c:pt idx="11">
                  <c:v>336</c:v>
                </c:pt>
                <c:pt idx="14">
                  <c:v>339</c:v>
                </c:pt>
              </c:numCache>
            </c:numRef>
          </c:val>
          <c:extLst>
            <c:ext xmlns:c16="http://schemas.microsoft.com/office/drawing/2014/chart" uri="{C3380CC4-5D6E-409C-BE32-E72D297353CC}">
              <c16:uniqueId val="{00000000-7382-4CCE-A61A-14260E4AF9E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382-4CCE-A61A-14260E4AF9E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c:v>
                </c:pt>
                <c:pt idx="3">
                  <c:v>2</c:v>
                </c:pt>
                <c:pt idx="6">
                  <c:v>2</c:v>
                </c:pt>
                <c:pt idx="9">
                  <c:v>0</c:v>
                </c:pt>
                <c:pt idx="12">
                  <c:v>0</c:v>
                </c:pt>
              </c:numCache>
            </c:numRef>
          </c:val>
          <c:extLst>
            <c:ext xmlns:c16="http://schemas.microsoft.com/office/drawing/2014/chart" uri="{C3380CC4-5D6E-409C-BE32-E72D297353CC}">
              <c16:uniqueId val="{00000002-7382-4CCE-A61A-14260E4AF9E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16</c:v>
                </c:pt>
                <c:pt idx="3">
                  <c:v>10</c:v>
                </c:pt>
                <c:pt idx="6">
                  <c:v>5</c:v>
                </c:pt>
                <c:pt idx="9">
                  <c:v>5</c:v>
                </c:pt>
                <c:pt idx="12">
                  <c:v>7</c:v>
                </c:pt>
              </c:numCache>
            </c:numRef>
          </c:val>
          <c:extLst>
            <c:ext xmlns:c16="http://schemas.microsoft.com/office/drawing/2014/chart" uri="{C3380CC4-5D6E-409C-BE32-E72D297353CC}">
              <c16:uniqueId val="{00000003-7382-4CCE-A61A-14260E4AF9E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140</c:v>
                </c:pt>
                <c:pt idx="3">
                  <c:v>140</c:v>
                </c:pt>
                <c:pt idx="6">
                  <c:v>132</c:v>
                </c:pt>
                <c:pt idx="9">
                  <c:v>126</c:v>
                </c:pt>
                <c:pt idx="12">
                  <c:v>100</c:v>
                </c:pt>
              </c:numCache>
            </c:numRef>
          </c:val>
          <c:extLst>
            <c:ext xmlns:c16="http://schemas.microsoft.com/office/drawing/2014/chart" uri="{C3380CC4-5D6E-409C-BE32-E72D297353CC}">
              <c16:uniqueId val="{00000004-7382-4CCE-A61A-14260E4AF9E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82-4CCE-A61A-14260E4AF9E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382-4CCE-A61A-14260E4AF9E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354</c:v>
                </c:pt>
                <c:pt idx="3">
                  <c:v>357</c:v>
                </c:pt>
                <c:pt idx="6">
                  <c:v>367</c:v>
                </c:pt>
                <c:pt idx="9">
                  <c:v>349</c:v>
                </c:pt>
                <c:pt idx="12">
                  <c:v>391</c:v>
                </c:pt>
              </c:numCache>
            </c:numRef>
          </c:val>
          <c:extLst>
            <c:ext xmlns:c16="http://schemas.microsoft.com/office/drawing/2014/chart" uri="{C3380CC4-5D6E-409C-BE32-E72D297353CC}">
              <c16:uniqueId val="{00000007-7382-4CCE-A61A-14260E4AF9E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179</c:v>
                </c:pt>
                <c:pt idx="2">
                  <c:v>#N/A</c:v>
                </c:pt>
                <c:pt idx="3">
                  <c:v>#N/A</c:v>
                </c:pt>
                <c:pt idx="4">
                  <c:v>173</c:v>
                </c:pt>
                <c:pt idx="5">
                  <c:v>#N/A</c:v>
                </c:pt>
                <c:pt idx="6">
                  <c:v>#N/A</c:v>
                </c:pt>
                <c:pt idx="7">
                  <c:v>164</c:v>
                </c:pt>
                <c:pt idx="8">
                  <c:v>#N/A</c:v>
                </c:pt>
                <c:pt idx="9">
                  <c:v>#N/A</c:v>
                </c:pt>
                <c:pt idx="10">
                  <c:v>144</c:v>
                </c:pt>
                <c:pt idx="11">
                  <c:v>#N/A</c:v>
                </c:pt>
                <c:pt idx="12">
                  <c:v>#N/A</c:v>
                </c:pt>
                <c:pt idx="13">
                  <c:v>159</c:v>
                </c:pt>
                <c:pt idx="14">
                  <c:v>#N/A</c:v>
                </c:pt>
              </c:numCache>
            </c:numRef>
          </c:val>
          <c:smooth val="0"/>
          <c:extLst>
            <c:ext xmlns:c16="http://schemas.microsoft.com/office/drawing/2014/chart" uri="{C3380CC4-5D6E-409C-BE32-E72D297353CC}">
              <c16:uniqueId val="{00000008-7382-4CCE-A61A-14260E4AF9E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3988</c:v>
                </c:pt>
                <c:pt idx="5">
                  <c:v>3883</c:v>
                </c:pt>
                <c:pt idx="8">
                  <c:v>3748</c:v>
                </c:pt>
                <c:pt idx="11">
                  <c:v>3602</c:v>
                </c:pt>
                <c:pt idx="14">
                  <c:v>3417</c:v>
                </c:pt>
              </c:numCache>
            </c:numRef>
          </c:val>
          <c:extLst>
            <c:ext xmlns:c16="http://schemas.microsoft.com/office/drawing/2014/chart" uri="{C3380CC4-5D6E-409C-BE32-E72D297353CC}">
              <c16:uniqueId val="{00000000-9991-4B1C-ACFA-F7F685BC23C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16</c:v>
                </c:pt>
                <c:pt idx="5">
                  <c:v>6</c:v>
                </c:pt>
                <c:pt idx="8">
                  <c:v>0</c:v>
                </c:pt>
                <c:pt idx="11">
                  <c:v>0</c:v>
                </c:pt>
                <c:pt idx="14">
                  <c:v>0</c:v>
                </c:pt>
              </c:numCache>
            </c:numRef>
          </c:val>
          <c:extLst>
            <c:ext xmlns:c16="http://schemas.microsoft.com/office/drawing/2014/chart" uri="{C3380CC4-5D6E-409C-BE32-E72D297353CC}">
              <c16:uniqueId val="{00000001-9991-4B1C-ACFA-F7F685BC23C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1699</c:v>
                </c:pt>
                <c:pt idx="5">
                  <c:v>2037</c:v>
                </c:pt>
                <c:pt idx="8">
                  <c:v>1936</c:v>
                </c:pt>
                <c:pt idx="11">
                  <c:v>1871</c:v>
                </c:pt>
                <c:pt idx="14">
                  <c:v>2027</c:v>
                </c:pt>
              </c:numCache>
            </c:numRef>
          </c:val>
          <c:extLst>
            <c:ext xmlns:c16="http://schemas.microsoft.com/office/drawing/2014/chart" uri="{C3380CC4-5D6E-409C-BE32-E72D297353CC}">
              <c16:uniqueId val="{00000002-9991-4B1C-ACFA-F7F685BC23C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991-4B1C-ACFA-F7F685BC23C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991-4B1C-ACFA-F7F685BC23C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18</c:v>
                </c:pt>
                <c:pt idx="3">
                  <c:v>15</c:v>
                </c:pt>
                <c:pt idx="6">
                  <c:v>13</c:v>
                </c:pt>
                <c:pt idx="9">
                  <c:v>10</c:v>
                </c:pt>
                <c:pt idx="12">
                  <c:v>9</c:v>
                </c:pt>
              </c:numCache>
            </c:numRef>
          </c:val>
          <c:extLst>
            <c:ext xmlns:c16="http://schemas.microsoft.com/office/drawing/2014/chart" uri="{C3380CC4-5D6E-409C-BE32-E72D297353CC}">
              <c16:uniqueId val="{00000005-9991-4B1C-ACFA-F7F685BC23C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0</c:v>
                </c:pt>
                <c:pt idx="3">
                  <c:v>0</c:v>
                </c:pt>
                <c:pt idx="6">
                  <c:v>0</c:v>
                </c:pt>
                <c:pt idx="9">
                  <c:v>11</c:v>
                </c:pt>
                <c:pt idx="12">
                  <c:v>53</c:v>
                </c:pt>
              </c:numCache>
            </c:numRef>
          </c:val>
          <c:extLst>
            <c:ext xmlns:c16="http://schemas.microsoft.com/office/drawing/2014/chart" uri="{C3380CC4-5D6E-409C-BE32-E72D297353CC}">
              <c16:uniqueId val="{00000006-9991-4B1C-ACFA-F7F685BC23C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24</c:v>
                </c:pt>
                <c:pt idx="3">
                  <c:v>25</c:v>
                </c:pt>
                <c:pt idx="6">
                  <c:v>32</c:v>
                </c:pt>
                <c:pt idx="9">
                  <c:v>38</c:v>
                </c:pt>
                <c:pt idx="12">
                  <c:v>38</c:v>
                </c:pt>
              </c:numCache>
            </c:numRef>
          </c:val>
          <c:extLst>
            <c:ext xmlns:c16="http://schemas.microsoft.com/office/drawing/2014/chart" uri="{C3380CC4-5D6E-409C-BE32-E72D297353CC}">
              <c16:uniqueId val="{00000007-9991-4B1C-ACFA-F7F685BC23C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968</c:v>
                </c:pt>
                <c:pt idx="3">
                  <c:v>825</c:v>
                </c:pt>
                <c:pt idx="6">
                  <c:v>682</c:v>
                </c:pt>
                <c:pt idx="9">
                  <c:v>592</c:v>
                </c:pt>
                <c:pt idx="12">
                  <c:v>493</c:v>
                </c:pt>
              </c:numCache>
            </c:numRef>
          </c:val>
          <c:extLst>
            <c:ext xmlns:c16="http://schemas.microsoft.com/office/drawing/2014/chart" uri="{C3380CC4-5D6E-409C-BE32-E72D297353CC}">
              <c16:uniqueId val="{00000008-9991-4B1C-ACFA-F7F685BC23C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c:v>
                </c:pt>
                <c:pt idx="3">
                  <c:v>2</c:v>
                </c:pt>
                <c:pt idx="6">
                  <c:v>0</c:v>
                </c:pt>
                <c:pt idx="9">
                  <c:v>0</c:v>
                </c:pt>
                <c:pt idx="12">
                  <c:v>0</c:v>
                </c:pt>
              </c:numCache>
            </c:numRef>
          </c:val>
          <c:extLst>
            <c:ext xmlns:c16="http://schemas.microsoft.com/office/drawing/2014/chart" uri="{C3380CC4-5D6E-409C-BE32-E72D297353CC}">
              <c16:uniqueId val="{00000009-9991-4B1C-ACFA-F7F685BC23C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4578</c:v>
                </c:pt>
                <c:pt idx="3">
                  <c:v>4454</c:v>
                </c:pt>
                <c:pt idx="6">
                  <c:v>4251</c:v>
                </c:pt>
                <c:pt idx="9">
                  <c:v>4201</c:v>
                </c:pt>
                <c:pt idx="12">
                  <c:v>4019</c:v>
                </c:pt>
              </c:numCache>
            </c:numRef>
          </c:val>
          <c:extLst>
            <c:ext xmlns:c16="http://schemas.microsoft.com/office/drawing/2014/chart" uri="{C3380CC4-5D6E-409C-BE32-E72D297353CC}">
              <c16:uniqueId val="{0000000A-9991-4B1C-ACFA-F7F685BC23C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991-4B1C-ACFA-F7F685BC23C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753</c:v>
                </c:pt>
                <c:pt idx="1">
                  <c:v>658</c:v>
                </c:pt>
                <c:pt idx="2">
                  <c:v>834</c:v>
                </c:pt>
              </c:numCache>
            </c:numRef>
          </c:val>
          <c:extLst>
            <c:ext xmlns:c16="http://schemas.microsoft.com/office/drawing/2014/chart" uri="{C3380CC4-5D6E-409C-BE32-E72D297353CC}">
              <c16:uniqueId val="{00000000-5C3D-4464-B246-3C90F7AFB28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59</c:v>
                </c:pt>
                <c:pt idx="1">
                  <c:v>30</c:v>
                </c:pt>
                <c:pt idx="2">
                  <c:v>30</c:v>
                </c:pt>
              </c:numCache>
            </c:numRef>
          </c:val>
          <c:extLst>
            <c:ext xmlns:c16="http://schemas.microsoft.com/office/drawing/2014/chart" uri="{C3380CC4-5D6E-409C-BE32-E72D297353CC}">
              <c16:uniqueId val="{00000001-5C3D-4464-B246-3C90F7AFB28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964</c:v>
                </c:pt>
                <c:pt idx="1">
                  <c:v>992</c:v>
                </c:pt>
                <c:pt idx="2">
                  <c:v>1049</c:v>
                </c:pt>
              </c:numCache>
            </c:numRef>
          </c:val>
          <c:extLst>
            <c:ext xmlns:c16="http://schemas.microsoft.com/office/drawing/2014/chart" uri="{C3380CC4-5D6E-409C-BE32-E72D297353CC}">
              <c16:uniqueId val="{00000002-5C3D-4464-B246-3C90F7AFB28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{76F7B1B4-E824-41E5-833B-50D49D7447A1}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D57-4154-9475-5FE66D19E58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{1D326158-3548-4AE2-9EE0-86352962BEF8}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D57-4154-9475-5FE66D19E58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{3A22D977-C7C7-4A50-95CC-D7501F2FE3EE}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D57-4154-9475-5FE66D19E58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{7B21D3C1-38AE-4841-925E-B36A732DE382}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D57-4154-9475-5FE66D19E58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{D8589777-1E08-40EA-84AA-513E26414B71}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D57-4154-9475-5FE66D19E58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{C23393DC-BEA2-490B-8B10-5E7DD843B718}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D57-4154-9475-5FE66D19E58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{C56A6693-813C-484E-A3AC-982BEEC28E0A}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D57-4154-9475-5FE66D19E58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{32F66FA1-DD06-46C4-93BE-46343FCE644D}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D57-4154-9475-5FE66D19E58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{B56BF458-F28E-44D4-9F15-44E95882592A}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D57-4154-9475-5FE66D19E58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76.3</c:v>
                </c:pt>
                <c:pt idx="8">
                  <c:v>77.400000000000006</c:v>
                </c:pt>
                <c:pt idx="16">
                  <c:v>78.3</c:v>
                </c:pt>
                <c:pt idx="24">
                  <c:v>79</c:v>
                </c:pt>
                <c:pt idx="32">
                  <c:v>78.900000000000006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D57-4154-9475-5FE66D19E58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{E0B9478A-0694-4060-B287-C5BF7E430C8C}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D57-4154-9475-5FE66D19E58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{418C9F92-B5AE-41A8-9389-5FCC082F752B}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D57-4154-9475-5FE66D19E58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{AAA7023B-5EE2-43BE-9150-A42F3BC5C704}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D57-4154-9475-5FE66D19E58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{28D3DDB7-A808-4DB8-AD9D-0F3FC1AB4C3C}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D57-4154-9475-5FE66D19E58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{35D4295C-7BFA-469C-9730-0F55F889FC28}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D57-4154-9475-5FE66D19E588}"/>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{59CC6113-AD3F-4157-A78C-F7F74F55A268}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D57-4154-9475-5FE66D19E588}"/>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{90F73BE3-5C95-4359-A608-9A8FC3D3E345}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D57-4154-9475-5FE66D19E588}"/>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{16E6C14A-2F30-4429-8D30-8D3870E70C0E}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D57-4154-9475-5FE66D19E588}"/>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{36538E3F-C621-43AA-B72E-8B368C844120}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D57-4154-9475-5FE66D19E5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D57-4154-9475-5FE66D19E588}"/>
            </c:ext>
          </c:extLst>
        </c:ser>
        <c:dLbls>
          <c:showLegendKey val="0"/>
          <c:showVal val="1"/>
          <c:showCatName val="0"/>
          <c:showSerName val="0"/>
          <c:showPercent val="0"/>
          <c:showBubbleSize val="0"/>
        </c:dLbls>
        <c:axId val="46179840"/>
        <c:axId val="46181760"/>
      </c:scatterChart>
      <c:valAx>
        <c:axId val="46179840"/>
        <c:scaling>
          <c:orientation val="maxMin"/>
          <c:max val="67"/>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{0E8B3A31-3FA5-4638-BD47-952A9630E84D}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2B7-4C7F-977B-81A03859FE5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{72F09FC0-F358-409B-BE6B-B5C00AB8521D}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2B7-4C7F-977B-81A03859FE5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{FAE66126-52B3-4BF3-9948-0280A0AE7BF5}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2B7-4C7F-977B-81A03859FE5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{16005692-52F0-4BF1-BBD4-5DE09D96D179}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2B7-4C7F-977B-81A03859FE5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{3285C8A1-D3AB-4F18-94DC-1A6A58FF86D7}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2B7-4C7F-977B-81A03859FE5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{C24914EA-21B2-4A81-A285-0430DD993F73}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2B7-4C7F-977B-81A03859FE5F}"/>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{4079052C-BBA1-4AD5-83AC-ACEA893D3107}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2B7-4C7F-977B-81A03859FE5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{A6A8B126-FAA3-441C-B1BE-B2C18BD6A3D6}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2B7-4C7F-977B-81A03859FE5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{E887A1D9-F2F7-43E6-831C-B38E2B3E342F}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2B7-4C7F-977B-81A03859FE5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8.6</c:v>
                </c:pt>
                <c:pt idx="16">
                  <c:v>8.3000000000000007</c:v>
                </c:pt>
                <c:pt idx="24">
                  <c:v>7.7</c:v>
                </c:pt>
                <c:pt idx="32">
                  <c:v>7.2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2B7-4C7F-977B-81A03859FE5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404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{3AC056F6-44EE-4F4C-9913-835215C0EA8C}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2B7-4C7F-977B-81A03859FE5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{9544D13F-E479-4930-865D-B0BCD5AF7E46}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2B7-4C7F-977B-81A03859FE5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{EE355B6D-276A-4DE6-B279-DDEE39D47B20}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2B7-4C7F-977B-81A03859FE5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{6FB63313-9A73-4B5E-BAEB-03DB646541E4}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2B7-4C7F-977B-81A03859FE5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{B4801B93-340B-43C5-A213-6623EBD8D4AE}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2B7-4C7F-977B-81A03859FE5F}"/>
                </c:ext>
              </c:extLst>
            </c:dLbl>
            <c:dLbl>
              <c:idx val="8"/>
              <c:layout>
                <c:manualLayout>
                  <c:x val="-1.823562808425012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{5AED52B2-A2E0-4E6A-A996-A19D87768183}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2B7-4C7F-977B-81A03859FE5F}"/>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{E97D1B55-E2DF-488A-B0D5-E935DADF1063}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2B7-4C7F-977B-81A03859FE5F}"/>
                </c:ext>
              </c:extLst>
            </c:dLbl>
            <c:dLbl>
              <c:idx val="24"/>
              <c:layout>
                <c:manualLayout>
                  <c:x val="-4.4905057365901141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{F231CCF8-FF7F-4E8A-847A-6196CDA31077}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2B7-4C7F-977B-81A03859FE5F}"/>
                </c:ext>
              </c:extLst>
            </c:dLbl>
            <c:dLbl>
              <c:idx val="32"/>
              <c:layout>
                <c:manualLayout>
                  <c:x val="-1.8235628084249993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{D6B009D4-1831-4F45-A006-E86F331309D2}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2B7-4C7F-977B-81A03859FE5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2B7-4C7F-977B-81A03859FE5F}"/>
            </c:ext>
          </c:extLst>
        </c:ser>
        <c:dLbls>
          <c:showLegendKey val="0"/>
          <c:showVal val="1"/>
          <c:showCatName val="0"/>
          <c:showSerName val="0"/>
          <c:showPercent val="0"/>
          <c:showBubbleSize val="0"/>
        </c:dLbls>
        <c:axId val="84219776"/>
        <c:axId val="84234240"/>
      </c:scatterChart>
      <c:valAx>
        <c:axId val="84219776"/>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E20272F6-AEE6-4E31-87B3-0DB03B522764}"/>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EEDE5AF1-D7A4-4966-961C-596BBE2BBAF7}"/>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福島県泉崎村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400">
              <a:latin typeface="ＭＳ ゴシック" pitchFamily="49" charset="-128"/>
              <a:ea typeface="ＭＳ ゴシック" pitchFamily="49" charset="-128"/>
            </a:rPr>
            <a:t>　元利償還は、</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一般事業債、</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臨時財政対策債、</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緊急防災減災事業債の元金償還開始により</a:t>
          </a:r>
          <a:r>
            <a:rPr kumimoji="1" lang="en-US" altLang="ja-JP" sz="1400">
              <a:latin typeface="ＭＳ ゴシック" pitchFamily="49" charset="-128"/>
              <a:ea typeface="ＭＳ ゴシック" pitchFamily="49" charset="-128"/>
            </a:rPr>
            <a:t>42,263</a:t>
          </a:r>
          <a:r>
            <a:rPr kumimoji="1" lang="ja-JP" altLang="en-US" sz="1400">
              <a:latin typeface="ＭＳ ゴシック" pitchFamily="49" charset="-128"/>
              <a:ea typeface="ＭＳ ゴシック" pitchFamily="49" charset="-128"/>
            </a:rPr>
            <a:t>千円の増となった。</a:t>
          </a:r>
          <a:endParaRPr kumimoji="1" lang="en-US" altLang="ja-JP" sz="1400">
            <a:latin typeface="ＭＳ ゴシック" pitchFamily="49" charset="-128"/>
            <a:ea typeface="ＭＳ ゴシック" pitchFamily="49" charset="-128"/>
          </a:endParaRPr>
        </a:p>
        <a:p>
          <a:pPr algn="l"/>
          <a:r>
            <a:rPr kumimoji="1" lang="ja-JP" altLang="en-US" sz="1400">
              <a:latin typeface="ＭＳ ゴシック" pitchFamily="49" charset="-128"/>
              <a:ea typeface="ＭＳ ゴシック" pitchFamily="49" charset="-128"/>
            </a:rPr>
            <a:t>　公営企業債の元利償還金に対する繰入金は、対象が水道事業と農業集落排水処理事業であるが、償還により</a:t>
          </a:r>
          <a:r>
            <a:rPr kumimoji="1" lang="en-US" altLang="ja-JP" sz="1400">
              <a:latin typeface="ＭＳ ゴシック" pitchFamily="49" charset="-128"/>
              <a:ea typeface="ＭＳ ゴシック" pitchFamily="49" charset="-128"/>
            </a:rPr>
            <a:t>26,069</a:t>
          </a:r>
          <a:r>
            <a:rPr kumimoji="1" lang="ja-JP" altLang="en-US" sz="1400">
              <a:latin typeface="ＭＳ ゴシック" pitchFamily="49" charset="-128"/>
              <a:ea typeface="ＭＳ ゴシック" pitchFamily="49" charset="-128"/>
            </a:rPr>
            <a:t>千円の減となり、今後も減少していく見込みである。</a:t>
          </a:r>
          <a:endParaRPr kumimoji="1" lang="en-US" altLang="ja-JP" sz="1400">
            <a:latin typeface="ＭＳ ゴシック" pitchFamily="49" charset="-128"/>
            <a:ea typeface="ＭＳ ゴシック" pitchFamily="49" charset="-128"/>
          </a:endParaRPr>
        </a:p>
        <a:p>
          <a:pPr algn="l"/>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福島県泉崎村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一般会計等にかかる地方債の現在高は、臨時財政対策債</a:t>
          </a:r>
          <a:r>
            <a:rPr kumimoji="1" lang="en-US" altLang="ja-JP" sz="1400">
              <a:latin typeface="ＭＳ ゴシック" pitchFamily="49" charset="-128"/>
              <a:ea typeface="ＭＳ ゴシック" pitchFamily="49" charset="-128"/>
            </a:rPr>
            <a:t>178,654</a:t>
          </a:r>
          <a:r>
            <a:rPr kumimoji="1" lang="ja-JP" altLang="en-US" sz="1400">
              <a:latin typeface="ＭＳ ゴシック" pitchFamily="49" charset="-128"/>
              <a:ea typeface="ＭＳ ゴシック" pitchFamily="49" charset="-128"/>
            </a:rPr>
            <a:t>千円の借入れがあったが、償還により</a:t>
          </a:r>
          <a:r>
            <a:rPr kumimoji="1" lang="en-US" altLang="ja-JP" sz="1400">
              <a:latin typeface="ＭＳ ゴシック" pitchFamily="49" charset="-128"/>
              <a:ea typeface="ＭＳ ゴシック" pitchFamily="49" charset="-128"/>
            </a:rPr>
            <a:t>181,685</a:t>
          </a:r>
          <a:r>
            <a:rPr kumimoji="1" lang="ja-JP" altLang="en-US" sz="1400">
              <a:latin typeface="ＭＳ ゴシック" pitchFamily="49" charset="-128"/>
              <a:ea typeface="ＭＳ ゴシック" pitchFamily="49" charset="-128"/>
            </a:rPr>
            <a:t>千円の減となった。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公営企業債等繰入見込額は、対象が水道事業と農業集落排水処理事業であるが、新規借入れもなく、償還により</a:t>
          </a:r>
          <a:r>
            <a:rPr kumimoji="1" lang="en-US" altLang="ja-JP" sz="1400">
              <a:latin typeface="ＭＳ ゴシック" pitchFamily="49" charset="-128"/>
              <a:ea typeface="ＭＳ ゴシック" pitchFamily="49" charset="-128"/>
            </a:rPr>
            <a:t>98,303</a:t>
          </a:r>
          <a:r>
            <a:rPr kumimoji="1" lang="ja-JP" altLang="en-US" sz="1400">
              <a:latin typeface="ＭＳ ゴシック" pitchFamily="49" charset="-128"/>
              <a:ea typeface="ＭＳ ゴシック" pitchFamily="49" charset="-128"/>
            </a:rPr>
            <a:t>千円の減となった。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退職手当負担見込額は、組合等積立額において前年度より</a:t>
          </a:r>
          <a:r>
            <a:rPr kumimoji="1" lang="en-US" altLang="ja-JP" sz="1400">
              <a:latin typeface="ＭＳ ゴシック" pitchFamily="49" charset="-128"/>
              <a:ea typeface="ＭＳ ゴシック" pitchFamily="49" charset="-128"/>
            </a:rPr>
            <a:t>44,792</a:t>
          </a:r>
          <a:r>
            <a:rPr kumimoji="1" lang="ja-JP" altLang="en-US" sz="1400">
              <a:latin typeface="ＭＳ ゴシック" pitchFamily="49" charset="-128"/>
              <a:ea typeface="ＭＳ ゴシック" pitchFamily="49" charset="-128"/>
            </a:rPr>
            <a:t>千円減となったことが大きく、</a:t>
          </a:r>
          <a:r>
            <a:rPr kumimoji="1" lang="en-US" altLang="ja-JP" sz="1400">
              <a:latin typeface="ＭＳ ゴシック" pitchFamily="49" charset="-128"/>
              <a:ea typeface="ＭＳ ゴシック" pitchFamily="49" charset="-128"/>
            </a:rPr>
            <a:t>42,156</a:t>
          </a:r>
          <a:r>
            <a:rPr kumimoji="1" lang="ja-JP" altLang="en-US" sz="1400">
              <a:latin typeface="ＭＳ ゴシック" pitchFamily="49" charset="-128"/>
              <a:ea typeface="ＭＳ ゴシック" pitchFamily="49" charset="-128"/>
            </a:rPr>
            <a:t>千円の減となった。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充当可能基金は、財政調整基金で</a:t>
          </a:r>
          <a:r>
            <a:rPr kumimoji="1" lang="en-US" altLang="ja-JP" sz="1400">
              <a:latin typeface="ＭＳ ゴシック" pitchFamily="49" charset="-128"/>
              <a:ea typeface="ＭＳ ゴシック" pitchFamily="49" charset="-128"/>
            </a:rPr>
            <a:t>155,954</a:t>
          </a:r>
          <a:r>
            <a:rPr kumimoji="1" lang="ja-JP" altLang="en-US" sz="1400">
              <a:latin typeface="ＭＳ ゴシック" pitchFamily="49" charset="-128"/>
              <a:ea typeface="ＭＳ ゴシック" pitchFamily="49" charset="-128"/>
            </a:rPr>
            <a:t>千円の積立てがあったため合計で</a:t>
          </a:r>
          <a:r>
            <a:rPr kumimoji="1" lang="en-US" altLang="ja-JP" sz="1400">
              <a:latin typeface="ＭＳ ゴシック" pitchFamily="49" charset="-128"/>
              <a:ea typeface="ＭＳ ゴシック" pitchFamily="49" charset="-128"/>
            </a:rPr>
            <a:t>155,954</a:t>
          </a:r>
          <a:r>
            <a:rPr kumimoji="1" lang="ja-JP" altLang="en-US" sz="1400">
              <a:latin typeface="ＭＳ ゴシック" pitchFamily="49" charset="-128"/>
              <a:ea typeface="ＭＳ ゴシック" pitchFamily="49" charset="-128"/>
            </a:rPr>
            <a:t>千円の増となった。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今後も地方債の発行を最小限とするなど、将来負担額の抑制に努める。また、充当可能財源においては、国保診療所建替事業基金の積立て等が見込まれることから数年は増加すると思われる。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福島県泉崎村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46,560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222,793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千円を積立てたほか、国民健康保険診療所建替基金に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千円、愛郷基金に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千円それぞれ積立てしたことが主要因で、全体として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232,727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早期の建て替えを目指し、国民健康保険診療所建替基金に数年は年間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千円程度積立てを行う予定で、全体としては少しづつ増加していくことが見込まれる。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・泉崎駅東口開発事業基金：泉崎駅東口開発事業の資金。　　　　　　　・国民健康保険診療所建替事業基金：診療所建替事業の資金。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・地域福祉基金：高齢者等の在宅福祉向上や健康保持に資する事業等の資金。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・愛郷基金：ふるさと納税寄附金の適正管理と村発展に寄与する事業の資金。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・学校給食センター建設基金：学校給食センター建設に要する資金。　　・教育振興基金：学校等の振興に要する資金。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・ふるさと水と土保全基金：土地改良施設の機能適正事業に要する資金。・森林環境譲与税基金：関係法律規定施策に要する資金。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・泉崎カントリーヴィレッジ・ターミナル施設整備基金：施設・設備の修繕等に要する資金。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・墓地公苑維持管理基金：墓地公苑の維持管理に要する資金。　　　　　・交通遺児育英基金：交通遺児奨学資金の補助に要する資金。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国民健康保険診療所建替事業基金：建て替えに備え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愛郷基金：ふるさと納税寄附金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森林環境譲与税基金：森林環境譲与税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泉崎カントリーヴィレッジ・ターミナル施設整備基金：ターミナル施設使用料</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墓地公苑維持管理基金：維持管理のため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千円を取り崩し、霊園管理手数料</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国民健康保険診療所建替事業基金：令和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千円を積み立てしたが、数年は同額程度を目標に積立予定。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愛郷基金：引き続きふるさと納税寄附金を全額積立予定。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46,560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千円を取り崩したが、最終的に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222,793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千円を積立てたため、前年より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千円増となり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834,059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千円の残高となった。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財政状況をみながらになるが、各施設の老朽化等に対応するため、計画的に積立てできるよう財政運営を行う。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財政状況をみながら、少しでも積立てできればと考えている。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F0620AC-2A09-453C-A722-53695D91F8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38133D6-B343-499C-9EC0-4B9C67AAE0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9102C29A-EA94-44BE-BD14-75C4FE293EA7}"/>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C8B74E05-7EB7-4F28-848E-E54C8E1C4262}"/>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D78AD921-808C-4F7B-89A8-D2CF302046CF}"/>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E482116C-9434-42EE-98D0-4C89A67BB3EF}"/>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224CD123-1E83-40A8-825C-19AAA3B4AC13}"/>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C1DB9515-8F00-472D-8154-7F158FBEA70B}"/>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1D9F48E0-FB5B-4261-8E67-ED6C2ACC6A2C}"/>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CEE3C4FA-79EE-4EC9-9A8A-ADD5CFEB7D7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8E84F108-45C7-4DD2-B508-BAD129CBEC28}"/>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4DDFE89B-A47C-47F8-8E97-F70FB38C6C49}"/>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53217F59-F352-4A9A-B761-3164AC33D7D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BC201209-EE8A-4C81-A8DD-A2D30C002F2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B8FD2DF5-52E0-4D6C-8F51-D3E1DE59C9B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538B47B7-AD96-4A92-B44C-968EE910E0A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福島県泉崎村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9FAEADBE-1A31-405E-86E6-931175F1724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D5330C4A-994A-461B-A27D-896A9DD5C06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2735E6A2-00A1-4003-8C3C-6777123EAB7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E2E5C34F-5F61-4C7F-98BC-363A8E48FBF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3F81F5E-01E9-46A4-8412-7973BC83391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6E965185-D45A-45C7-8BC3-5DBE1E2C9A2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6,324
6,211
35.43
4,551,558
4,148,245
366,841
2,654,802
3,929,044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B9AC4E8B-1AF1-4CB2-BF52-E3A6DA9ECE8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C71388D8-F8B1-41FE-ADB7-28D4D6268F4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647C16A5-9324-416E-B03B-E893C803B1A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1A71983B-9190-413B-B33C-AFCD2424F42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DB9E5286-B9A9-4062-BCAB-3F0DA9ACFBC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9C5FFBD-7839-4D66-BA00-94D03A99B9A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DD0FA6B3-1366-42C4-BBC9-B09F55D76CF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6D2A6E2E-84D7-4EE5-A17D-A3B31A3BE0E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93D40F4F-2714-44C4-9DF3-95300CCE7EE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4B3FA36A-A2DE-41F7-BD59-D8FCC9B77D7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377EF6B5-8312-406D-8051-FC4734992EF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BF68EB90-1193-4BC1-A86A-0C2E3C19EC9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EDCF11B7-5DAF-43F8-80C2-0049B1AEF8F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AB71D858-F9E4-472A-8322-1EC2229CE9D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A4D564FC-E879-4B74-A53A-829220E4858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4644D310-10FD-49C1-8ED0-8F632DD4F95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B4E02D16-973F-497C-8B90-06F834D9D80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C92B40F4-EEBB-404E-821B-B2244916333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C1DFCB54-F41E-4BEB-9FE4-F99A652CA8D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EF85C018-41F8-4F88-94C5-B393E97A46D2}"/>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A784A1C5-4DE6-4E78-90DF-54236681A2E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31514B3A-F85E-4379-AC4D-AABEC068E88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41A97AE4-B9DC-45FC-81F8-EE9A2B6AE63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ACB3B378-0522-4296-BE68-55A5534064A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85ECD73A-015A-43C6-82AD-0D0229D7D66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CD06A865-9554-48E5-AB9C-CCFB1FCA488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A57ED7D2-5CF8-497E-AA8C-0A1D85AA6B5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CE7FB2BA-DA0B-4487-A91B-33C3F9C47B2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69524D54-99C2-4F13-9A28-304B6DE2EBE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9A1A2108-D1CD-4A72-9006-CE3E2406285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9775056D-2C86-4749-828D-14D13A11859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F956DA5-C6B4-49C8-AAEC-32EB0A181DE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56A11233-73CA-40BE-87E0-278F282C3C5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D4C677F3-FDF0-4408-B75A-2DEFA941526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E43DCC08-0BD3-4420-B956-045574AD98E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有形固定資産減価償却率は類似団体よりかなり高い水準にあり、</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資産を購入してからの経過期間が長く、資産価値が減少している状況である。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公共施設等総合管理計画を基本にし、施設の除却や統廃合・複合化を含め、修繕や更新に必要な財源の確保を計画的に行っていく必要がある。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8311A044-5B29-460D-BC97-23D61F7C1F3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74145CA-F66F-450C-B671-9602D8AE945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DE1B6DC-EE73-4733-A9F9-683B065571DF}"/>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47CECAE7-F5F7-46F1-9F9B-26462B014702}"/>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5C553CC4-EF0C-4265-BF74-1ED73F791FBD}"/>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E54FE629-C6BA-4818-B6B2-A5C5693F5F7C}"/>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DADC552E-E8EF-4816-BDDB-D4C53B9DFBE8}"/>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E47D9F60-1BFE-4AA4-B79B-7CB03B088F8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834B59C1-7E68-4038-85E0-0DD378E8F41E}"/>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FF5D6B37-12AF-4D12-B5DA-9D10BBFB01D4}"/>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BD95E9E7-2555-40EB-9350-9C802A076DDF}"/>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F807F6A4-FA39-40F6-BA75-32035CBE0026}"/>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6AD41BC0-DB3A-421C-A918-8CFD8ACE012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BD833BB8-343F-4622-8D9A-5ED5FC207A2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31558B5D-CE57-4360-84EC-5F627DC37B51}"/>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7316B74-67FE-46E8-9AC7-31A1A0C7751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75" name="直線コネクタ 74">
          <a:extLst>
            <a:ext uri="{FF2B5EF4-FFF2-40B4-BE49-F238E27FC236}">
              <a16:creationId xmlns:a16="http://schemas.microsoft.com/office/drawing/2014/main" id="{868F4BB8-A28C-4D30-9DEF-8C31CFF55CBB}"/>
            </a:ext>
          </a:extLst>
        </xdr:cNvPr>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6" name="有形固定資産減価償却率最小値テキスト">
          <a:extLst>
            <a:ext uri="{FF2B5EF4-FFF2-40B4-BE49-F238E27FC236}">
              <a16:creationId xmlns:a16="http://schemas.microsoft.com/office/drawing/2014/main" id="{70572E30-FFA9-4316-B9EB-611DA1525CC6}"/>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7" name="直線コネクタ 76">
          <a:extLst>
            <a:ext uri="{FF2B5EF4-FFF2-40B4-BE49-F238E27FC236}">
              <a16:creationId xmlns:a16="http://schemas.microsoft.com/office/drawing/2014/main" id="{37C406AC-A4D5-4A96-88AD-829DB7355F22}"/>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78" name="有形固定資産減価償却率最大値テキスト">
          <a:extLst>
            <a:ext uri="{FF2B5EF4-FFF2-40B4-BE49-F238E27FC236}">
              <a16:creationId xmlns:a16="http://schemas.microsoft.com/office/drawing/2014/main" id="{AC02CA35-45EA-440D-9242-6277002BCFF9}"/>
            </a:ext>
          </a:extLst>
        </xdr:cNvPr>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79" name="直線コネクタ 78">
          <a:extLst>
            <a:ext uri="{FF2B5EF4-FFF2-40B4-BE49-F238E27FC236}">
              <a16:creationId xmlns:a16="http://schemas.microsoft.com/office/drawing/2014/main" id="{0C18167B-A5FC-4EA2-8A78-1A93120B49B1}"/>
            </a:ext>
          </a:extLst>
        </xdr:cNvPr>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31449</xdr:rowOff>
    </xdr:from>
    <xdr:ext cx="405111" cy="259045"/>
    <xdr:sp macro="" textlink="">
      <xdr:nvSpPr>
        <xdr:cNvPr id="80" name="有形固定資産減価償却率平均値テキスト">
          <a:extLst>
            <a:ext uri="{FF2B5EF4-FFF2-40B4-BE49-F238E27FC236}">
              <a16:creationId xmlns:a16="http://schemas.microsoft.com/office/drawing/2014/main" id="{F1DF521F-F7E1-4B44-AFB8-A80C91D34D70}"/>
            </a:ext>
          </a:extLst>
        </xdr:cNvPr>
        <xdr:cNvSpPr txBox="1"/>
      </xdr:nvSpPr>
      <xdr:spPr>
        <a:xfrm>
          <a:off x="4813300" y="5946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81" name="フローチャート: 判断 80">
          <a:extLst>
            <a:ext uri="{FF2B5EF4-FFF2-40B4-BE49-F238E27FC236}">
              <a16:creationId xmlns:a16="http://schemas.microsoft.com/office/drawing/2014/main" id="{5705D3FA-CC2E-42E1-9C31-8D3523C2ED09}"/>
            </a:ext>
          </a:extLst>
        </xdr:cNvPr>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82" name="フローチャート: 判断 81">
          <a:extLst>
            <a:ext uri="{FF2B5EF4-FFF2-40B4-BE49-F238E27FC236}">
              <a16:creationId xmlns:a16="http://schemas.microsoft.com/office/drawing/2014/main" id="{B5AB14AA-BA14-4115-A0FB-897307195A6F}"/>
            </a:ext>
          </a:extLst>
        </xdr:cNvPr>
        <xdr:cNvSpPr/>
      </xdr:nvSpPr>
      <xdr:spPr>
        <a:xfrm>
          <a:off x="4000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83" name="フローチャート: 判断 82">
          <a:extLst>
            <a:ext uri="{FF2B5EF4-FFF2-40B4-BE49-F238E27FC236}">
              <a16:creationId xmlns:a16="http://schemas.microsoft.com/office/drawing/2014/main" id="{A9157E76-B1A2-46AF-9CC5-E33CE3E4DD1A}"/>
            </a:ext>
          </a:extLst>
        </xdr:cNvPr>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84" name="フローチャート: 判断 83">
          <a:extLst>
            <a:ext uri="{FF2B5EF4-FFF2-40B4-BE49-F238E27FC236}">
              <a16:creationId xmlns:a16="http://schemas.microsoft.com/office/drawing/2014/main" id="{FEDDB17A-5418-46A9-B346-837FD5AFF16D}"/>
            </a:ext>
          </a:extLst>
        </xdr:cNvPr>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5" name="フローチャート: 判断 84">
          <a:extLst>
            <a:ext uri="{FF2B5EF4-FFF2-40B4-BE49-F238E27FC236}">
              <a16:creationId xmlns:a16="http://schemas.microsoft.com/office/drawing/2014/main" id="{13A1BB54-1545-4BC9-A813-2C585BD876D2}"/>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A30793C0-F444-472C-B992-D2BD1F18533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F84E6001-FB9D-4488-9FF8-1CBB9A348E9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9591B3E8-7F20-4170-A421-182732D606C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98B5F900-301C-48AE-8C51-F2CECAFB8D9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29B920BD-925F-4609-AB0A-8D5E8C015E0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63817</xdr:rowOff>
    </xdr:from>
    <xdr:to>
      <xdr:col>23</xdr:col>
      <xdr:colOff>136525</xdr:colOff>
      <xdr:row>32</xdr:row>
      <xdr:rowOff>165417</xdr:rowOff>
    </xdr:to>
    <xdr:sp macro="" textlink="">
      <xdr:nvSpPr>
        <xdr:cNvPr id="91" name="楕円 90">
          <a:extLst>
            <a:ext uri="{FF2B5EF4-FFF2-40B4-BE49-F238E27FC236}">
              <a16:creationId xmlns:a16="http://schemas.microsoft.com/office/drawing/2014/main" id="{4DA3C1ED-59F4-459A-BA5D-530E62EAE387}"/>
            </a:ext>
          </a:extLst>
        </xdr:cNvPr>
        <xdr:cNvSpPr/>
      </xdr:nvSpPr>
      <xdr:spPr>
        <a:xfrm>
          <a:off x="4711700" y="632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42244</xdr:rowOff>
    </xdr:from>
    <xdr:ext cx="405111" cy="259045"/>
    <xdr:sp macro="" textlink="">
      <xdr:nvSpPr>
        <xdr:cNvPr id="92" name="有形固定資産減価償却率該当値テキスト">
          <a:extLst>
            <a:ext uri="{FF2B5EF4-FFF2-40B4-BE49-F238E27FC236}">
              <a16:creationId xmlns:a16="http://schemas.microsoft.com/office/drawing/2014/main" id="{66843386-D785-4430-BCF4-0687E62818B3}"/>
            </a:ext>
          </a:extLst>
        </xdr:cNvPr>
        <xdr:cNvSpPr txBox="1"/>
      </xdr:nvSpPr>
      <xdr:spPr>
        <a:xfrm>
          <a:off x="4813300" y="6300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65617</xdr:rowOff>
    </xdr:from>
    <xdr:to>
      <xdr:col>19</xdr:col>
      <xdr:colOff>187325</xdr:colOff>
      <xdr:row>32</xdr:row>
      <xdr:rowOff>167217</xdr:rowOff>
    </xdr:to>
    <xdr:sp macro="" textlink="">
      <xdr:nvSpPr>
        <xdr:cNvPr id="93" name="楕円 92">
          <a:extLst>
            <a:ext uri="{FF2B5EF4-FFF2-40B4-BE49-F238E27FC236}">
              <a16:creationId xmlns:a16="http://schemas.microsoft.com/office/drawing/2014/main" id="{6B4D45D8-74E7-4510-AC2F-3226152DB7BD}"/>
            </a:ext>
          </a:extLst>
        </xdr:cNvPr>
        <xdr:cNvSpPr/>
      </xdr:nvSpPr>
      <xdr:spPr>
        <a:xfrm>
          <a:off x="4000500" y="632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114617</xdr:rowOff>
    </xdr:from>
    <xdr:to>
      <xdr:col>23</xdr:col>
      <xdr:colOff>85725</xdr:colOff>
      <xdr:row>32</xdr:row>
      <xdr:rowOff>116417</xdr:rowOff>
    </xdr:to>
    <xdr:cxnSp macro="">
      <xdr:nvCxnSpPr>
        <xdr:cNvPr id="94" name="直線コネクタ 93">
          <a:extLst>
            <a:ext uri="{FF2B5EF4-FFF2-40B4-BE49-F238E27FC236}">
              <a16:creationId xmlns:a16="http://schemas.microsoft.com/office/drawing/2014/main" id="{62328650-7674-4DB2-BB82-89551C0C3FC3}"/>
            </a:ext>
          </a:extLst>
        </xdr:cNvPr>
        <xdr:cNvCxnSpPr/>
      </xdr:nvCxnSpPr>
      <xdr:spPr>
        <a:xfrm flipV="1">
          <a:off x="4051300" y="6372542"/>
          <a:ext cx="711200" cy="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53022</xdr:rowOff>
    </xdr:from>
    <xdr:to>
      <xdr:col>15</xdr:col>
      <xdr:colOff>187325</xdr:colOff>
      <xdr:row>32</xdr:row>
      <xdr:rowOff>154622</xdr:rowOff>
    </xdr:to>
    <xdr:sp macro="" textlink="">
      <xdr:nvSpPr>
        <xdr:cNvPr id="95" name="楕円 94">
          <a:extLst>
            <a:ext uri="{FF2B5EF4-FFF2-40B4-BE49-F238E27FC236}">
              <a16:creationId xmlns:a16="http://schemas.microsoft.com/office/drawing/2014/main" id="{ACE7624D-096C-4077-BCC0-0EDBB7031B01}"/>
            </a:ext>
          </a:extLst>
        </xdr:cNvPr>
        <xdr:cNvSpPr/>
      </xdr:nvSpPr>
      <xdr:spPr>
        <a:xfrm>
          <a:off x="3238500" y="631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103822</xdr:rowOff>
    </xdr:from>
    <xdr:to>
      <xdr:col>19</xdr:col>
      <xdr:colOff>136525</xdr:colOff>
      <xdr:row>32</xdr:row>
      <xdr:rowOff>116417</xdr:rowOff>
    </xdr:to>
    <xdr:cxnSp macro="">
      <xdr:nvCxnSpPr>
        <xdr:cNvPr id="96" name="直線コネクタ 95">
          <a:extLst>
            <a:ext uri="{FF2B5EF4-FFF2-40B4-BE49-F238E27FC236}">
              <a16:creationId xmlns:a16="http://schemas.microsoft.com/office/drawing/2014/main" id="{2E3087B7-7196-4C90-99CB-0A4E399DFC72}"/>
            </a:ext>
          </a:extLst>
        </xdr:cNvPr>
        <xdr:cNvCxnSpPr/>
      </xdr:nvCxnSpPr>
      <xdr:spPr>
        <a:xfrm>
          <a:off x="3289300" y="6361747"/>
          <a:ext cx="762000" cy="1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36830</xdr:rowOff>
    </xdr:from>
    <xdr:to>
      <xdr:col>11</xdr:col>
      <xdr:colOff>187325</xdr:colOff>
      <xdr:row>32</xdr:row>
      <xdr:rowOff>138430</xdr:rowOff>
    </xdr:to>
    <xdr:sp macro="" textlink="">
      <xdr:nvSpPr>
        <xdr:cNvPr id="97" name="楕円 96">
          <a:extLst>
            <a:ext uri="{FF2B5EF4-FFF2-40B4-BE49-F238E27FC236}">
              <a16:creationId xmlns:a16="http://schemas.microsoft.com/office/drawing/2014/main" id="{4239ECD7-7CFF-4339-AF56-61E105577133}"/>
            </a:ext>
          </a:extLst>
        </xdr:cNvPr>
        <xdr:cNvSpPr/>
      </xdr:nvSpPr>
      <xdr:spPr>
        <a:xfrm>
          <a:off x="2476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87630</xdr:rowOff>
    </xdr:from>
    <xdr:to>
      <xdr:col>15</xdr:col>
      <xdr:colOff>136525</xdr:colOff>
      <xdr:row>32</xdr:row>
      <xdr:rowOff>103822</xdr:rowOff>
    </xdr:to>
    <xdr:cxnSp macro="">
      <xdr:nvCxnSpPr>
        <xdr:cNvPr id="98" name="直線コネクタ 97">
          <a:extLst>
            <a:ext uri="{FF2B5EF4-FFF2-40B4-BE49-F238E27FC236}">
              <a16:creationId xmlns:a16="http://schemas.microsoft.com/office/drawing/2014/main" id="{7FBFA723-79F5-4F10-B3AA-D5F5781DB242}"/>
            </a:ext>
          </a:extLst>
        </xdr:cNvPr>
        <xdr:cNvCxnSpPr/>
      </xdr:nvCxnSpPr>
      <xdr:spPr>
        <a:xfrm>
          <a:off x="2527300" y="6345555"/>
          <a:ext cx="762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17039</xdr:rowOff>
    </xdr:from>
    <xdr:to>
      <xdr:col>7</xdr:col>
      <xdr:colOff>187325</xdr:colOff>
      <xdr:row>32</xdr:row>
      <xdr:rowOff>118639</xdr:rowOff>
    </xdr:to>
    <xdr:sp macro="" textlink="">
      <xdr:nvSpPr>
        <xdr:cNvPr id="99" name="楕円 98">
          <a:extLst>
            <a:ext uri="{FF2B5EF4-FFF2-40B4-BE49-F238E27FC236}">
              <a16:creationId xmlns:a16="http://schemas.microsoft.com/office/drawing/2014/main" id="{F2CEAFDF-2C63-4659-B568-B24D2F91FEE4}"/>
            </a:ext>
          </a:extLst>
        </xdr:cNvPr>
        <xdr:cNvSpPr/>
      </xdr:nvSpPr>
      <xdr:spPr>
        <a:xfrm>
          <a:off x="1714500" y="627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67839</xdr:rowOff>
    </xdr:from>
    <xdr:to>
      <xdr:col>11</xdr:col>
      <xdr:colOff>136525</xdr:colOff>
      <xdr:row>32</xdr:row>
      <xdr:rowOff>87630</xdr:rowOff>
    </xdr:to>
    <xdr:cxnSp macro="">
      <xdr:nvCxnSpPr>
        <xdr:cNvPr id="100" name="直線コネクタ 99">
          <a:extLst>
            <a:ext uri="{FF2B5EF4-FFF2-40B4-BE49-F238E27FC236}">
              <a16:creationId xmlns:a16="http://schemas.microsoft.com/office/drawing/2014/main" id="{91766AEB-9C38-4EAF-B594-D002A13E30BB}"/>
            </a:ext>
          </a:extLst>
        </xdr:cNvPr>
        <xdr:cNvCxnSpPr/>
      </xdr:nvCxnSpPr>
      <xdr:spPr>
        <a:xfrm>
          <a:off x="1765300" y="6325764"/>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87118</xdr:rowOff>
    </xdr:from>
    <xdr:ext cx="405111" cy="259045"/>
    <xdr:sp macro="" textlink="">
      <xdr:nvSpPr>
        <xdr:cNvPr id="101" name="n_1aveValue有形固定資産減価償却率">
          <a:extLst>
            <a:ext uri="{FF2B5EF4-FFF2-40B4-BE49-F238E27FC236}">
              <a16:creationId xmlns:a16="http://schemas.microsoft.com/office/drawing/2014/main" id="{F367BD8A-FB0E-4E18-8778-5950D8633A8F}"/>
            </a:ext>
          </a:extLst>
        </xdr:cNvPr>
        <xdr:cNvSpPr txBox="1"/>
      </xdr:nvSpPr>
      <xdr:spPr>
        <a:xfrm>
          <a:off x="3836044" y="5830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63729</xdr:rowOff>
    </xdr:from>
    <xdr:ext cx="405111" cy="259045"/>
    <xdr:sp macro="" textlink="">
      <xdr:nvSpPr>
        <xdr:cNvPr id="102" name="n_2aveValue有形固定資産減価償却率">
          <a:extLst>
            <a:ext uri="{FF2B5EF4-FFF2-40B4-BE49-F238E27FC236}">
              <a16:creationId xmlns:a16="http://schemas.microsoft.com/office/drawing/2014/main" id="{ABB15F21-DA70-4712-96FD-9961B5713EBD}"/>
            </a:ext>
          </a:extLst>
        </xdr:cNvPr>
        <xdr:cNvSpPr txBox="1"/>
      </xdr:nvSpPr>
      <xdr:spPr>
        <a:xfrm>
          <a:off x="3086744" y="58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103" name="n_3aveValue有形固定資産減価償却率">
          <a:extLst>
            <a:ext uri="{FF2B5EF4-FFF2-40B4-BE49-F238E27FC236}">
              <a16:creationId xmlns:a16="http://schemas.microsoft.com/office/drawing/2014/main" id="{DDE5226A-58A0-49B1-90FE-62460DB9BD0B}"/>
            </a:ext>
          </a:extLst>
        </xdr:cNvPr>
        <xdr:cNvSpPr txBox="1"/>
      </xdr:nvSpPr>
      <xdr:spPr>
        <a:xfrm>
          <a:off x="2324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104" name="n_4aveValue有形固定資産減価償却率">
          <a:extLst>
            <a:ext uri="{FF2B5EF4-FFF2-40B4-BE49-F238E27FC236}">
              <a16:creationId xmlns:a16="http://schemas.microsoft.com/office/drawing/2014/main" id="{75AFD544-7B51-479E-B3C8-BD5E3984E271}"/>
            </a:ext>
          </a:extLst>
        </xdr:cNvPr>
        <xdr:cNvSpPr txBox="1"/>
      </xdr:nvSpPr>
      <xdr:spPr>
        <a:xfrm>
          <a:off x="1562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158344</xdr:rowOff>
    </xdr:from>
    <xdr:ext cx="405111" cy="259045"/>
    <xdr:sp macro="" textlink="">
      <xdr:nvSpPr>
        <xdr:cNvPr id="105" name="n_1mainValue有形固定資産減価償却率">
          <a:extLst>
            <a:ext uri="{FF2B5EF4-FFF2-40B4-BE49-F238E27FC236}">
              <a16:creationId xmlns:a16="http://schemas.microsoft.com/office/drawing/2014/main" id="{8B9821A9-B8BA-4DA7-B776-57ECF9EB78C1}"/>
            </a:ext>
          </a:extLst>
        </xdr:cNvPr>
        <xdr:cNvSpPr txBox="1"/>
      </xdr:nvSpPr>
      <xdr:spPr>
        <a:xfrm>
          <a:off x="3836044" y="6416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145749</xdr:rowOff>
    </xdr:from>
    <xdr:ext cx="405111" cy="259045"/>
    <xdr:sp macro="" textlink="">
      <xdr:nvSpPr>
        <xdr:cNvPr id="106" name="n_2mainValue有形固定資産減価償却率">
          <a:extLst>
            <a:ext uri="{FF2B5EF4-FFF2-40B4-BE49-F238E27FC236}">
              <a16:creationId xmlns:a16="http://schemas.microsoft.com/office/drawing/2014/main" id="{15FE924D-902C-4F0F-A55F-7E5704A3D4B7}"/>
            </a:ext>
          </a:extLst>
        </xdr:cNvPr>
        <xdr:cNvSpPr txBox="1"/>
      </xdr:nvSpPr>
      <xdr:spPr>
        <a:xfrm>
          <a:off x="3086744" y="6403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129557</xdr:rowOff>
    </xdr:from>
    <xdr:ext cx="405111" cy="259045"/>
    <xdr:sp macro="" textlink="">
      <xdr:nvSpPr>
        <xdr:cNvPr id="107" name="n_3mainValue有形固定資産減価償却率">
          <a:extLst>
            <a:ext uri="{FF2B5EF4-FFF2-40B4-BE49-F238E27FC236}">
              <a16:creationId xmlns:a16="http://schemas.microsoft.com/office/drawing/2014/main" id="{69CC1C94-4FCB-446D-88AD-7BA49ED4FF5B}"/>
            </a:ext>
          </a:extLst>
        </xdr:cNvPr>
        <xdr:cNvSpPr txBox="1"/>
      </xdr:nvSpPr>
      <xdr:spPr>
        <a:xfrm>
          <a:off x="23247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109766</xdr:rowOff>
    </xdr:from>
    <xdr:ext cx="405111" cy="259045"/>
    <xdr:sp macro="" textlink="">
      <xdr:nvSpPr>
        <xdr:cNvPr id="108" name="n_4mainValue有形固定資産減価償却率">
          <a:extLst>
            <a:ext uri="{FF2B5EF4-FFF2-40B4-BE49-F238E27FC236}">
              <a16:creationId xmlns:a16="http://schemas.microsoft.com/office/drawing/2014/main" id="{7B98AED8-2599-4B38-9925-731F886D0968}"/>
            </a:ext>
          </a:extLst>
        </xdr:cNvPr>
        <xdr:cNvSpPr txBox="1"/>
      </xdr:nvSpPr>
      <xdr:spPr>
        <a:xfrm>
          <a:off x="1562744" y="636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F8B16E00-824A-48F5-A6C8-BFD772F0017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E49A2526-0738-40AC-B5FF-826C8EEA7AB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D2BF4C03-F157-4709-98F2-C434561C7E9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[ 254.9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877E292-2ACA-495E-8B5D-1083C3CD269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3FA64B22-E095-450A-8B97-9BDBE8A05E2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EA748C2F-6B23-4466-829D-C31EEEE6CC1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FA5E315-CA86-4357-BC9F-0BD9BD7789B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5FBE6D51-EBB3-48D3-ACD6-579F9B231BD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7A7A1094-8637-4321-A535-D95FDCA69C6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47FE3713-5516-425A-9FB3-FFA9072AD83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B4A030CA-B607-4F6F-9FCB-D06636BB3D7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C0690D00-6D0C-4840-ADD3-245DC3F9597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442C7F15-7E5E-49B6-8C80-D450DEB2C98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債務償還比率は類似団体平均を若干下回っている。主な要因は、将来負担額において、地方債現在高で</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百万円、公営企業債等繰入見込額で</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百万円がそれぞれ減少したことがあげられる。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今後も引き続き、必要最小限の地方債発行や充当可能財源の確保に努めることとする。</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F26D25BA-6557-494D-9C62-681277AFC47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30DE4B60-8606-42BD-AB5E-62F07E7D3B6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470B4124-44A5-472A-9BAA-7B879758453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FD8F06CE-1DBC-4472-8BEF-6815B0C4B61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AA2581B6-E2C0-41A4-B33C-C124AFE65699}"/>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8F1C6CF0-D334-450A-BACF-6AC7EFB4E85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0148B5E2-3BB4-48B6-B0FA-9A2F493F555F}"/>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7CFBE974-C2B0-43C2-BB42-7C4E1863A17A}"/>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35C57B9A-56E6-4270-9C66-0FC82350D2E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93681C65-4C62-4F3D-96BD-E9DD835C9AE3}"/>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C76A53EE-7F4C-4DD5-A15C-AF9BF16F7E37}"/>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4F729751-6BE3-4017-95C7-73E1D2F4DCFB}"/>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16D03FAC-A1DD-408E-8917-EF9D6C3E8C43}"/>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3BB2705E-68CA-4975-8914-0F8AABFBDF8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84459296-C6A8-42C6-9968-5BB03A2B377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37" name="直線コネクタ 136">
          <a:extLst>
            <a:ext uri="{FF2B5EF4-FFF2-40B4-BE49-F238E27FC236}">
              <a16:creationId xmlns:a16="http://schemas.microsoft.com/office/drawing/2014/main" id="{C0F51214-E2F8-48A3-BC5C-2925689B4A55}"/>
            </a:ext>
          </a:extLst>
        </xdr:cNvPr>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38" name="債務償還比率最小値テキスト">
          <a:extLst>
            <a:ext uri="{FF2B5EF4-FFF2-40B4-BE49-F238E27FC236}">
              <a16:creationId xmlns:a16="http://schemas.microsoft.com/office/drawing/2014/main" id="{57DCE10C-274B-4A4D-8DFE-237F317E1D47}"/>
            </a:ext>
          </a:extLst>
        </xdr:cNvPr>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39" name="直線コネクタ 138">
          <a:extLst>
            <a:ext uri="{FF2B5EF4-FFF2-40B4-BE49-F238E27FC236}">
              <a16:creationId xmlns:a16="http://schemas.microsoft.com/office/drawing/2014/main" id="{B4F8E54F-7902-4EC3-B9D2-883AB4CAD36E}"/>
            </a:ext>
          </a:extLst>
        </xdr:cNvPr>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1BD1D354-170B-4652-A833-3597E87126D3}"/>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511401A8-DA28-4B4E-A64E-2D65A84979DF}"/>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56955</xdr:rowOff>
    </xdr:from>
    <xdr:ext cx="469744" cy="259045"/>
    <xdr:sp macro="" textlink="">
      <xdr:nvSpPr>
        <xdr:cNvPr id="142" name="債務償還比率平均値テキスト">
          <a:extLst>
            <a:ext uri="{FF2B5EF4-FFF2-40B4-BE49-F238E27FC236}">
              <a16:creationId xmlns:a16="http://schemas.microsoft.com/office/drawing/2014/main" id="{CE982BF6-0F47-48FD-B90B-143AAF357B56}"/>
            </a:ext>
          </a:extLst>
        </xdr:cNvPr>
        <xdr:cNvSpPr txBox="1"/>
      </xdr:nvSpPr>
      <xdr:spPr>
        <a:xfrm>
          <a:off x="14846300" y="5629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43" name="フローチャート: 判断 142">
          <a:extLst>
            <a:ext uri="{FF2B5EF4-FFF2-40B4-BE49-F238E27FC236}">
              <a16:creationId xmlns:a16="http://schemas.microsoft.com/office/drawing/2014/main" id="{7BF1C612-806C-425E-A6E1-B641008CAFBF}"/>
            </a:ext>
          </a:extLst>
        </xdr:cNvPr>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44" name="フローチャート: 判断 143">
          <a:extLst>
            <a:ext uri="{FF2B5EF4-FFF2-40B4-BE49-F238E27FC236}">
              <a16:creationId xmlns:a16="http://schemas.microsoft.com/office/drawing/2014/main" id="{7C0CFD03-DE18-4D2F-B747-2E313C2DDBF7}"/>
            </a:ext>
          </a:extLst>
        </xdr:cNvPr>
        <xdr:cNvSpPr/>
      </xdr:nvSpPr>
      <xdr:spPr>
        <a:xfrm>
          <a:off x="14033500" y="5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45" name="フローチャート: 判断 144">
          <a:extLst>
            <a:ext uri="{FF2B5EF4-FFF2-40B4-BE49-F238E27FC236}">
              <a16:creationId xmlns:a16="http://schemas.microsoft.com/office/drawing/2014/main" id="{646CF60D-0B6E-4C26-B526-F8F2EF5DD2D2}"/>
            </a:ext>
          </a:extLst>
        </xdr:cNvPr>
        <xdr:cNvSpPr/>
      </xdr:nvSpPr>
      <xdr:spPr>
        <a:xfrm>
          <a:off x="132715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46" name="フローチャート: 判断 145">
          <a:extLst>
            <a:ext uri="{FF2B5EF4-FFF2-40B4-BE49-F238E27FC236}">
              <a16:creationId xmlns:a16="http://schemas.microsoft.com/office/drawing/2014/main" id="{AB1D728A-677D-4899-9141-47980544BA5A}"/>
            </a:ext>
          </a:extLst>
        </xdr:cNvPr>
        <xdr:cNvSpPr/>
      </xdr:nvSpPr>
      <xdr:spPr>
        <a:xfrm>
          <a:off x="12509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47" name="フローチャート: 判断 146">
          <a:extLst>
            <a:ext uri="{FF2B5EF4-FFF2-40B4-BE49-F238E27FC236}">
              <a16:creationId xmlns:a16="http://schemas.microsoft.com/office/drawing/2014/main" id="{41AF6B5F-5546-4EE8-ADDE-0AA366F73293}"/>
            </a:ext>
          </a:extLst>
        </xdr:cNvPr>
        <xdr:cNvSpPr/>
      </xdr:nvSpPr>
      <xdr:spPr>
        <a:xfrm>
          <a:off x="11747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CB549FA7-7EFF-4FC9-B388-1AB0A549F16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ED5CD4EE-D547-4231-8674-E69D22870E1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C9C53672-7C2C-4D01-8E96-BC8502B83B0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E6ADEFE5-9CC0-4141-A31C-5A7E223E1D4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9A1DED61-D1C4-4C50-811C-31B1EF0D996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167097</xdr:rowOff>
    </xdr:from>
    <xdr:to>
      <xdr:col>76</xdr:col>
      <xdr:colOff>73025</xdr:colOff>
      <xdr:row>28</xdr:row>
      <xdr:rowOff>97247</xdr:rowOff>
    </xdr:to>
    <xdr:sp macro="" textlink="">
      <xdr:nvSpPr>
        <xdr:cNvPr id="153" name="楕円 152">
          <a:extLst>
            <a:ext uri="{FF2B5EF4-FFF2-40B4-BE49-F238E27FC236}">
              <a16:creationId xmlns:a16="http://schemas.microsoft.com/office/drawing/2014/main" id="{BE79E163-EB2F-431E-A8A1-0E70A4D20428}"/>
            </a:ext>
          </a:extLst>
        </xdr:cNvPr>
        <xdr:cNvSpPr/>
      </xdr:nvSpPr>
      <xdr:spPr>
        <a:xfrm>
          <a:off x="14744700" y="55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18524</xdr:rowOff>
    </xdr:from>
    <xdr:ext cx="469744" cy="259045"/>
    <xdr:sp macro="" textlink="">
      <xdr:nvSpPr>
        <xdr:cNvPr id="154" name="債務償還比率該当値テキスト">
          <a:extLst>
            <a:ext uri="{FF2B5EF4-FFF2-40B4-BE49-F238E27FC236}">
              <a16:creationId xmlns:a16="http://schemas.microsoft.com/office/drawing/2014/main" id="{C98DBA2A-C4D8-4150-9EA7-231B5184F7FF}"/>
            </a:ext>
          </a:extLst>
        </xdr:cNvPr>
        <xdr:cNvSpPr txBox="1"/>
      </xdr:nvSpPr>
      <xdr:spPr>
        <a:xfrm>
          <a:off x="14846300" y="541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27263</xdr:rowOff>
    </xdr:from>
    <xdr:to>
      <xdr:col>72</xdr:col>
      <xdr:colOff>123825</xdr:colOff>
      <xdr:row>29</xdr:row>
      <xdr:rowOff>128863</xdr:rowOff>
    </xdr:to>
    <xdr:sp macro="" textlink="">
      <xdr:nvSpPr>
        <xdr:cNvPr id="155" name="楕円 154">
          <a:extLst>
            <a:ext uri="{FF2B5EF4-FFF2-40B4-BE49-F238E27FC236}">
              <a16:creationId xmlns:a16="http://schemas.microsoft.com/office/drawing/2014/main" id="{84874C9B-B136-4F6E-9BB3-9D3F4AAB199F}"/>
            </a:ext>
          </a:extLst>
        </xdr:cNvPr>
        <xdr:cNvSpPr/>
      </xdr:nvSpPr>
      <xdr:spPr>
        <a:xfrm>
          <a:off x="14033500" y="57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46447</xdr:rowOff>
    </xdr:from>
    <xdr:to>
      <xdr:col>76</xdr:col>
      <xdr:colOff>22225</xdr:colOff>
      <xdr:row>29</xdr:row>
      <xdr:rowOff>78063</xdr:rowOff>
    </xdr:to>
    <xdr:cxnSp macro="">
      <xdr:nvCxnSpPr>
        <xdr:cNvPr id="156" name="直線コネクタ 155">
          <a:extLst>
            <a:ext uri="{FF2B5EF4-FFF2-40B4-BE49-F238E27FC236}">
              <a16:creationId xmlns:a16="http://schemas.microsoft.com/office/drawing/2014/main" id="{D77DE922-16DD-4459-899B-1CA19D2916FC}"/>
            </a:ext>
          </a:extLst>
        </xdr:cNvPr>
        <xdr:cNvCxnSpPr/>
      </xdr:nvCxnSpPr>
      <xdr:spPr>
        <a:xfrm flipV="1">
          <a:off x="14084300" y="5618572"/>
          <a:ext cx="711200" cy="20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90234</xdr:rowOff>
    </xdr:from>
    <xdr:to>
      <xdr:col>68</xdr:col>
      <xdr:colOff>123825</xdr:colOff>
      <xdr:row>30</xdr:row>
      <xdr:rowOff>20384</xdr:rowOff>
    </xdr:to>
    <xdr:sp macro="" textlink="">
      <xdr:nvSpPr>
        <xdr:cNvPr id="157" name="楕円 156">
          <a:extLst>
            <a:ext uri="{FF2B5EF4-FFF2-40B4-BE49-F238E27FC236}">
              <a16:creationId xmlns:a16="http://schemas.microsoft.com/office/drawing/2014/main" id="{EE62CA25-26D3-4583-9941-8FC6B778E1C9}"/>
            </a:ext>
          </a:extLst>
        </xdr:cNvPr>
        <xdr:cNvSpPr/>
      </xdr:nvSpPr>
      <xdr:spPr>
        <a:xfrm>
          <a:off x="13271500" y="583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78063</xdr:rowOff>
    </xdr:from>
    <xdr:to>
      <xdr:col>72</xdr:col>
      <xdr:colOff>73025</xdr:colOff>
      <xdr:row>29</xdr:row>
      <xdr:rowOff>141034</xdr:rowOff>
    </xdr:to>
    <xdr:cxnSp macro="">
      <xdr:nvCxnSpPr>
        <xdr:cNvPr id="158" name="直線コネクタ 157">
          <a:extLst>
            <a:ext uri="{FF2B5EF4-FFF2-40B4-BE49-F238E27FC236}">
              <a16:creationId xmlns:a16="http://schemas.microsoft.com/office/drawing/2014/main" id="{F288B932-A3B2-485D-AEF3-545E1D056D21}"/>
            </a:ext>
          </a:extLst>
        </xdr:cNvPr>
        <xdr:cNvCxnSpPr/>
      </xdr:nvCxnSpPr>
      <xdr:spPr>
        <a:xfrm flipV="1">
          <a:off x="13322300" y="5821638"/>
          <a:ext cx="762000" cy="6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128785</xdr:rowOff>
    </xdr:from>
    <xdr:to>
      <xdr:col>64</xdr:col>
      <xdr:colOff>123825</xdr:colOff>
      <xdr:row>29</xdr:row>
      <xdr:rowOff>58935</xdr:rowOff>
    </xdr:to>
    <xdr:sp macro="" textlink="">
      <xdr:nvSpPr>
        <xdr:cNvPr id="159" name="楕円 158">
          <a:extLst>
            <a:ext uri="{FF2B5EF4-FFF2-40B4-BE49-F238E27FC236}">
              <a16:creationId xmlns:a16="http://schemas.microsoft.com/office/drawing/2014/main" id="{165C7749-9E06-44E9-9329-3A1015D99A98}"/>
            </a:ext>
          </a:extLst>
        </xdr:cNvPr>
        <xdr:cNvSpPr/>
      </xdr:nvSpPr>
      <xdr:spPr>
        <a:xfrm>
          <a:off x="12509500" y="570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8135</xdr:rowOff>
    </xdr:from>
    <xdr:to>
      <xdr:col>68</xdr:col>
      <xdr:colOff>73025</xdr:colOff>
      <xdr:row>29</xdr:row>
      <xdr:rowOff>141034</xdr:rowOff>
    </xdr:to>
    <xdr:cxnSp macro="">
      <xdr:nvCxnSpPr>
        <xdr:cNvPr id="160" name="直線コネクタ 159">
          <a:extLst>
            <a:ext uri="{FF2B5EF4-FFF2-40B4-BE49-F238E27FC236}">
              <a16:creationId xmlns:a16="http://schemas.microsoft.com/office/drawing/2014/main" id="{1D5A96F0-E49B-4A4F-8A22-F9B239CD2214}"/>
            </a:ext>
          </a:extLst>
        </xdr:cNvPr>
        <xdr:cNvCxnSpPr/>
      </xdr:nvCxnSpPr>
      <xdr:spPr>
        <a:xfrm>
          <a:off x="12560300" y="5751710"/>
          <a:ext cx="762000" cy="13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79678</xdr:rowOff>
    </xdr:from>
    <xdr:to>
      <xdr:col>60</xdr:col>
      <xdr:colOff>123825</xdr:colOff>
      <xdr:row>30</xdr:row>
      <xdr:rowOff>9828</xdr:rowOff>
    </xdr:to>
    <xdr:sp macro="" textlink="">
      <xdr:nvSpPr>
        <xdr:cNvPr id="161" name="楕円 160">
          <a:extLst>
            <a:ext uri="{FF2B5EF4-FFF2-40B4-BE49-F238E27FC236}">
              <a16:creationId xmlns:a16="http://schemas.microsoft.com/office/drawing/2014/main" id="{9CA6FDE1-190C-4DE0-8366-2A7864BD67E1}"/>
            </a:ext>
          </a:extLst>
        </xdr:cNvPr>
        <xdr:cNvSpPr/>
      </xdr:nvSpPr>
      <xdr:spPr>
        <a:xfrm>
          <a:off x="11747500" y="582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8135</xdr:rowOff>
    </xdr:from>
    <xdr:to>
      <xdr:col>64</xdr:col>
      <xdr:colOff>73025</xdr:colOff>
      <xdr:row>29</xdr:row>
      <xdr:rowOff>130478</xdr:rowOff>
    </xdr:to>
    <xdr:cxnSp macro="">
      <xdr:nvCxnSpPr>
        <xdr:cNvPr id="162" name="直線コネクタ 161">
          <a:extLst>
            <a:ext uri="{FF2B5EF4-FFF2-40B4-BE49-F238E27FC236}">
              <a16:creationId xmlns:a16="http://schemas.microsoft.com/office/drawing/2014/main" id="{749A4AB7-5081-4F0A-A267-A727243DB554}"/>
            </a:ext>
          </a:extLst>
        </xdr:cNvPr>
        <xdr:cNvCxnSpPr/>
      </xdr:nvCxnSpPr>
      <xdr:spPr>
        <a:xfrm flipV="1">
          <a:off x="11798300" y="5751710"/>
          <a:ext cx="762000" cy="12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135222</xdr:rowOff>
    </xdr:from>
    <xdr:ext cx="469744" cy="259045"/>
    <xdr:sp macro="" textlink="">
      <xdr:nvSpPr>
        <xdr:cNvPr id="163" name="n_1aveValue債務償還比率">
          <a:extLst>
            <a:ext uri="{FF2B5EF4-FFF2-40B4-BE49-F238E27FC236}">
              <a16:creationId xmlns:a16="http://schemas.microsoft.com/office/drawing/2014/main" id="{1C95DB73-1FE4-4BC6-9DA9-D3001CBE5026}"/>
            </a:ext>
          </a:extLst>
        </xdr:cNvPr>
        <xdr:cNvSpPr txBox="1"/>
      </xdr:nvSpPr>
      <xdr:spPr>
        <a:xfrm>
          <a:off x="13836727" y="587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32712</xdr:rowOff>
    </xdr:from>
    <xdr:ext cx="469744" cy="259045"/>
    <xdr:sp macro="" textlink="">
      <xdr:nvSpPr>
        <xdr:cNvPr id="164" name="n_2aveValue債務償還比率">
          <a:extLst>
            <a:ext uri="{FF2B5EF4-FFF2-40B4-BE49-F238E27FC236}">
              <a16:creationId xmlns:a16="http://schemas.microsoft.com/office/drawing/2014/main" id="{62AB17A5-E627-4AD3-B1B4-C64EDF23986A}"/>
            </a:ext>
          </a:extLst>
        </xdr:cNvPr>
        <xdr:cNvSpPr txBox="1"/>
      </xdr:nvSpPr>
      <xdr:spPr>
        <a:xfrm>
          <a:off x="13087427" y="560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166048</xdr:rowOff>
    </xdr:from>
    <xdr:ext cx="469744" cy="259045"/>
    <xdr:sp macro="" textlink="">
      <xdr:nvSpPr>
        <xdr:cNvPr id="165" name="n_3aveValue債務償還比率">
          <a:extLst>
            <a:ext uri="{FF2B5EF4-FFF2-40B4-BE49-F238E27FC236}">
              <a16:creationId xmlns:a16="http://schemas.microsoft.com/office/drawing/2014/main" id="{ED38D3B4-3B8C-4920-9098-70DA98D45AC1}"/>
            </a:ext>
          </a:extLst>
        </xdr:cNvPr>
        <xdr:cNvSpPr txBox="1"/>
      </xdr:nvSpPr>
      <xdr:spPr>
        <a:xfrm>
          <a:off x="12325427" y="590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11511</xdr:rowOff>
    </xdr:from>
    <xdr:ext cx="469744" cy="259045"/>
    <xdr:sp macro="" textlink="">
      <xdr:nvSpPr>
        <xdr:cNvPr id="166" name="n_4aveValue債務償還比率">
          <a:extLst>
            <a:ext uri="{FF2B5EF4-FFF2-40B4-BE49-F238E27FC236}">
              <a16:creationId xmlns:a16="http://schemas.microsoft.com/office/drawing/2014/main" id="{B0BC507A-60D5-4186-A343-3D607236AE73}"/>
            </a:ext>
          </a:extLst>
        </xdr:cNvPr>
        <xdr:cNvSpPr txBox="1"/>
      </xdr:nvSpPr>
      <xdr:spPr>
        <a:xfrm>
          <a:off x="11563427" y="59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145390</xdr:rowOff>
    </xdr:from>
    <xdr:ext cx="469744" cy="259045"/>
    <xdr:sp macro="" textlink="">
      <xdr:nvSpPr>
        <xdr:cNvPr id="167" name="n_1mainValue債務償還比率">
          <a:extLst>
            <a:ext uri="{FF2B5EF4-FFF2-40B4-BE49-F238E27FC236}">
              <a16:creationId xmlns:a16="http://schemas.microsoft.com/office/drawing/2014/main" id="{F089DAEB-CE58-4801-B159-4CA0C1A190D9}"/>
            </a:ext>
          </a:extLst>
        </xdr:cNvPr>
        <xdr:cNvSpPr txBox="1"/>
      </xdr:nvSpPr>
      <xdr:spPr>
        <a:xfrm>
          <a:off x="13836727" y="5546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11511</xdr:rowOff>
    </xdr:from>
    <xdr:ext cx="469744" cy="259045"/>
    <xdr:sp macro="" textlink="">
      <xdr:nvSpPr>
        <xdr:cNvPr id="168" name="n_2mainValue債務償還比率">
          <a:extLst>
            <a:ext uri="{FF2B5EF4-FFF2-40B4-BE49-F238E27FC236}">
              <a16:creationId xmlns:a16="http://schemas.microsoft.com/office/drawing/2014/main" id="{7B1E74D1-9D72-49AD-B8FE-CE511452C413}"/>
            </a:ext>
          </a:extLst>
        </xdr:cNvPr>
        <xdr:cNvSpPr txBox="1"/>
      </xdr:nvSpPr>
      <xdr:spPr>
        <a:xfrm>
          <a:off x="13087427" y="59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75462</xdr:rowOff>
    </xdr:from>
    <xdr:ext cx="469744" cy="259045"/>
    <xdr:sp macro="" textlink="">
      <xdr:nvSpPr>
        <xdr:cNvPr id="169" name="n_3mainValue債務償還比率">
          <a:extLst>
            <a:ext uri="{FF2B5EF4-FFF2-40B4-BE49-F238E27FC236}">
              <a16:creationId xmlns:a16="http://schemas.microsoft.com/office/drawing/2014/main" id="{DE9CA3BE-DED3-4EA1-B453-CEE290648472}"/>
            </a:ext>
          </a:extLst>
        </xdr:cNvPr>
        <xdr:cNvSpPr txBox="1"/>
      </xdr:nvSpPr>
      <xdr:spPr>
        <a:xfrm>
          <a:off x="12325427" y="547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26355</xdr:rowOff>
    </xdr:from>
    <xdr:ext cx="469744" cy="259045"/>
    <xdr:sp macro="" textlink="">
      <xdr:nvSpPr>
        <xdr:cNvPr id="170" name="n_4mainValue債務償還比率">
          <a:extLst>
            <a:ext uri="{FF2B5EF4-FFF2-40B4-BE49-F238E27FC236}">
              <a16:creationId xmlns:a16="http://schemas.microsoft.com/office/drawing/2014/main" id="{5A748882-42C6-41E2-8597-0997D5F650F6}"/>
            </a:ext>
          </a:extLst>
        </xdr:cNvPr>
        <xdr:cNvSpPr txBox="1"/>
      </xdr:nvSpPr>
      <xdr:spPr>
        <a:xfrm>
          <a:off x="11563427" y="559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C7867B3D-3C69-4C16-B5FE-4B48AE66D11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5A09BA3E-EB42-4B28-A6AB-A231FD933E9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D2C6E00F-F60C-4F43-B521-DE20B5AB5C4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1DD1FCF4-009D-4047-A367-FCBF25D183B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1E539FE5-8578-4D30-BE12-0B0EB181009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B3E41FD6-70EF-4840-806B-6BF0BFF3151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62B212D-AA7C-46E2-981C-686CFA7F1E5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2BC08BD-0990-4453-92AE-131A00D6941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1432FFB-E3B8-4430-B53F-9E8AF5D9245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3DEB3D9-E7BC-4941-B96C-B14EFB850B8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福島県泉崎村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5F662E5-6C0C-4049-8181-F51B7DAF7CD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BD937F0-0392-4DBE-B28D-F421EB74FC3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B6E1D4C-518B-4579-B4C3-CA6FF19282D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715C13F-A4B8-4917-8EEA-9EB6F264E4F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E741936-811D-4318-A211-2AD22790D99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F8F8437-C89D-4783-AF4E-B22DF4E070D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6,324
6,211
35.43
4,551,558
4,148,245
366,841
2,654,802
3,929,044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D22B78D-C45B-4F17-9CF6-57FBACEE53A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BAA689A-BBBC-4AF6-A71E-56B8EDDE13C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0E0D9E5-992E-47E3-AF5A-7CACDDC7D08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EDC2EF3-6F64-4200-B638-1144EF3BDF8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FD59578-8DDA-4BE2-9203-5CD05D1CDE7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9A6D26A-90D3-414D-B011-DA8EAB2A51D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D21E37D-608E-447F-9EAD-D0F76B537D9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91D49B6-C297-499C-8A62-F4E0FF8FF69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25FD3A9-1ED5-49AA-8B9C-1395DE50D8A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6B10E13-D7FB-42C9-A1A3-B089B1845E2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9BF4B2E-CA5B-4759-8868-564F21CD57A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E410EFB-32E9-4B50-A1C2-067D72ED4F5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67ED2E4-39A4-49FF-8AE8-799BBA4A60E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2C27ED6-5F12-443A-94E8-1115BDB49A7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7C4F370-7F3D-42EA-9778-7FEAB7CCA3A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DA6B5E6-D9FB-490F-A000-0F26D4C7152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70DCE13-5684-48A0-8892-28F3D1719AB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FEA9D1E-E152-47E6-9E2E-4F601565BF5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789C552-9E18-4348-B2EE-407F35E9342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4C83BA4-BC4C-4AB8-A444-51572ED1DBC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2A3EBDE-6C14-4A51-9D3B-09066F84551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AE3DE06-F553-4BA3-9BE5-BC187A67FB4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32E0FC5-BCB1-463E-A3A2-80CBC10BBCD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F98A7DB-CA01-44D2-B3EB-4179E40E2ED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518A974-77C8-44F0-84DC-8F74F9F57BD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B5408E3-7B1D-4567-92B8-A414814FB83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61A8035-3DF4-481A-B95C-042A5D8E8A3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7E8F3BB-E1B3-42F9-8880-6B0FFAC3C85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444F16F-97E2-4A46-BA4D-1222D6998FA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0D453E2-DCD8-46D9-A135-BEA26517275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7495B33-C1B2-49D0-89E1-E1AB6134D02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3B03274-F338-4C4D-8177-E83554E025D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C75E1AC-A67D-4EEE-A33A-145B3E80AD0A}"/>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56A5B5A-86D8-49FF-BB1F-248430E3FDE7}"/>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2C0BAF6-BAB0-4C88-B4B9-0C1377B81E2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6217F85-B8AB-4A1F-AA6C-846772732C3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0FF4821-FBC6-4713-9FDC-588CD6635F9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3BCA155-ADFD-4CF5-B9CC-2F9633757CD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4541A03-DBC0-4FCE-BBA8-2C1819E0058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3166DA0-453E-448A-A14B-0E8A1D36E68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5B8F7A3-496D-4D91-A280-128723FC621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70FC766-EA1A-47B4-99AB-6D08F5B329E2}"/>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49FE62D-1A63-407E-B02F-DAA06F536FD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0DF0B1E-7951-4DB5-B3A7-3F171D63B1C9}"/>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147DB6E-D27B-40B6-A6FD-1DBED74A04D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A4F0CA9B-D481-4051-A51D-E7E370312D2F}"/>
            </a:ext>
          </a:extLst>
        </xdr:cNvPr>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126D1639-C60A-499A-821F-65EE2242B3C7}"/>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60043DF2-CF42-4CE0-AEC5-FC925A8298DD}"/>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194E68C7-777E-4A5B-B317-EB0D377A6ABA}"/>
            </a:ext>
          </a:extLst>
        </xdr:cNvPr>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a:extLst>
            <a:ext uri="{FF2B5EF4-FFF2-40B4-BE49-F238E27FC236}">
              <a16:creationId xmlns:a16="http://schemas.microsoft.com/office/drawing/2014/main" id="{92C5C081-4A65-4B57-8F67-5BE4AA1982EB}"/>
            </a:ext>
          </a:extLst>
        </xdr:cNvPr>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84472</xdr:rowOff>
    </xdr:from>
    <xdr:ext cx="405111" cy="259045"/>
    <xdr:sp macro="" textlink="">
      <xdr:nvSpPr>
        <xdr:cNvPr id="62" name="【道路】&#10;有形固定資産減価償却率平均値テキスト">
          <a:extLst>
            <a:ext uri="{FF2B5EF4-FFF2-40B4-BE49-F238E27FC236}">
              <a16:creationId xmlns:a16="http://schemas.microsoft.com/office/drawing/2014/main" id="{E20069BE-56B7-4366-A53B-6E7770AD7906}"/>
            </a:ext>
          </a:extLst>
        </xdr:cNvPr>
        <xdr:cNvSpPr txBox="1"/>
      </xdr:nvSpPr>
      <xdr:spPr>
        <a:xfrm>
          <a:off x="4673600" y="6428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a:extLst>
            <a:ext uri="{FF2B5EF4-FFF2-40B4-BE49-F238E27FC236}">
              <a16:creationId xmlns:a16="http://schemas.microsoft.com/office/drawing/2014/main" id="{B2368A4B-3B21-476E-A44F-41A21D587EBB}"/>
            </a:ext>
          </a:extLst>
        </xdr:cNvPr>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a:extLst>
            <a:ext uri="{FF2B5EF4-FFF2-40B4-BE49-F238E27FC236}">
              <a16:creationId xmlns:a16="http://schemas.microsoft.com/office/drawing/2014/main" id="{415779BC-BBE4-4867-AB71-6587B93BB688}"/>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a:extLst>
            <a:ext uri="{FF2B5EF4-FFF2-40B4-BE49-F238E27FC236}">
              <a16:creationId xmlns:a16="http://schemas.microsoft.com/office/drawing/2014/main" id="{418D753B-B8A1-45F1-85A4-03FD326C5F77}"/>
            </a:ext>
          </a:extLst>
        </xdr:cNvPr>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a:extLst>
            <a:ext uri="{FF2B5EF4-FFF2-40B4-BE49-F238E27FC236}">
              <a16:creationId xmlns:a16="http://schemas.microsoft.com/office/drawing/2014/main" id="{CBC43D49-9733-4977-A90D-934E74084B08}"/>
            </a:ext>
          </a:extLst>
        </xdr:cNvPr>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a:extLst>
            <a:ext uri="{FF2B5EF4-FFF2-40B4-BE49-F238E27FC236}">
              <a16:creationId xmlns:a16="http://schemas.microsoft.com/office/drawing/2014/main" id="{A5EAE129-A19E-479C-A5C8-DB91F9758959}"/>
            </a:ext>
          </a:extLst>
        </xdr:cNvPr>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C2F4DD0-B720-4E38-B6BC-A137E503924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DF19B1D-A0CF-4446-A286-17D4726EA2A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6642EFA-9359-4885-B3D9-14668C2B378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D06E2D5-C087-4A0B-879E-18F45DC1E9F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DD20597-CA68-488A-A0F0-414DF649102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42545</xdr:rowOff>
    </xdr:from>
    <xdr:to>
      <xdr:col>24</xdr:col>
      <xdr:colOff>114300</xdr:colOff>
      <xdr:row>41</xdr:row>
      <xdr:rowOff>144145</xdr:rowOff>
    </xdr:to>
    <xdr:sp macro="" textlink="">
      <xdr:nvSpPr>
        <xdr:cNvPr id="73" name="楕円 72">
          <a:extLst>
            <a:ext uri="{FF2B5EF4-FFF2-40B4-BE49-F238E27FC236}">
              <a16:creationId xmlns:a16="http://schemas.microsoft.com/office/drawing/2014/main" id="{F93A4665-5294-4D1A-824C-21DE4E6EBAF2}"/>
            </a:ext>
          </a:extLst>
        </xdr:cNvPr>
        <xdr:cNvSpPr/>
      </xdr:nvSpPr>
      <xdr:spPr>
        <a:xfrm>
          <a:off x="4584700" y="707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128922</xdr:rowOff>
    </xdr:from>
    <xdr:ext cx="405111" cy="259045"/>
    <xdr:sp macro="" textlink="">
      <xdr:nvSpPr>
        <xdr:cNvPr id="74" name="【道路】&#10;有形固定資産減価償却率該当値テキスト">
          <a:extLst>
            <a:ext uri="{FF2B5EF4-FFF2-40B4-BE49-F238E27FC236}">
              <a16:creationId xmlns:a16="http://schemas.microsoft.com/office/drawing/2014/main" id="{8DDAF58F-2964-48F5-AEED-2D1A4D648A48}"/>
            </a:ext>
          </a:extLst>
        </xdr:cNvPr>
        <xdr:cNvSpPr txBox="1"/>
      </xdr:nvSpPr>
      <xdr:spPr>
        <a:xfrm>
          <a:off x="4673600" y="698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61595</xdr:rowOff>
    </xdr:from>
    <xdr:to>
      <xdr:col>20</xdr:col>
      <xdr:colOff>38100</xdr:colOff>
      <xdr:row>41</xdr:row>
      <xdr:rowOff>163195</xdr:rowOff>
    </xdr:to>
    <xdr:sp macro="" textlink="">
      <xdr:nvSpPr>
        <xdr:cNvPr id="75" name="楕円 74">
          <a:extLst>
            <a:ext uri="{FF2B5EF4-FFF2-40B4-BE49-F238E27FC236}">
              <a16:creationId xmlns:a16="http://schemas.microsoft.com/office/drawing/2014/main" id="{DAEB23FD-9D9B-4A0C-8EAA-D1D9C8EE068B}"/>
            </a:ext>
          </a:extLst>
        </xdr:cNvPr>
        <xdr:cNvSpPr/>
      </xdr:nvSpPr>
      <xdr:spPr>
        <a:xfrm>
          <a:off x="37465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93345</xdr:rowOff>
    </xdr:from>
    <xdr:to>
      <xdr:col>24</xdr:col>
      <xdr:colOff>63500</xdr:colOff>
      <xdr:row>41</xdr:row>
      <xdr:rowOff>112395</xdr:rowOff>
    </xdr:to>
    <xdr:cxnSp macro="">
      <xdr:nvCxnSpPr>
        <xdr:cNvPr id="76" name="直線コネクタ 75">
          <a:extLst>
            <a:ext uri="{FF2B5EF4-FFF2-40B4-BE49-F238E27FC236}">
              <a16:creationId xmlns:a16="http://schemas.microsoft.com/office/drawing/2014/main" id="{31C3FFE3-29FF-4505-BAA3-7D665113F986}"/>
            </a:ext>
          </a:extLst>
        </xdr:cNvPr>
        <xdr:cNvCxnSpPr/>
      </xdr:nvCxnSpPr>
      <xdr:spPr>
        <a:xfrm flipV="1">
          <a:off x="3797300" y="712279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69215</xdr:rowOff>
    </xdr:from>
    <xdr:to>
      <xdr:col>15</xdr:col>
      <xdr:colOff>101600</xdr:colOff>
      <xdr:row>41</xdr:row>
      <xdr:rowOff>170815</xdr:rowOff>
    </xdr:to>
    <xdr:sp macro="" textlink="">
      <xdr:nvSpPr>
        <xdr:cNvPr id="77" name="楕円 76">
          <a:extLst>
            <a:ext uri="{FF2B5EF4-FFF2-40B4-BE49-F238E27FC236}">
              <a16:creationId xmlns:a16="http://schemas.microsoft.com/office/drawing/2014/main" id="{816699CA-689F-4A39-81BD-B36489EF1EB5}"/>
            </a:ext>
          </a:extLst>
        </xdr:cNvPr>
        <xdr:cNvSpPr/>
      </xdr:nvSpPr>
      <xdr:spPr>
        <a:xfrm>
          <a:off x="28575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112395</xdr:rowOff>
    </xdr:from>
    <xdr:to>
      <xdr:col>19</xdr:col>
      <xdr:colOff>177800</xdr:colOff>
      <xdr:row>41</xdr:row>
      <xdr:rowOff>120015</xdr:rowOff>
    </xdr:to>
    <xdr:cxnSp macro="">
      <xdr:nvCxnSpPr>
        <xdr:cNvPr id="78" name="直線コネクタ 77">
          <a:extLst>
            <a:ext uri="{FF2B5EF4-FFF2-40B4-BE49-F238E27FC236}">
              <a16:creationId xmlns:a16="http://schemas.microsoft.com/office/drawing/2014/main" id="{E1CA4895-7FFE-468F-949F-FFF3CF83B544}"/>
            </a:ext>
          </a:extLst>
        </xdr:cNvPr>
        <xdr:cNvCxnSpPr/>
      </xdr:nvCxnSpPr>
      <xdr:spPr>
        <a:xfrm flipV="1">
          <a:off x="2908300" y="714184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76835</xdr:rowOff>
    </xdr:from>
    <xdr:to>
      <xdr:col>10</xdr:col>
      <xdr:colOff>165100</xdr:colOff>
      <xdr:row>42</xdr:row>
      <xdr:rowOff>6985</xdr:rowOff>
    </xdr:to>
    <xdr:sp macro="" textlink="">
      <xdr:nvSpPr>
        <xdr:cNvPr id="79" name="楕円 78">
          <a:extLst>
            <a:ext uri="{FF2B5EF4-FFF2-40B4-BE49-F238E27FC236}">
              <a16:creationId xmlns:a16="http://schemas.microsoft.com/office/drawing/2014/main" id="{79FF5C96-67EE-42BB-B359-9EA3D8001F08}"/>
            </a:ext>
          </a:extLst>
        </xdr:cNvPr>
        <xdr:cNvSpPr/>
      </xdr:nvSpPr>
      <xdr:spPr>
        <a:xfrm>
          <a:off x="1968500"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120015</xdr:rowOff>
    </xdr:from>
    <xdr:to>
      <xdr:col>15</xdr:col>
      <xdr:colOff>50800</xdr:colOff>
      <xdr:row>41</xdr:row>
      <xdr:rowOff>127635</xdr:rowOff>
    </xdr:to>
    <xdr:cxnSp macro="">
      <xdr:nvCxnSpPr>
        <xdr:cNvPr id="80" name="直線コネクタ 79">
          <a:extLst>
            <a:ext uri="{FF2B5EF4-FFF2-40B4-BE49-F238E27FC236}">
              <a16:creationId xmlns:a16="http://schemas.microsoft.com/office/drawing/2014/main" id="{AF4498E4-C4BD-4BD8-AA7D-D110D88B7E10}"/>
            </a:ext>
          </a:extLst>
        </xdr:cNvPr>
        <xdr:cNvCxnSpPr/>
      </xdr:nvCxnSpPr>
      <xdr:spPr>
        <a:xfrm flipV="1">
          <a:off x="2019300" y="714946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139700</xdr:rowOff>
    </xdr:from>
    <xdr:to>
      <xdr:col>6</xdr:col>
      <xdr:colOff>38100</xdr:colOff>
      <xdr:row>42</xdr:row>
      <xdr:rowOff>69850</xdr:rowOff>
    </xdr:to>
    <xdr:sp macro="" textlink="">
      <xdr:nvSpPr>
        <xdr:cNvPr id="81" name="楕円 80">
          <a:extLst>
            <a:ext uri="{FF2B5EF4-FFF2-40B4-BE49-F238E27FC236}">
              <a16:creationId xmlns:a16="http://schemas.microsoft.com/office/drawing/2014/main" id="{84397FBD-D1B6-4286-9741-CEE89977E4E9}"/>
            </a:ext>
          </a:extLst>
        </xdr:cNvPr>
        <xdr:cNvSpPr/>
      </xdr:nvSpPr>
      <xdr:spPr>
        <a:xfrm>
          <a:off x="10795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127635</xdr:rowOff>
    </xdr:from>
    <xdr:to>
      <xdr:col>10</xdr:col>
      <xdr:colOff>114300</xdr:colOff>
      <xdr:row>42</xdr:row>
      <xdr:rowOff>19050</xdr:rowOff>
    </xdr:to>
    <xdr:cxnSp macro="">
      <xdr:nvCxnSpPr>
        <xdr:cNvPr id="82" name="直線コネクタ 81">
          <a:extLst>
            <a:ext uri="{FF2B5EF4-FFF2-40B4-BE49-F238E27FC236}">
              <a16:creationId xmlns:a16="http://schemas.microsoft.com/office/drawing/2014/main" id="{06833050-001F-4058-AA55-5C1E66DD281C}"/>
            </a:ext>
          </a:extLst>
        </xdr:cNvPr>
        <xdr:cNvCxnSpPr/>
      </xdr:nvCxnSpPr>
      <xdr:spPr>
        <a:xfrm flipV="1">
          <a:off x="1130300" y="715708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83" name="n_1aveValue【道路】&#10;有形固定資産減価償却率">
          <a:extLst>
            <a:ext uri="{FF2B5EF4-FFF2-40B4-BE49-F238E27FC236}">
              <a16:creationId xmlns:a16="http://schemas.microsoft.com/office/drawing/2014/main" id="{11D635FC-49BD-4F85-8306-BA6AA080D946}"/>
            </a:ext>
          </a:extLst>
        </xdr:cNvPr>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135907</xdr:rowOff>
    </xdr:from>
    <xdr:ext cx="405111" cy="259045"/>
    <xdr:sp macro="" textlink="">
      <xdr:nvSpPr>
        <xdr:cNvPr id="84" name="n_2aveValue【道路】&#10;有形固定資産減価償却率">
          <a:extLst>
            <a:ext uri="{FF2B5EF4-FFF2-40B4-BE49-F238E27FC236}">
              <a16:creationId xmlns:a16="http://schemas.microsoft.com/office/drawing/2014/main" id="{611AC297-F02D-4A45-A140-0DF63E511232}"/>
            </a:ext>
          </a:extLst>
        </xdr:cNvPr>
        <xdr:cNvSpPr txBox="1"/>
      </xdr:nvSpPr>
      <xdr:spPr>
        <a:xfrm>
          <a:off x="2705744"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109237</xdr:rowOff>
    </xdr:from>
    <xdr:ext cx="405111" cy="259045"/>
    <xdr:sp macro="" textlink="">
      <xdr:nvSpPr>
        <xdr:cNvPr id="85" name="n_3aveValue【道路】&#10;有形固定資産減価償却率">
          <a:extLst>
            <a:ext uri="{FF2B5EF4-FFF2-40B4-BE49-F238E27FC236}">
              <a16:creationId xmlns:a16="http://schemas.microsoft.com/office/drawing/2014/main" id="{3D4A9DBD-3EA2-4097-95DF-3682BA16E928}"/>
            </a:ext>
          </a:extLst>
        </xdr:cNvPr>
        <xdr:cNvSpPr txBox="1"/>
      </xdr:nvSpPr>
      <xdr:spPr>
        <a:xfrm>
          <a:off x="1816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69232</xdr:rowOff>
    </xdr:from>
    <xdr:ext cx="405111" cy="259045"/>
    <xdr:sp macro="" textlink="">
      <xdr:nvSpPr>
        <xdr:cNvPr id="86" name="n_4aveValue【道路】&#10;有形固定資産減価償却率">
          <a:extLst>
            <a:ext uri="{FF2B5EF4-FFF2-40B4-BE49-F238E27FC236}">
              <a16:creationId xmlns:a16="http://schemas.microsoft.com/office/drawing/2014/main" id="{5776F2A9-802B-437B-8C7D-226FA273DB83}"/>
            </a:ext>
          </a:extLst>
        </xdr:cNvPr>
        <xdr:cNvSpPr txBox="1"/>
      </xdr:nvSpPr>
      <xdr:spPr>
        <a:xfrm>
          <a:off x="927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154322</xdr:rowOff>
    </xdr:from>
    <xdr:ext cx="405111" cy="259045"/>
    <xdr:sp macro="" textlink="">
      <xdr:nvSpPr>
        <xdr:cNvPr id="87" name="n_1mainValue【道路】&#10;有形固定資産減価償却率">
          <a:extLst>
            <a:ext uri="{FF2B5EF4-FFF2-40B4-BE49-F238E27FC236}">
              <a16:creationId xmlns:a16="http://schemas.microsoft.com/office/drawing/2014/main" id="{ED02F789-F60F-4AE1-AB93-FF7DEBCD96DD}"/>
            </a:ext>
          </a:extLst>
        </xdr:cNvPr>
        <xdr:cNvSpPr txBox="1"/>
      </xdr:nvSpPr>
      <xdr:spPr>
        <a:xfrm>
          <a:off x="3582044"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161942</xdr:rowOff>
    </xdr:from>
    <xdr:ext cx="405111" cy="259045"/>
    <xdr:sp macro="" textlink="">
      <xdr:nvSpPr>
        <xdr:cNvPr id="88" name="n_2mainValue【道路】&#10;有形固定資産減価償却率">
          <a:extLst>
            <a:ext uri="{FF2B5EF4-FFF2-40B4-BE49-F238E27FC236}">
              <a16:creationId xmlns:a16="http://schemas.microsoft.com/office/drawing/2014/main" id="{BB4A4CEA-3E3E-47EA-A9B5-E7FEB4CF7247}"/>
            </a:ext>
          </a:extLst>
        </xdr:cNvPr>
        <xdr:cNvSpPr txBox="1"/>
      </xdr:nvSpPr>
      <xdr:spPr>
        <a:xfrm>
          <a:off x="2705744"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169562</xdr:rowOff>
    </xdr:from>
    <xdr:ext cx="405111" cy="259045"/>
    <xdr:sp macro="" textlink="">
      <xdr:nvSpPr>
        <xdr:cNvPr id="89" name="n_3mainValue【道路】&#10;有形固定資産減価償却率">
          <a:extLst>
            <a:ext uri="{FF2B5EF4-FFF2-40B4-BE49-F238E27FC236}">
              <a16:creationId xmlns:a16="http://schemas.microsoft.com/office/drawing/2014/main" id="{23DA7CDB-4AB7-4A19-AC20-24E57BC43E2A}"/>
            </a:ext>
          </a:extLst>
        </xdr:cNvPr>
        <xdr:cNvSpPr txBox="1"/>
      </xdr:nvSpPr>
      <xdr:spPr>
        <a:xfrm>
          <a:off x="1816744"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60977</xdr:rowOff>
    </xdr:from>
    <xdr:ext cx="405111" cy="259045"/>
    <xdr:sp macro="" textlink="">
      <xdr:nvSpPr>
        <xdr:cNvPr id="90" name="n_4mainValue【道路】&#10;有形固定資産減価償却率">
          <a:extLst>
            <a:ext uri="{FF2B5EF4-FFF2-40B4-BE49-F238E27FC236}">
              <a16:creationId xmlns:a16="http://schemas.microsoft.com/office/drawing/2014/main" id="{8680047A-A940-499B-8124-864EA9E07411}"/>
            </a:ext>
          </a:extLst>
        </xdr:cNvPr>
        <xdr:cNvSpPr txBox="1"/>
      </xdr:nvSpPr>
      <xdr:spPr>
        <a:xfrm>
          <a:off x="927744"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726501FF-4636-44DE-BE50-F9ACA00DFA1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E58C4E2B-FBCE-44C7-B40A-02584951FE1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7C13562A-098F-46E9-8572-59AADFD2BBC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FC8E0705-84F2-46EA-867C-05E48B58226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D6FC83E8-507F-4DF2-ABEA-009B2C5DCF1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19E58B1-0916-4679-9F7E-81D05C7DAD3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93C2AF6C-0782-4CDF-A089-6B67631278B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63ACC8A6-2AB2-4EEF-8935-A56BB731D41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5EF71D27-D874-40F1-8A83-E8789529BDB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614F78F0-7283-46B5-9FCF-520957312DF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D979932B-E3C1-47FF-8864-ACFE46024BEF}"/>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F01F757D-356A-43D7-8843-BA12989C6587}"/>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CF6EC13C-1BA7-42F2-A25D-6440669C64AC}"/>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60F16A0D-73A3-4EFF-99DE-BA167D48495F}"/>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15066CE7-E5BD-4992-8A35-7FFB86A7F817}"/>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B8188EA1-5687-436A-9843-213BC1E6934A}"/>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762EADDA-1CA5-4246-96F8-7FED905E3B9E}"/>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6E27C808-CE9C-4789-B432-4180254F44C4}"/>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AC8E3896-3816-4C71-9968-ED3E60C55C6D}"/>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221279A-505B-4C15-9245-7688CF84774E}"/>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5AD518F9-A814-4DEB-83E6-2AB4E6F2AB53}"/>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A1E5BCDE-8DCC-42EF-A9E9-A51C5946EBD5}"/>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65707494-5DBB-4814-A66E-303805967DA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5E7604D5-A9AF-4852-AE3E-6E6666B0FB0D}"/>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53B4BE4B-BC1C-4D80-8E8E-F04D2EBD9C2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a:extLst>
            <a:ext uri="{FF2B5EF4-FFF2-40B4-BE49-F238E27FC236}">
              <a16:creationId xmlns:a16="http://schemas.microsoft.com/office/drawing/2014/main" id="{827A9A43-33DC-48EC-8ABF-57A5D97D35FC}"/>
            </a:ext>
          </a:extLst>
        </xdr:cNvPr>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a:extLst>
            <a:ext uri="{FF2B5EF4-FFF2-40B4-BE49-F238E27FC236}">
              <a16:creationId xmlns:a16="http://schemas.microsoft.com/office/drawing/2014/main" id="{F99F09CF-6346-4EE9-892A-271923040086}"/>
            </a:ext>
          </a:extLst>
        </xdr:cNvPr>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a:extLst>
            <a:ext uri="{FF2B5EF4-FFF2-40B4-BE49-F238E27FC236}">
              <a16:creationId xmlns:a16="http://schemas.microsoft.com/office/drawing/2014/main" id="{D828AEE2-8F60-405E-8ED6-6C8380ACA376}"/>
            </a:ext>
          </a:extLst>
        </xdr:cNvPr>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a:extLst>
            <a:ext uri="{FF2B5EF4-FFF2-40B4-BE49-F238E27FC236}">
              <a16:creationId xmlns:a16="http://schemas.microsoft.com/office/drawing/2014/main" id="{AB154F44-6E26-46E0-8541-3EA90BAA3FDC}"/>
            </a:ext>
          </a:extLst>
        </xdr:cNvPr>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a:extLst>
            <a:ext uri="{FF2B5EF4-FFF2-40B4-BE49-F238E27FC236}">
              <a16:creationId xmlns:a16="http://schemas.microsoft.com/office/drawing/2014/main" id="{72950164-BC0F-491D-B577-FB6E55764DD1}"/>
            </a:ext>
          </a:extLst>
        </xdr:cNvPr>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12468</xdr:rowOff>
    </xdr:from>
    <xdr:ext cx="534377" cy="259045"/>
    <xdr:sp macro="" textlink="">
      <xdr:nvSpPr>
        <xdr:cNvPr id="121" name="【道路】&#10;一人当たり延長平均値テキスト">
          <a:extLst>
            <a:ext uri="{FF2B5EF4-FFF2-40B4-BE49-F238E27FC236}">
              <a16:creationId xmlns:a16="http://schemas.microsoft.com/office/drawing/2014/main" id="{6EBF3A85-F0CB-4A38-9899-EC9802E89333}"/>
            </a:ext>
          </a:extLst>
        </xdr:cNvPr>
        <xdr:cNvSpPr txBox="1"/>
      </xdr:nvSpPr>
      <xdr:spPr>
        <a:xfrm>
          <a:off x="10515600" y="652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a:extLst>
            <a:ext uri="{FF2B5EF4-FFF2-40B4-BE49-F238E27FC236}">
              <a16:creationId xmlns:a16="http://schemas.microsoft.com/office/drawing/2014/main" id="{C5AFB646-5860-4846-9645-98181FAC250A}"/>
            </a:ext>
          </a:extLst>
        </xdr:cNvPr>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3" name="フローチャート: 判断 122">
          <a:extLst>
            <a:ext uri="{FF2B5EF4-FFF2-40B4-BE49-F238E27FC236}">
              <a16:creationId xmlns:a16="http://schemas.microsoft.com/office/drawing/2014/main" id="{09064630-FA51-40E0-9A07-8FBF4CCFD08D}"/>
            </a:ext>
          </a:extLst>
        </xdr:cNvPr>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24" name="フローチャート: 判断 123">
          <a:extLst>
            <a:ext uri="{FF2B5EF4-FFF2-40B4-BE49-F238E27FC236}">
              <a16:creationId xmlns:a16="http://schemas.microsoft.com/office/drawing/2014/main" id="{19F345D4-4CD5-4772-80B0-42F5F1829C23}"/>
            </a:ext>
          </a:extLst>
        </xdr:cNvPr>
        <xdr:cNvSpPr/>
      </xdr:nvSpPr>
      <xdr:spPr>
        <a:xfrm>
          <a:off x="8699500" y="672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25" name="フローチャート: 判断 124">
          <a:extLst>
            <a:ext uri="{FF2B5EF4-FFF2-40B4-BE49-F238E27FC236}">
              <a16:creationId xmlns:a16="http://schemas.microsoft.com/office/drawing/2014/main" id="{A886B775-62AB-48B7-ACDE-599E38F3A405}"/>
            </a:ext>
          </a:extLst>
        </xdr:cNvPr>
        <xdr:cNvSpPr/>
      </xdr:nvSpPr>
      <xdr:spPr>
        <a:xfrm>
          <a:off x="7810500" y="675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26" name="フローチャート: 判断 125">
          <a:extLst>
            <a:ext uri="{FF2B5EF4-FFF2-40B4-BE49-F238E27FC236}">
              <a16:creationId xmlns:a16="http://schemas.microsoft.com/office/drawing/2014/main" id="{49028372-FB2B-425F-8E3C-B2269313B9CE}"/>
            </a:ext>
          </a:extLst>
        </xdr:cNvPr>
        <xdr:cNvSpPr/>
      </xdr:nvSpPr>
      <xdr:spPr>
        <a:xfrm>
          <a:off x="6921500" y="67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073395B-4E35-43A2-9455-310F4AD1468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255EA1B-CCA7-4019-B38A-CBBACA7A9E9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078AA3E-4F8A-40FD-A9C4-E893A9AAFE6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99B35F4A-2B0B-4116-86D3-00DBE6A8D41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4029B171-4759-4345-8AA7-B1AF2A6E27A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150722</xdr:rowOff>
    </xdr:from>
    <xdr:to>
      <xdr:col>55</xdr:col>
      <xdr:colOff>50800</xdr:colOff>
      <xdr:row>40</xdr:row>
      <xdr:rowOff>80872</xdr:rowOff>
    </xdr:to>
    <xdr:sp macro="" textlink="">
      <xdr:nvSpPr>
        <xdr:cNvPr id="132" name="楕円 131">
          <a:extLst>
            <a:ext uri="{FF2B5EF4-FFF2-40B4-BE49-F238E27FC236}">
              <a16:creationId xmlns:a16="http://schemas.microsoft.com/office/drawing/2014/main" id="{BC7A1696-84D1-41B3-BB9B-0822471E5792}"/>
            </a:ext>
          </a:extLst>
        </xdr:cNvPr>
        <xdr:cNvSpPr/>
      </xdr:nvSpPr>
      <xdr:spPr>
        <a:xfrm>
          <a:off x="10426700" y="68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129149</xdr:rowOff>
    </xdr:from>
    <xdr:ext cx="534377" cy="259045"/>
    <xdr:sp macro="" textlink="">
      <xdr:nvSpPr>
        <xdr:cNvPr id="133" name="【道路】&#10;一人当たり延長該当値テキスト">
          <a:extLst>
            <a:ext uri="{FF2B5EF4-FFF2-40B4-BE49-F238E27FC236}">
              <a16:creationId xmlns:a16="http://schemas.microsoft.com/office/drawing/2014/main" id="{96836C8A-CB9D-42E3-B6DC-5ADF9F06B323}"/>
            </a:ext>
          </a:extLst>
        </xdr:cNvPr>
        <xdr:cNvSpPr txBox="1"/>
      </xdr:nvSpPr>
      <xdr:spPr>
        <a:xfrm>
          <a:off x="10515600" y="681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152877</xdr:rowOff>
    </xdr:from>
    <xdr:to>
      <xdr:col>50</xdr:col>
      <xdr:colOff>165100</xdr:colOff>
      <xdr:row>40</xdr:row>
      <xdr:rowOff>83027</xdr:rowOff>
    </xdr:to>
    <xdr:sp macro="" textlink="">
      <xdr:nvSpPr>
        <xdr:cNvPr id="134" name="楕円 133">
          <a:extLst>
            <a:ext uri="{FF2B5EF4-FFF2-40B4-BE49-F238E27FC236}">
              <a16:creationId xmlns:a16="http://schemas.microsoft.com/office/drawing/2014/main" id="{CFC48F3B-9596-47FD-BEB9-831A9739B91F}"/>
            </a:ext>
          </a:extLst>
        </xdr:cNvPr>
        <xdr:cNvSpPr/>
      </xdr:nvSpPr>
      <xdr:spPr>
        <a:xfrm>
          <a:off x="9588500" y="683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30072</xdr:rowOff>
    </xdr:from>
    <xdr:to>
      <xdr:col>55</xdr:col>
      <xdr:colOff>0</xdr:colOff>
      <xdr:row>40</xdr:row>
      <xdr:rowOff>32227</xdr:rowOff>
    </xdr:to>
    <xdr:cxnSp macro="">
      <xdr:nvCxnSpPr>
        <xdr:cNvPr id="135" name="直線コネクタ 134">
          <a:extLst>
            <a:ext uri="{FF2B5EF4-FFF2-40B4-BE49-F238E27FC236}">
              <a16:creationId xmlns:a16="http://schemas.microsoft.com/office/drawing/2014/main" id="{0CEBE21A-78B7-4FA9-A989-66754498F6E1}"/>
            </a:ext>
          </a:extLst>
        </xdr:cNvPr>
        <xdr:cNvCxnSpPr/>
      </xdr:nvCxnSpPr>
      <xdr:spPr>
        <a:xfrm flipV="1">
          <a:off x="9639300" y="6888072"/>
          <a:ext cx="8382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158200</xdr:rowOff>
    </xdr:from>
    <xdr:to>
      <xdr:col>46</xdr:col>
      <xdr:colOff>38100</xdr:colOff>
      <xdr:row>40</xdr:row>
      <xdr:rowOff>88350</xdr:rowOff>
    </xdr:to>
    <xdr:sp macro="" textlink="">
      <xdr:nvSpPr>
        <xdr:cNvPr id="136" name="楕円 135">
          <a:extLst>
            <a:ext uri="{FF2B5EF4-FFF2-40B4-BE49-F238E27FC236}">
              <a16:creationId xmlns:a16="http://schemas.microsoft.com/office/drawing/2014/main" id="{8F621C6F-46F3-4C75-9D55-D85AD0668746}"/>
            </a:ext>
          </a:extLst>
        </xdr:cNvPr>
        <xdr:cNvSpPr/>
      </xdr:nvSpPr>
      <xdr:spPr>
        <a:xfrm>
          <a:off x="8699500" y="684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32227</xdr:rowOff>
    </xdr:from>
    <xdr:to>
      <xdr:col>50</xdr:col>
      <xdr:colOff>114300</xdr:colOff>
      <xdr:row>40</xdr:row>
      <xdr:rowOff>37550</xdr:rowOff>
    </xdr:to>
    <xdr:cxnSp macro="">
      <xdr:nvCxnSpPr>
        <xdr:cNvPr id="137" name="直線コネクタ 136">
          <a:extLst>
            <a:ext uri="{FF2B5EF4-FFF2-40B4-BE49-F238E27FC236}">
              <a16:creationId xmlns:a16="http://schemas.microsoft.com/office/drawing/2014/main" id="{E512A02C-3A26-44C1-BB05-9D5279062606}"/>
            </a:ext>
          </a:extLst>
        </xdr:cNvPr>
        <xdr:cNvCxnSpPr/>
      </xdr:nvCxnSpPr>
      <xdr:spPr>
        <a:xfrm flipV="1">
          <a:off x="8750300" y="6890227"/>
          <a:ext cx="889000" cy="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160911</xdr:rowOff>
    </xdr:from>
    <xdr:to>
      <xdr:col>41</xdr:col>
      <xdr:colOff>101600</xdr:colOff>
      <xdr:row>40</xdr:row>
      <xdr:rowOff>91061</xdr:rowOff>
    </xdr:to>
    <xdr:sp macro="" textlink="">
      <xdr:nvSpPr>
        <xdr:cNvPr id="138" name="楕円 137">
          <a:extLst>
            <a:ext uri="{FF2B5EF4-FFF2-40B4-BE49-F238E27FC236}">
              <a16:creationId xmlns:a16="http://schemas.microsoft.com/office/drawing/2014/main" id="{34CE3B52-1620-46F6-9600-2405304ACD17}"/>
            </a:ext>
          </a:extLst>
        </xdr:cNvPr>
        <xdr:cNvSpPr/>
      </xdr:nvSpPr>
      <xdr:spPr>
        <a:xfrm>
          <a:off x="7810500" y="684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37550</xdr:rowOff>
    </xdr:from>
    <xdr:to>
      <xdr:col>45</xdr:col>
      <xdr:colOff>177800</xdr:colOff>
      <xdr:row>40</xdr:row>
      <xdr:rowOff>40261</xdr:rowOff>
    </xdr:to>
    <xdr:cxnSp macro="">
      <xdr:nvCxnSpPr>
        <xdr:cNvPr id="139" name="直線コネクタ 138">
          <a:extLst>
            <a:ext uri="{FF2B5EF4-FFF2-40B4-BE49-F238E27FC236}">
              <a16:creationId xmlns:a16="http://schemas.microsoft.com/office/drawing/2014/main" id="{70133E7C-0AA9-434B-BFC9-02C6C7CE1207}"/>
            </a:ext>
          </a:extLst>
        </xdr:cNvPr>
        <xdr:cNvCxnSpPr/>
      </xdr:nvCxnSpPr>
      <xdr:spPr>
        <a:xfrm flipV="1">
          <a:off x="7861300" y="6895550"/>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162837</xdr:rowOff>
    </xdr:from>
    <xdr:to>
      <xdr:col>36</xdr:col>
      <xdr:colOff>165100</xdr:colOff>
      <xdr:row>40</xdr:row>
      <xdr:rowOff>92987</xdr:rowOff>
    </xdr:to>
    <xdr:sp macro="" textlink="">
      <xdr:nvSpPr>
        <xdr:cNvPr id="140" name="楕円 139">
          <a:extLst>
            <a:ext uri="{FF2B5EF4-FFF2-40B4-BE49-F238E27FC236}">
              <a16:creationId xmlns:a16="http://schemas.microsoft.com/office/drawing/2014/main" id="{CDCF3220-244D-419E-870A-DF7EB5791D39}"/>
            </a:ext>
          </a:extLst>
        </xdr:cNvPr>
        <xdr:cNvSpPr/>
      </xdr:nvSpPr>
      <xdr:spPr>
        <a:xfrm>
          <a:off x="6921500" y="684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40261</xdr:rowOff>
    </xdr:from>
    <xdr:to>
      <xdr:col>41</xdr:col>
      <xdr:colOff>50800</xdr:colOff>
      <xdr:row>40</xdr:row>
      <xdr:rowOff>42187</xdr:rowOff>
    </xdr:to>
    <xdr:cxnSp macro="">
      <xdr:nvCxnSpPr>
        <xdr:cNvPr id="141" name="直線コネクタ 140">
          <a:extLst>
            <a:ext uri="{FF2B5EF4-FFF2-40B4-BE49-F238E27FC236}">
              <a16:creationId xmlns:a16="http://schemas.microsoft.com/office/drawing/2014/main" id="{659163E1-6845-448C-856D-9D03C4D2A6FF}"/>
            </a:ext>
          </a:extLst>
        </xdr:cNvPr>
        <xdr:cNvCxnSpPr/>
      </xdr:nvCxnSpPr>
      <xdr:spPr>
        <a:xfrm flipV="1">
          <a:off x="6972300" y="6898261"/>
          <a:ext cx="889000" cy="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115099</xdr:rowOff>
    </xdr:from>
    <xdr:ext cx="534377" cy="259045"/>
    <xdr:sp macro="" textlink="">
      <xdr:nvSpPr>
        <xdr:cNvPr id="142" name="n_1aveValue【道路】&#10;一人当たり延長">
          <a:extLst>
            <a:ext uri="{FF2B5EF4-FFF2-40B4-BE49-F238E27FC236}">
              <a16:creationId xmlns:a16="http://schemas.microsoft.com/office/drawing/2014/main" id="{F2327593-04F7-400C-9B10-771DB38E7BD3}"/>
            </a:ext>
          </a:extLst>
        </xdr:cNvPr>
        <xdr:cNvSpPr txBox="1"/>
      </xdr:nvSpPr>
      <xdr:spPr>
        <a:xfrm>
          <a:off x="9359411" y="645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159284</xdr:rowOff>
    </xdr:from>
    <xdr:ext cx="534377" cy="259045"/>
    <xdr:sp macro="" textlink="">
      <xdr:nvSpPr>
        <xdr:cNvPr id="143" name="n_2aveValue【道路】&#10;一人当たり延長">
          <a:extLst>
            <a:ext uri="{FF2B5EF4-FFF2-40B4-BE49-F238E27FC236}">
              <a16:creationId xmlns:a16="http://schemas.microsoft.com/office/drawing/2014/main" id="{280A40DA-B76E-4550-822D-B56B5C9EE5E3}"/>
            </a:ext>
          </a:extLst>
        </xdr:cNvPr>
        <xdr:cNvSpPr txBox="1"/>
      </xdr:nvSpPr>
      <xdr:spPr>
        <a:xfrm>
          <a:off x="8483111" y="650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11103</xdr:rowOff>
    </xdr:from>
    <xdr:ext cx="534377" cy="259045"/>
    <xdr:sp macro="" textlink="">
      <xdr:nvSpPr>
        <xdr:cNvPr id="144" name="n_3aveValue【道路】&#10;一人当たり延長">
          <a:extLst>
            <a:ext uri="{FF2B5EF4-FFF2-40B4-BE49-F238E27FC236}">
              <a16:creationId xmlns:a16="http://schemas.microsoft.com/office/drawing/2014/main" id="{690F00E7-41C8-4B03-85DD-AE365CDC711B}"/>
            </a:ext>
          </a:extLst>
        </xdr:cNvPr>
        <xdr:cNvSpPr txBox="1"/>
      </xdr:nvSpPr>
      <xdr:spPr>
        <a:xfrm>
          <a:off x="7594111" y="65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164967</xdr:rowOff>
    </xdr:from>
    <xdr:ext cx="534377" cy="259045"/>
    <xdr:sp macro="" textlink="">
      <xdr:nvSpPr>
        <xdr:cNvPr id="145" name="n_4aveValue【道路】&#10;一人当たり延長">
          <a:extLst>
            <a:ext uri="{FF2B5EF4-FFF2-40B4-BE49-F238E27FC236}">
              <a16:creationId xmlns:a16="http://schemas.microsoft.com/office/drawing/2014/main" id="{550AE673-F909-43C9-9720-85EEF6A71897}"/>
            </a:ext>
          </a:extLst>
        </xdr:cNvPr>
        <xdr:cNvSpPr txBox="1"/>
      </xdr:nvSpPr>
      <xdr:spPr>
        <a:xfrm>
          <a:off x="6705111" y="65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74154</xdr:rowOff>
    </xdr:from>
    <xdr:ext cx="534377" cy="259045"/>
    <xdr:sp macro="" textlink="">
      <xdr:nvSpPr>
        <xdr:cNvPr id="146" name="n_1mainValue【道路】&#10;一人当たり延長">
          <a:extLst>
            <a:ext uri="{FF2B5EF4-FFF2-40B4-BE49-F238E27FC236}">
              <a16:creationId xmlns:a16="http://schemas.microsoft.com/office/drawing/2014/main" id="{8B77D13E-A382-4B35-9309-9550D9350E46}"/>
            </a:ext>
          </a:extLst>
        </xdr:cNvPr>
        <xdr:cNvSpPr txBox="1"/>
      </xdr:nvSpPr>
      <xdr:spPr>
        <a:xfrm>
          <a:off x="9359411" y="693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79477</xdr:rowOff>
    </xdr:from>
    <xdr:ext cx="534377" cy="259045"/>
    <xdr:sp macro="" textlink="">
      <xdr:nvSpPr>
        <xdr:cNvPr id="147" name="n_2mainValue【道路】&#10;一人当たり延長">
          <a:extLst>
            <a:ext uri="{FF2B5EF4-FFF2-40B4-BE49-F238E27FC236}">
              <a16:creationId xmlns:a16="http://schemas.microsoft.com/office/drawing/2014/main" id="{1CF39A77-F618-4BF0-A937-713E396B17BC}"/>
            </a:ext>
          </a:extLst>
        </xdr:cNvPr>
        <xdr:cNvSpPr txBox="1"/>
      </xdr:nvSpPr>
      <xdr:spPr>
        <a:xfrm>
          <a:off x="8483111" y="693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82188</xdr:rowOff>
    </xdr:from>
    <xdr:ext cx="534377" cy="259045"/>
    <xdr:sp macro="" textlink="">
      <xdr:nvSpPr>
        <xdr:cNvPr id="148" name="n_3mainValue【道路】&#10;一人当たり延長">
          <a:extLst>
            <a:ext uri="{FF2B5EF4-FFF2-40B4-BE49-F238E27FC236}">
              <a16:creationId xmlns:a16="http://schemas.microsoft.com/office/drawing/2014/main" id="{62BF0D10-1B49-4D4A-9CA7-4DAEAA6B57A2}"/>
            </a:ext>
          </a:extLst>
        </xdr:cNvPr>
        <xdr:cNvSpPr txBox="1"/>
      </xdr:nvSpPr>
      <xdr:spPr>
        <a:xfrm>
          <a:off x="7594111" y="69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84114</xdr:rowOff>
    </xdr:from>
    <xdr:ext cx="534377" cy="259045"/>
    <xdr:sp macro="" textlink="">
      <xdr:nvSpPr>
        <xdr:cNvPr id="149" name="n_4mainValue【道路】&#10;一人当たり延長">
          <a:extLst>
            <a:ext uri="{FF2B5EF4-FFF2-40B4-BE49-F238E27FC236}">
              <a16:creationId xmlns:a16="http://schemas.microsoft.com/office/drawing/2014/main" id="{AEFBAE2F-6FAA-4A9F-AB67-4ADC68AACE1C}"/>
            </a:ext>
          </a:extLst>
        </xdr:cNvPr>
        <xdr:cNvSpPr txBox="1"/>
      </xdr:nvSpPr>
      <xdr:spPr>
        <a:xfrm>
          <a:off x="6705111" y="694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711FC88A-0572-4078-A05A-2A666D07CF8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66B0F3CD-3107-4E6E-9591-99B995E2DBE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CF97A6DC-D6D5-404C-887E-0F785A84B08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4D74D891-A612-4EB8-9EBF-8DE89581C78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25D4B066-86C3-47D4-876A-02C40E23866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84E15805-053D-4B77-84D2-A3185BCD59C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81D1D7AB-5DCD-4322-825F-C472B6F746B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335C2B1-495F-4590-96DE-CB636267A00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2485747C-951D-4CE0-BEFA-311918978DA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8F7DC48B-8B76-4344-86FD-69FAB68EC9A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F47B733-A775-4CFC-AFD2-ACF3B7D1D36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AAEF3A17-901B-41C5-8D5A-8D0E697934E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192D5B2E-56D9-40D5-9A1A-4B7B6CF25E1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A765C6DF-0023-4AFC-B56C-3F9F575F83F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9AB187E1-FF3A-4B33-B852-44C2DB889E7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46DB3A94-B00A-4727-B18B-F9BC9FD7089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455C2638-1ABA-4000-9E2C-9DDA11B101A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9E48EA16-9E7C-450D-8B66-15B4BDCAE28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C6C7D8B7-B07F-45EA-A65E-B327F20471D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15D5FAD9-CC03-4EA4-9824-ECBA14BE073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6EB21BC3-61CD-4A60-B8FF-9BCC4D6F84D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5B33214B-B938-45AB-B0D5-9122CA22927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9322E50A-6F9C-45B6-AF6E-4D9B8F61FEE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589AB0F8-5DE4-4706-8809-B1BDBA29A97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AB71A685-D669-4566-B9B6-164F694EEC6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a:extLst>
            <a:ext uri="{FF2B5EF4-FFF2-40B4-BE49-F238E27FC236}">
              <a16:creationId xmlns:a16="http://schemas.microsoft.com/office/drawing/2014/main" id="{BB6C4508-2B77-4ACA-BAF4-E5FBE7534E11}"/>
            </a:ext>
          </a:extLst>
        </xdr:cNvPr>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6C05584E-3A87-4FC4-9F89-E1DF7E53EB39}"/>
            </a:ext>
          </a:extLst>
        </xdr:cNvPr>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a:extLst>
            <a:ext uri="{FF2B5EF4-FFF2-40B4-BE49-F238E27FC236}">
              <a16:creationId xmlns:a16="http://schemas.microsoft.com/office/drawing/2014/main" id="{F07F7E7C-6E8E-4F16-9844-17D775C504AD}"/>
            </a:ext>
          </a:extLst>
        </xdr:cNvPr>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a:extLst>
            <a:ext uri="{FF2B5EF4-FFF2-40B4-BE49-F238E27FC236}">
              <a16:creationId xmlns:a16="http://schemas.microsoft.com/office/drawing/2014/main" id="{9B4B8130-CDC0-41BD-9A98-1A1D694CBCEB}"/>
            </a:ext>
          </a:extLst>
        </xdr:cNvPr>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a:extLst>
            <a:ext uri="{FF2B5EF4-FFF2-40B4-BE49-F238E27FC236}">
              <a16:creationId xmlns:a16="http://schemas.microsoft.com/office/drawing/2014/main" id="{78B8CA83-551E-4450-A4A0-1126D5037B49}"/>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136633</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6ABEDB61-5D14-4B2A-896D-5B5CBE0FB92D}"/>
            </a:ext>
          </a:extLst>
        </xdr:cNvPr>
        <xdr:cNvSpPr txBox="1"/>
      </xdr:nvSpPr>
      <xdr:spPr>
        <a:xfrm>
          <a:off x="4673600" y="10423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a:extLst>
            <a:ext uri="{FF2B5EF4-FFF2-40B4-BE49-F238E27FC236}">
              <a16:creationId xmlns:a16="http://schemas.microsoft.com/office/drawing/2014/main" id="{19F75725-F7BA-4373-A362-026D60F9A324}"/>
            </a:ext>
          </a:extLst>
        </xdr:cNvPr>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2" name="フローチャート: 判断 181">
          <a:extLst>
            <a:ext uri="{FF2B5EF4-FFF2-40B4-BE49-F238E27FC236}">
              <a16:creationId xmlns:a16="http://schemas.microsoft.com/office/drawing/2014/main" id="{ADF1A987-C9E9-452A-BA7B-1F8A71DBDA54}"/>
            </a:ext>
          </a:extLst>
        </xdr:cNvPr>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83" name="フローチャート: 判断 182">
          <a:extLst>
            <a:ext uri="{FF2B5EF4-FFF2-40B4-BE49-F238E27FC236}">
              <a16:creationId xmlns:a16="http://schemas.microsoft.com/office/drawing/2014/main" id="{9B0E3ABA-55CA-4A6A-920C-31F362C2629D}"/>
            </a:ext>
          </a:extLst>
        </xdr:cNvPr>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4" name="フローチャート: 判断 183">
          <a:extLst>
            <a:ext uri="{FF2B5EF4-FFF2-40B4-BE49-F238E27FC236}">
              <a16:creationId xmlns:a16="http://schemas.microsoft.com/office/drawing/2014/main" id="{34AF2A5A-2BD4-4846-90DB-632E4016FF92}"/>
            </a:ext>
          </a:extLst>
        </xdr:cNvPr>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5" name="フローチャート: 判断 184">
          <a:extLst>
            <a:ext uri="{FF2B5EF4-FFF2-40B4-BE49-F238E27FC236}">
              <a16:creationId xmlns:a16="http://schemas.microsoft.com/office/drawing/2014/main" id="{E4B2F51A-E9C8-4E46-8D6C-9C13260D0F9B}"/>
            </a:ext>
          </a:extLst>
        </xdr:cNvPr>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3314E82-6E5F-4809-AB9B-8F5A3915429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FF3474D-EE18-4001-AFB3-6B9C30195AA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A0E030F-FBDC-45DB-BE62-772EBA3F716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EA2CCDE7-F53E-4BDC-9617-D38463EF53E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6CA51C26-AC6A-4F5B-82E0-E9C8D0614E6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91" name="楕円 190">
          <a:extLst>
            <a:ext uri="{FF2B5EF4-FFF2-40B4-BE49-F238E27FC236}">
              <a16:creationId xmlns:a16="http://schemas.microsoft.com/office/drawing/2014/main" id="{5D31DDB0-BE37-4AA1-A247-1BFAC7CE31FA}"/>
            </a:ext>
          </a:extLst>
        </xdr:cNvPr>
        <xdr:cNvSpPr/>
      </xdr:nvSpPr>
      <xdr:spPr>
        <a:xfrm>
          <a:off x="4584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154957</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35F5091F-CA15-4815-ADFE-84A6629ADD8F}"/>
            </a:ext>
          </a:extLst>
        </xdr:cNvPr>
        <xdr:cNvSpPr txBox="1"/>
      </xdr:nvSpPr>
      <xdr:spPr>
        <a:xfrm>
          <a:off x="4673600" y="1027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104322</xdr:rowOff>
    </xdr:from>
    <xdr:to>
      <xdr:col>20</xdr:col>
      <xdr:colOff>38100</xdr:colOff>
      <xdr:row>61</xdr:row>
      <xdr:rowOff>34472</xdr:rowOff>
    </xdr:to>
    <xdr:sp macro="" textlink="">
      <xdr:nvSpPr>
        <xdr:cNvPr id="193" name="楕円 192">
          <a:extLst>
            <a:ext uri="{FF2B5EF4-FFF2-40B4-BE49-F238E27FC236}">
              <a16:creationId xmlns:a16="http://schemas.microsoft.com/office/drawing/2014/main" id="{F462BF0E-CECB-414B-B1CC-919521B7ED5A}"/>
            </a:ext>
          </a:extLst>
        </xdr:cNvPr>
        <xdr:cNvSpPr/>
      </xdr:nvSpPr>
      <xdr:spPr>
        <a:xfrm>
          <a:off x="3746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155122</xdr:rowOff>
    </xdr:from>
    <xdr:to>
      <xdr:col>24</xdr:col>
      <xdr:colOff>63500</xdr:colOff>
      <xdr:row>61</xdr:row>
      <xdr:rowOff>11430</xdr:rowOff>
    </xdr:to>
    <xdr:cxnSp macro="">
      <xdr:nvCxnSpPr>
        <xdr:cNvPr id="194" name="直線コネクタ 193">
          <a:extLst>
            <a:ext uri="{FF2B5EF4-FFF2-40B4-BE49-F238E27FC236}">
              <a16:creationId xmlns:a16="http://schemas.microsoft.com/office/drawing/2014/main" id="{6C339F14-026F-439A-8D82-C5BF59FA01C2}"/>
            </a:ext>
          </a:extLst>
        </xdr:cNvPr>
        <xdr:cNvCxnSpPr/>
      </xdr:nvCxnSpPr>
      <xdr:spPr>
        <a:xfrm>
          <a:off x="3797300" y="1044212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76563</xdr:rowOff>
    </xdr:from>
    <xdr:to>
      <xdr:col>15</xdr:col>
      <xdr:colOff>101600</xdr:colOff>
      <xdr:row>61</xdr:row>
      <xdr:rowOff>6713</xdr:rowOff>
    </xdr:to>
    <xdr:sp macro="" textlink="">
      <xdr:nvSpPr>
        <xdr:cNvPr id="195" name="楕円 194">
          <a:extLst>
            <a:ext uri="{FF2B5EF4-FFF2-40B4-BE49-F238E27FC236}">
              <a16:creationId xmlns:a16="http://schemas.microsoft.com/office/drawing/2014/main" id="{EC83D4C6-EAB0-49B3-B9B3-8F7475DE56BA}"/>
            </a:ext>
          </a:extLst>
        </xdr:cNvPr>
        <xdr:cNvSpPr/>
      </xdr:nvSpPr>
      <xdr:spPr>
        <a:xfrm>
          <a:off x="2857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127363</xdr:rowOff>
    </xdr:from>
    <xdr:to>
      <xdr:col>19</xdr:col>
      <xdr:colOff>177800</xdr:colOff>
      <xdr:row>60</xdr:row>
      <xdr:rowOff>155122</xdr:rowOff>
    </xdr:to>
    <xdr:cxnSp macro="">
      <xdr:nvCxnSpPr>
        <xdr:cNvPr id="196" name="直線コネクタ 195">
          <a:extLst>
            <a:ext uri="{FF2B5EF4-FFF2-40B4-BE49-F238E27FC236}">
              <a16:creationId xmlns:a16="http://schemas.microsoft.com/office/drawing/2014/main" id="{FD416760-82C2-459C-9235-BABD2099BD3B}"/>
            </a:ext>
          </a:extLst>
        </xdr:cNvPr>
        <xdr:cNvCxnSpPr/>
      </xdr:nvCxnSpPr>
      <xdr:spPr>
        <a:xfrm>
          <a:off x="2908300" y="1041436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48804</xdr:rowOff>
    </xdr:from>
    <xdr:to>
      <xdr:col>10</xdr:col>
      <xdr:colOff>165100</xdr:colOff>
      <xdr:row>60</xdr:row>
      <xdr:rowOff>150404</xdr:rowOff>
    </xdr:to>
    <xdr:sp macro="" textlink="">
      <xdr:nvSpPr>
        <xdr:cNvPr id="197" name="楕円 196">
          <a:extLst>
            <a:ext uri="{FF2B5EF4-FFF2-40B4-BE49-F238E27FC236}">
              <a16:creationId xmlns:a16="http://schemas.microsoft.com/office/drawing/2014/main" id="{0EAF95A9-40E7-42B0-97B4-17057FC0B8B4}"/>
            </a:ext>
          </a:extLst>
        </xdr:cNvPr>
        <xdr:cNvSpPr/>
      </xdr:nvSpPr>
      <xdr:spPr>
        <a:xfrm>
          <a:off x="19685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99604</xdr:rowOff>
    </xdr:from>
    <xdr:to>
      <xdr:col>15</xdr:col>
      <xdr:colOff>50800</xdr:colOff>
      <xdr:row>60</xdr:row>
      <xdr:rowOff>127363</xdr:rowOff>
    </xdr:to>
    <xdr:cxnSp macro="">
      <xdr:nvCxnSpPr>
        <xdr:cNvPr id="198" name="直線コネクタ 197">
          <a:extLst>
            <a:ext uri="{FF2B5EF4-FFF2-40B4-BE49-F238E27FC236}">
              <a16:creationId xmlns:a16="http://schemas.microsoft.com/office/drawing/2014/main" id="{59ECEC06-9025-498A-BA77-AF0A69105E67}"/>
            </a:ext>
          </a:extLst>
        </xdr:cNvPr>
        <xdr:cNvCxnSpPr/>
      </xdr:nvCxnSpPr>
      <xdr:spPr>
        <a:xfrm>
          <a:off x="2019300" y="1038660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21046</xdr:rowOff>
    </xdr:from>
    <xdr:to>
      <xdr:col>6</xdr:col>
      <xdr:colOff>38100</xdr:colOff>
      <xdr:row>60</xdr:row>
      <xdr:rowOff>122646</xdr:rowOff>
    </xdr:to>
    <xdr:sp macro="" textlink="">
      <xdr:nvSpPr>
        <xdr:cNvPr id="199" name="楕円 198">
          <a:extLst>
            <a:ext uri="{FF2B5EF4-FFF2-40B4-BE49-F238E27FC236}">
              <a16:creationId xmlns:a16="http://schemas.microsoft.com/office/drawing/2014/main" id="{6B7364E8-C304-4656-BD51-69CCF3F1018B}"/>
            </a:ext>
          </a:extLst>
        </xdr:cNvPr>
        <xdr:cNvSpPr/>
      </xdr:nvSpPr>
      <xdr:spPr>
        <a:xfrm>
          <a:off x="1079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71846</xdr:rowOff>
    </xdr:from>
    <xdr:to>
      <xdr:col>10</xdr:col>
      <xdr:colOff>114300</xdr:colOff>
      <xdr:row>60</xdr:row>
      <xdr:rowOff>99604</xdr:rowOff>
    </xdr:to>
    <xdr:cxnSp macro="">
      <xdr:nvCxnSpPr>
        <xdr:cNvPr id="200" name="直線コネクタ 199">
          <a:extLst>
            <a:ext uri="{FF2B5EF4-FFF2-40B4-BE49-F238E27FC236}">
              <a16:creationId xmlns:a16="http://schemas.microsoft.com/office/drawing/2014/main" id="{957060C5-9DE3-4ECC-BF49-AB8D0052C51E}"/>
            </a:ext>
          </a:extLst>
        </xdr:cNvPr>
        <xdr:cNvCxnSpPr/>
      </xdr:nvCxnSpPr>
      <xdr:spPr>
        <a:xfrm>
          <a:off x="1130300" y="1035884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48458</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10520B4F-F5D4-4143-9532-9A9A0819147A}"/>
            </a:ext>
          </a:extLst>
        </xdr:cNvPr>
        <xdr:cNvSpPr txBox="1"/>
      </xdr:nvSpPr>
      <xdr:spPr>
        <a:xfrm>
          <a:off x="35820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54990</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B43C89FC-3E43-43E8-A212-1E4A719C88A4}"/>
            </a:ext>
          </a:extLst>
        </xdr:cNvPr>
        <xdr:cNvSpPr txBox="1"/>
      </xdr:nvSpPr>
      <xdr:spPr>
        <a:xfrm>
          <a:off x="2705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48458</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B2A59B3A-CF91-4050-AFF3-0EE702575A2B}"/>
            </a:ext>
          </a:extLst>
        </xdr:cNvPr>
        <xdr:cNvSpPr txBox="1"/>
      </xdr:nvSpPr>
      <xdr:spPr>
        <a:xfrm>
          <a:off x="1816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4371</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020A0FD2-7296-48EC-ADBC-3F47FB16C043}"/>
            </a:ext>
          </a:extLst>
        </xdr:cNvPr>
        <xdr:cNvSpPr txBox="1"/>
      </xdr:nvSpPr>
      <xdr:spPr>
        <a:xfrm>
          <a:off x="927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50999</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238E68B4-066D-48E2-99B8-D2B1E6F64607}"/>
            </a:ext>
          </a:extLst>
        </xdr:cNvPr>
        <xdr:cNvSpPr txBox="1"/>
      </xdr:nvSpPr>
      <xdr:spPr>
        <a:xfrm>
          <a:off x="3582044" y="1016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23240</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B6102AE0-F5BB-44E0-8CEF-FEB38F9AA3AC}"/>
            </a:ext>
          </a:extLst>
        </xdr:cNvPr>
        <xdr:cNvSpPr txBox="1"/>
      </xdr:nvSpPr>
      <xdr:spPr>
        <a:xfrm>
          <a:off x="27057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166931</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D18F94E9-424B-4CB0-8A79-A21A81733A0E}"/>
            </a:ext>
          </a:extLst>
        </xdr:cNvPr>
        <xdr:cNvSpPr txBox="1"/>
      </xdr:nvSpPr>
      <xdr:spPr>
        <a:xfrm>
          <a:off x="1816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139173</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D4FDFCE8-8F25-4423-ABA5-0CE6826646FE}"/>
            </a:ext>
          </a:extLst>
        </xdr:cNvPr>
        <xdr:cNvSpPr txBox="1"/>
      </xdr:nvSpPr>
      <xdr:spPr>
        <a:xfrm>
          <a:off x="9277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68F25A2D-6389-46AF-BC99-2E7B0AB064B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1F87623F-FA94-4D8B-9B30-C1D8E7B43FE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FED0371F-AB5D-44F3-9AEB-D8792CF26BD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2301871A-2CB7-43CD-8E65-DA40D7FE03B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EAAD7BB3-910C-45A6-A4D1-0B208483172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A29533A2-F72C-438B-9F01-B09AF6F4EDD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196A6431-28C6-41B8-AA9C-FB1F670A6BE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630D705E-11E4-4BC8-84B6-E71A2F02E08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40073CE4-D876-48F4-B9B1-978AF3176A3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522F361E-8507-484C-BF47-80A72287EF8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a:extLst>
            <a:ext uri="{FF2B5EF4-FFF2-40B4-BE49-F238E27FC236}">
              <a16:creationId xmlns:a16="http://schemas.microsoft.com/office/drawing/2014/main" id="{A7DC3819-5124-420B-A83D-7F7EA72C6A67}"/>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a:extLst>
            <a:ext uri="{FF2B5EF4-FFF2-40B4-BE49-F238E27FC236}">
              <a16:creationId xmlns:a16="http://schemas.microsoft.com/office/drawing/2014/main" id="{D38870EE-C24F-4687-B238-9F56992DF025}"/>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a:extLst>
            <a:ext uri="{FF2B5EF4-FFF2-40B4-BE49-F238E27FC236}">
              <a16:creationId xmlns:a16="http://schemas.microsoft.com/office/drawing/2014/main" id="{69C79851-2DBA-48A4-B329-2458CE4A9BA9}"/>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a:extLst>
            <a:ext uri="{FF2B5EF4-FFF2-40B4-BE49-F238E27FC236}">
              <a16:creationId xmlns:a16="http://schemas.microsoft.com/office/drawing/2014/main" id="{D1BE2A4A-918F-4A8D-89DD-E8EC4D53708B}"/>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a:extLst>
            <a:ext uri="{FF2B5EF4-FFF2-40B4-BE49-F238E27FC236}">
              <a16:creationId xmlns:a16="http://schemas.microsoft.com/office/drawing/2014/main" id="{319BCBDB-151D-42A2-BA78-FC2F87134A41}"/>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a:extLst>
            <a:ext uri="{FF2B5EF4-FFF2-40B4-BE49-F238E27FC236}">
              <a16:creationId xmlns:a16="http://schemas.microsoft.com/office/drawing/2014/main" id="{B5465EAC-2F9D-4FCF-BB5A-BD92A8868898}"/>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a:extLst>
            <a:ext uri="{FF2B5EF4-FFF2-40B4-BE49-F238E27FC236}">
              <a16:creationId xmlns:a16="http://schemas.microsoft.com/office/drawing/2014/main" id="{3937B94B-C571-4C8C-AECA-BDAF3017688B}"/>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a:extLst>
            <a:ext uri="{FF2B5EF4-FFF2-40B4-BE49-F238E27FC236}">
              <a16:creationId xmlns:a16="http://schemas.microsoft.com/office/drawing/2014/main" id="{E7FC6DF3-26E5-404F-96A7-7D07E8D9DF14}"/>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917720D9-D3A8-4924-B3BB-61653B0BD81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61A870AC-E033-420D-96F7-C21D4997FB3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E01FC64C-186A-4CB7-8549-BA43E9884E5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a:extLst>
            <a:ext uri="{FF2B5EF4-FFF2-40B4-BE49-F238E27FC236}">
              <a16:creationId xmlns:a16="http://schemas.microsoft.com/office/drawing/2014/main" id="{5B183941-E624-4E1A-972D-CD02D44C4B26}"/>
            </a:ext>
          </a:extLst>
        </xdr:cNvPr>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11D8A264-481F-461D-B07C-6FF409802AE3}"/>
            </a:ext>
          </a:extLst>
        </xdr:cNvPr>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a:extLst>
            <a:ext uri="{FF2B5EF4-FFF2-40B4-BE49-F238E27FC236}">
              <a16:creationId xmlns:a16="http://schemas.microsoft.com/office/drawing/2014/main" id="{C6FD8006-BE05-4E64-AAC7-775137D45A39}"/>
            </a:ext>
          </a:extLst>
        </xdr:cNvPr>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B38EC7EB-A049-40AF-BCB1-27988FB171E5}"/>
            </a:ext>
          </a:extLst>
        </xdr:cNvPr>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a:extLst>
            <a:ext uri="{FF2B5EF4-FFF2-40B4-BE49-F238E27FC236}">
              <a16:creationId xmlns:a16="http://schemas.microsoft.com/office/drawing/2014/main" id="{04EA4DA3-858C-4807-AFB2-8460C1C51F74}"/>
            </a:ext>
          </a:extLst>
        </xdr:cNvPr>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36660</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4A96128C-1FA1-4751-B67F-AF28F7AA4FEC}"/>
            </a:ext>
          </a:extLst>
        </xdr:cNvPr>
        <xdr:cNvSpPr txBox="1"/>
      </xdr:nvSpPr>
      <xdr:spPr>
        <a:xfrm>
          <a:off x="10515600" y="10495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a:extLst>
            <a:ext uri="{FF2B5EF4-FFF2-40B4-BE49-F238E27FC236}">
              <a16:creationId xmlns:a16="http://schemas.microsoft.com/office/drawing/2014/main" id="{E79823E4-42A2-4A24-8814-1AD6EA80D272}"/>
            </a:ext>
          </a:extLst>
        </xdr:cNvPr>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7" name="フローチャート: 判断 236">
          <a:extLst>
            <a:ext uri="{FF2B5EF4-FFF2-40B4-BE49-F238E27FC236}">
              <a16:creationId xmlns:a16="http://schemas.microsoft.com/office/drawing/2014/main" id="{ECEF6A19-00B0-4C02-A471-0E5CDFEE2CFC}"/>
            </a:ext>
          </a:extLst>
        </xdr:cNvPr>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38" name="フローチャート: 判断 237">
          <a:extLst>
            <a:ext uri="{FF2B5EF4-FFF2-40B4-BE49-F238E27FC236}">
              <a16:creationId xmlns:a16="http://schemas.microsoft.com/office/drawing/2014/main" id="{6CFDC435-F9DE-4AF8-A858-49F67E30FE04}"/>
            </a:ext>
          </a:extLst>
        </xdr:cNvPr>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39" name="フローチャート: 判断 238">
          <a:extLst>
            <a:ext uri="{FF2B5EF4-FFF2-40B4-BE49-F238E27FC236}">
              <a16:creationId xmlns:a16="http://schemas.microsoft.com/office/drawing/2014/main" id="{2FC9F611-1624-4C61-9C66-4FA247AB2BB6}"/>
            </a:ext>
          </a:extLst>
        </xdr:cNvPr>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40" name="フローチャート: 判断 239">
          <a:extLst>
            <a:ext uri="{FF2B5EF4-FFF2-40B4-BE49-F238E27FC236}">
              <a16:creationId xmlns:a16="http://schemas.microsoft.com/office/drawing/2014/main" id="{9CCC72EB-E2F3-4018-B345-C81DC60F8400}"/>
            </a:ext>
          </a:extLst>
        </xdr:cNvPr>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5C306E1-7617-46D4-A2CF-C805EBDDE95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A622E71-32BD-418F-8896-13938AF70E1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A7AF87F-E4A5-48E2-AB7C-BC0D8829302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825B0CB-CAC0-413C-A2FF-FB9319A279F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2586AD4B-BE6A-40F5-A166-C4FC76E2F72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83097</xdr:rowOff>
    </xdr:from>
    <xdr:to>
      <xdr:col>55</xdr:col>
      <xdr:colOff>50800</xdr:colOff>
      <xdr:row>64</xdr:row>
      <xdr:rowOff>13247</xdr:rowOff>
    </xdr:to>
    <xdr:sp macro="" textlink="">
      <xdr:nvSpPr>
        <xdr:cNvPr id="246" name="楕円 245">
          <a:extLst>
            <a:ext uri="{FF2B5EF4-FFF2-40B4-BE49-F238E27FC236}">
              <a16:creationId xmlns:a16="http://schemas.microsoft.com/office/drawing/2014/main" id="{63DD7F2A-773D-4479-BCA0-5834E6C724F5}"/>
            </a:ext>
          </a:extLst>
        </xdr:cNvPr>
        <xdr:cNvSpPr/>
      </xdr:nvSpPr>
      <xdr:spPr>
        <a:xfrm>
          <a:off x="10426700" y="1088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169474</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0500A7AE-0A17-4074-ABA5-C67E7035E685}"/>
            </a:ext>
          </a:extLst>
        </xdr:cNvPr>
        <xdr:cNvSpPr txBox="1"/>
      </xdr:nvSpPr>
      <xdr:spPr>
        <a:xfrm>
          <a:off x="10515600" y="107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83298</xdr:rowOff>
    </xdr:from>
    <xdr:to>
      <xdr:col>50</xdr:col>
      <xdr:colOff>165100</xdr:colOff>
      <xdr:row>64</xdr:row>
      <xdr:rowOff>13448</xdr:rowOff>
    </xdr:to>
    <xdr:sp macro="" textlink="">
      <xdr:nvSpPr>
        <xdr:cNvPr id="248" name="楕円 247">
          <a:extLst>
            <a:ext uri="{FF2B5EF4-FFF2-40B4-BE49-F238E27FC236}">
              <a16:creationId xmlns:a16="http://schemas.microsoft.com/office/drawing/2014/main" id="{5F2B13F4-6BAB-4562-B22B-A72EC89FF69A}"/>
            </a:ext>
          </a:extLst>
        </xdr:cNvPr>
        <xdr:cNvSpPr/>
      </xdr:nvSpPr>
      <xdr:spPr>
        <a:xfrm>
          <a:off x="9588500" y="1088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133897</xdr:rowOff>
    </xdr:from>
    <xdr:to>
      <xdr:col>55</xdr:col>
      <xdr:colOff>0</xdr:colOff>
      <xdr:row>63</xdr:row>
      <xdr:rowOff>134098</xdr:rowOff>
    </xdr:to>
    <xdr:cxnSp macro="">
      <xdr:nvCxnSpPr>
        <xdr:cNvPr id="249" name="直線コネクタ 248">
          <a:extLst>
            <a:ext uri="{FF2B5EF4-FFF2-40B4-BE49-F238E27FC236}">
              <a16:creationId xmlns:a16="http://schemas.microsoft.com/office/drawing/2014/main" id="{1FCFF964-F03B-4E81-A864-3B3EE058E0EF}"/>
            </a:ext>
          </a:extLst>
        </xdr:cNvPr>
        <xdr:cNvCxnSpPr/>
      </xdr:nvCxnSpPr>
      <xdr:spPr>
        <a:xfrm flipV="1">
          <a:off x="9639300" y="10935247"/>
          <a:ext cx="838200" cy="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83791</xdr:rowOff>
    </xdr:from>
    <xdr:to>
      <xdr:col>46</xdr:col>
      <xdr:colOff>38100</xdr:colOff>
      <xdr:row>64</xdr:row>
      <xdr:rowOff>13941</xdr:rowOff>
    </xdr:to>
    <xdr:sp macro="" textlink="">
      <xdr:nvSpPr>
        <xdr:cNvPr id="250" name="楕円 249">
          <a:extLst>
            <a:ext uri="{FF2B5EF4-FFF2-40B4-BE49-F238E27FC236}">
              <a16:creationId xmlns:a16="http://schemas.microsoft.com/office/drawing/2014/main" id="{E3CEA1D9-B0BE-48FD-9205-08FD190C4107}"/>
            </a:ext>
          </a:extLst>
        </xdr:cNvPr>
        <xdr:cNvSpPr/>
      </xdr:nvSpPr>
      <xdr:spPr>
        <a:xfrm>
          <a:off x="8699500" y="1088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134098</xdr:rowOff>
    </xdr:from>
    <xdr:to>
      <xdr:col>50</xdr:col>
      <xdr:colOff>114300</xdr:colOff>
      <xdr:row>63</xdr:row>
      <xdr:rowOff>134591</xdr:rowOff>
    </xdr:to>
    <xdr:cxnSp macro="">
      <xdr:nvCxnSpPr>
        <xdr:cNvPr id="251" name="直線コネクタ 250">
          <a:extLst>
            <a:ext uri="{FF2B5EF4-FFF2-40B4-BE49-F238E27FC236}">
              <a16:creationId xmlns:a16="http://schemas.microsoft.com/office/drawing/2014/main" id="{C17FAC3A-FBEB-4BBE-986E-14DC1D15C0DE}"/>
            </a:ext>
          </a:extLst>
        </xdr:cNvPr>
        <xdr:cNvCxnSpPr/>
      </xdr:nvCxnSpPr>
      <xdr:spPr>
        <a:xfrm flipV="1">
          <a:off x="8750300" y="10935448"/>
          <a:ext cx="889000" cy="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84041</xdr:rowOff>
    </xdr:from>
    <xdr:to>
      <xdr:col>41</xdr:col>
      <xdr:colOff>101600</xdr:colOff>
      <xdr:row>64</xdr:row>
      <xdr:rowOff>14191</xdr:rowOff>
    </xdr:to>
    <xdr:sp macro="" textlink="">
      <xdr:nvSpPr>
        <xdr:cNvPr id="252" name="楕円 251">
          <a:extLst>
            <a:ext uri="{FF2B5EF4-FFF2-40B4-BE49-F238E27FC236}">
              <a16:creationId xmlns:a16="http://schemas.microsoft.com/office/drawing/2014/main" id="{5A2D2B5B-0D55-4096-A16E-EE610A5B8CE4}"/>
            </a:ext>
          </a:extLst>
        </xdr:cNvPr>
        <xdr:cNvSpPr/>
      </xdr:nvSpPr>
      <xdr:spPr>
        <a:xfrm>
          <a:off x="7810500" y="1088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134591</xdr:rowOff>
    </xdr:from>
    <xdr:to>
      <xdr:col>45</xdr:col>
      <xdr:colOff>177800</xdr:colOff>
      <xdr:row>63</xdr:row>
      <xdr:rowOff>134841</xdr:rowOff>
    </xdr:to>
    <xdr:cxnSp macro="">
      <xdr:nvCxnSpPr>
        <xdr:cNvPr id="253" name="直線コネクタ 252">
          <a:extLst>
            <a:ext uri="{FF2B5EF4-FFF2-40B4-BE49-F238E27FC236}">
              <a16:creationId xmlns:a16="http://schemas.microsoft.com/office/drawing/2014/main" id="{AD6F948C-137C-4976-91B6-3610D60998C3}"/>
            </a:ext>
          </a:extLst>
        </xdr:cNvPr>
        <xdr:cNvCxnSpPr/>
      </xdr:nvCxnSpPr>
      <xdr:spPr>
        <a:xfrm flipV="1">
          <a:off x="7861300" y="10935941"/>
          <a:ext cx="889000" cy="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84220</xdr:rowOff>
    </xdr:from>
    <xdr:to>
      <xdr:col>36</xdr:col>
      <xdr:colOff>165100</xdr:colOff>
      <xdr:row>64</xdr:row>
      <xdr:rowOff>14370</xdr:rowOff>
    </xdr:to>
    <xdr:sp macro="" textlink="">
      <xdr:nvSpPr>
        <xdr:cNvPr id="254" name="楕円 253">
          <a:extLst>
            <a:ext uri="{FF2B5EF4-FFF2-40B4-BE49-F238E27FC236}">
              <a16:creationId xmlns:a16="http://schemas.microsoft.com/office/drawing/2014/main" id="{18B3AD3C-349F-4D00-AAD1-701555FCD4F1}"/>
            </a:ext>
          </a:extLst>
        </xdr:cNvPr>
        <xdr:cNvSpPr/>
      </xdr:nvSpPr>
      <xdr:spPr>
        <a:xfrm>
          <a:off x="6921500" y="1088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134841</xdr:rowOff>
    </xdr:from>
    <xdr:to>
      <xdr:col>41</xdr:col>
      <xdr:colOff>50800</xdr:colOff>
      <xdr:row>63</xdr:row>
      <xdr:rowOff>135020</xdr:rowOff>
    </xdr:to>
    <xdr:cxnSp macro="">
      <xdr:nvCxnSpPr>
        <xdr:cNvPr id="255" name="直線コネクタ 254">
          <a:extLst>
            <a:ext uri="{FF2B5EF4-FFF2-40B4-BE49-F238E27FC236}">
              <a16:creationId xmlns:a16="http://schemas.microsoft.com/office/drawing/2014/main" id="{11D57FFF-F6E9-4B9E-AF52-6E6A90B8DCD2}"/>
            </a:ext>
          </a:extLst>
        </xdr:cNvPr>
        <xdr:cNvCxnSpPr/>
      </xdr:nvCxnSpPr>
      <xdr:spPr>
        <a:xfrm flipV="1">
          <a:off x="6972300" y="10936191"/>
          <a:ext cx="8890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142346</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82719DA1-980B-4B00-ADD0-19B9809E75E4}"/>
            </a:ext>
          </a:extLst>
        </xdr:cNvPr>
        <xdr:cNvSpPr txBox="1"/>
      </xdr:nvSpPr>
      <xdr:spPr>
        <a:xfrm>
          <a:off x="9327095" y="1042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164864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9E9E3F7C-B7FB-465B-8187-33C1D9948283}"/>
            </a:ext>
          </a:extLst>
        </xdr:cNvPr>
        <xdr:cNvSpPr txBox="1"/>
      </xdr:nvSpPr>
      <xdr:spPr>
        <a:xfrm>
          <a:off x="8450795" y="1045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25002</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DE64720F-6233-4611-9E8B-3AC7B2F4809D}"/>
            </a:ext>
          </a:extLst>
        </xdr:cNvPr>
        <xdr:cNvSpPr txBox="1"/>
      </xdr:nvSpPr>
      <xdr:spPr>
        <a:xfrm>
          <a:off x="7561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161634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EDC4CC56-372F-402A-9887-7F3F80C03798}"/>
            </a:ext>
          </a:extLst>
        </xdr:cNvPr>
        <xdr:cNvSpPr txBox="1"/>
      </xdr:nvSpPr>
      <xdr:spPr>
        <a:xfrm>
          <a:off x="6672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4575</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752ACD3D-3589-4581-8AB4-561B26B5CC55}"/>
            </a:ext>
          </a:extLst>
        </xdr:cNvPr>
        <xdr:cNvSpPr txBox="1"/>
      </xdr:nvSpPr>
      <xdr:spPr>
        <a:xfrm>
          <a:off x="9359411" y="1097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5068</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1B7312DB-B760-4C61-A6D6-2CE19FA5119E}"/>
            </a:ext>
          </a:extLst>
        </xdr:cNvPr>
        <xdr:cNvSpPr txBox="1"/>
      </xdr:nvSpPr>
      <xdr:spPr>
        <a:xfrm>
          <a:off x="8483111" y="1097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5318</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E34FF2CC-07F2-4D7D-98FE-39B77993F01A}"/>
            </a:ext>
          </a:extLst>
        </xdr:cNvPr>
        <xdr:cNvSpPr txBox="1"/>
      </xdr:nvSpPr>
      <xdr:spPr>
        <a:xfrm>
          <a:off x="7594111" y="1097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5497</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14F44182-BFF7-4A45-9402-575A0C98A1B3}"/>
            </a:ext>
          </a:extLst>
        </xdr:cNvPr>
        <xdr:cNvSpPr txBox="1"/>
      </xdr:nvSpPr>
      <xdr:spPr>
        <a:xfrm>
          <a:off x="6705111" y="1097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8E271C42-4418-4D37-B6C1-14F33D7D4CA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83A82700-BB67-4855-A18F-ED5F36173C3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35EF2040-60B6-4635-BA7A-13D1546C1ED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B97B58D2-ECEE-469A-8BD0-7B3AAA6158F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3D06C787-EAE9-429D-8371-BEACA4CD14C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F4BCC3E-F135-4F62-B460-0472F306241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DFBBA73E-10A7-429F-89F6-49A3F5A16A0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9BD24C6F-A245-49EC-AAB7-17DB9BDD3A9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C908D436-8A62-49CD-9B30-6E63F238865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6942D01A-923D-4566-AA7A-4603EA40F11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F6549629-A9FA-4658-90A3-E29606D39D8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DF855EE8-2E18-48C6-8456-D9818A0A186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D65CCB9F-736A-4F67-93A2-8F20BF403D2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BDEE58D4-E6A3-4FF6-873B-640E87D6837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D6219354-6CDA-48E5-AE73-428C2AFA353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CA68DC8B-3F9C-4F66-A25D-4F77B164944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872A2D7B-15C7-4C47-BA58-25D04BFC99C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7ADE064E-7F47-4B2D-9778-99B14DEE54B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764C8DB8-9734-43E8-9C62-A7CA72265B0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EC92097C-3BD5-4C4D-A40D-CCE0FC0FFF5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47687BA6-E420-4CA8-B328-535EC3C0343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734CC826-A69B-41ED-9570-57B0B5D3DEB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EA4F53FA-704D-4B2D-A50B-D91EAA6FC94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3FBCB5E2-DE25-4BEC-8091-6CEE31D69E7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703402E1-389E-4484-AE7C-A6D9D3FA1BFF}"/>
            </a:ext>
          </a:extLst>
        </xdr:cNvPr>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45060997-2F9C-4C8B-8288-1BD9492FFA18}"/>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35A67DEF-4C1E-4FFE-B0C2-63AE7583ADF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389965F6-1465-4C2A-AA68-EEE8A622D612}"/>
            </a:ext>
          </a:extLst>
        </xdr:cNvPr>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92" name="直線コネクタ 291">
          <a:extLst>
            <a:ext uri="{FF2B5EF4-FFF2-40B4-BE49-F238E27FC236}">
              <a16:creationId xmlns:a16="http://schemas.microsoft.com/office/drawing/2014/main" id="{959D7EE7-292A-45D9-BAF6-33A89456E74D}"/>
            </a:ext>
          </a:extLst>
        </xdr:cNvPr>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D690605E-35A7-4718-BB41-ACB1F21EAAF3}"/>
            </a:ext>
          </a:extLst>
        </xdr:cNvPr>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a:extLst>
            <a:ext uri="{FF2B5EF4-FFF2-40B4-BE49-F238E27FC236}">
              <a16:creationId xmlns:a16="http://schemas.microsoft.com/office/drawing/2014/main" id="{66A54359-9DC2-43A9-B7BE-8102C2637894}"/>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95" name="フローチャート: 判断 294">
          <a:extLst>
            <a:ext uri="{FF2B5EF4-FFF2-40B4-BE49-F238E27FC236}">
              <a16:creationId xmlns:a16="http://schemas.microsoft.com/office/drawing/2014/main" id="{3978ADAB-91AD-4055-A3C6-AD9BD7AD86A1}"/>
            </a:ext>
          </a:extLst>
        </xdr:cNvPr>
        <xdr:cNvSpPr/>
      </xdr:nvSpPr>
      <xdr:spPr>
        <a:xfrm>
          <a:off x="3746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96" name="フローチャート: 判断 295">
          <a:extLst>
            <a:ext uri="{FF2B5EF4-FFF2-40B4-BE49-F238E27FC236}">
              <a16:creationId xmlns:a16="http://schemas.microsoft.com/office/drawing/2014/main" id="{425BF3EC-BF2C-41B4-8894-E679B18B199F}"/>
            </a:ext>
          </a:extLst>
        </xdr:cNvPr>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7" name="フローチャート: 判断 296">
          <a:extLst>
            <a:ext uri="{FF2B5EF4-FFF2-40B4-BE49-F238E27FC236}">
              <a16:creationId xmlns:a16="http://schemas.microsoft.com/office/drawing/2014/main" id="{5914B280-9CCB-42FB-94EB-A55735CB5416}"/>
            </a:ext>
          </a:extLst>
        </xdr:cNvPr>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8" name="フローチャート: 判断 297">
          <a:extLst>
            <a:ext uri="{FF2B5EF4-FFF2-40B4-BE49-F238E27FC236}">
              <a16:creationId xmlns:a16="http://schemas.microsoft.com/office/drawing/2014/main" id="{89441FF5-3F6B-44A7-97A4-BBE0A85BF683}"/>
            </a:ext>
          </a:extLst>
        </xdr:cNvPr>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1980EA3-04B6-4278-9DF8-4A554FF600C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5F39D0F-9AA9-4B3A-9C33-6CD624D071D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0BFA914-709C-4568-A2A3-AD58A5307DD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41C61BE-500B-4A46-8DD1-A61E0451443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AAA85C8-408A-4A5F-BA08-6C459848689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65405</xdr:rowOff>
    </xdr:from>
    <xdr:to>
      <xdr:col>24</xdr:col>
      <xdr:colOff>114300</xdr:colOff>
      <xdr:row>81</xdr:row>
      <xdr:rowOff>167005</xdr:rowOff>
    </xdr:to>
    <xdr:sp macro="" textlink="">
      <xdr:nvSpPr>
        <xdr:cNvPr id="304" name="楕円 303">
          <a:extLst>
            <a:ext uri="{FF2B5EF4-FFF2-40B4-BE49-F238E27FC236}">
              <a16:creationId xmlns:a16="http://schemas.microsoft.com/office/drawing/2014/main" id="{219A3D76-FD75-4BC0-B0FD-450665304FAA}"/>
            </a:ext>
          </a:extLst>
        </xdr:cNvPr>
        <xdr:cNvSpPr/>
      </xdr:nvSpPr>
      <xdr:spPr>
        <a:xfrm>
          <a:off x="45847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88282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D325AED8-01C8-4306-BD68-9EDCC8E71BDD}"/>
            </a:ext>
          </a:extLst>
        </xdr:cNvPr>
        <xdr:cNvSpPr txBox="1"/>
      </xdr:nvSpPr>
      <xdr:spPr>
        <a:xfrm>
          <a:off x="4673600"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44450</xdr:rowOff>
    </xdr:from>
    <xdr:to>
      <xdr:col>20</xdr:col>
      <xdr:colOff>38100</xdr:colOff>
      <xdr:row>81</xdr:row>
      <xdr:rowOff>146050</xdr:rowOff>
    </xdr:to>
    <xdr:sp macro="" textlink="">
      <xdr:nvSpPr>
        <xdr:cNvPr id="306" name="楕円 305">
          <a:extLst>
            <a:ext uri="{FF2B5EF4-FFF2-40B4-BE49-F238E27FC236}">
              <a16:creationId xmlns:a16="http://schemas.microsoft.com/office/drawing/2014/main" id="{0D44073E-9B08-43E8-A267-9158B9B43E9F}"/>
            </a:ext>
          </a:extLst>
        </xdr:cNvPr>
        <xdr:cNvSpPr/>
      </xdr:nvSpPr>
      <xdr:spPr>
        <a:xfrm>
          <a:off x="3746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95250</xdr:rowOff>
    </xdr:from>
    <xdr:to>
      <xdr:col>24</xdr:col>
      <xdr:colOff>63500</xdr:colOff>
      <xdr:row>81</xdr:row>
      <xdr:rowOff>116205</xdr:rowOff>
    </xdr:to>
    <xdr:cxnSp macro="">
      <xdr:nvCxnSpPr>
        <xdr:cNvPr id="307" name="直線コネクタ 306">
          <a:extLst>
            <a:ext uri="{FF2B5EF4-FFF2-40B4-BE49-F238E27FC236}">
              <a16:creationId xmlns:a16="http://schemas.microsoft.com/office/drawing/2014/main" id="{135D1D80-ED5F-48B7-B947-88B43103D72D}"/>
            </a:ext>
          </a:extLst>
        </xdr:cNvPr>
        <xdr:cNvCxnSpPr/>
      </xdr:nvCxnSpPr>
      <xdr:spPr>
        <a:xfrm>
          <a:off x="3797300" y="1398270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40639</xdr:rowOff>
    </xdr:from>
    <xdr:to>
      <xdr:col>15</xdr:col>
      <xdr:colOff>101600</xdr:colOff>
      <xdr:row>81</xdr:row>
      <xdr:rowOff>142239</xdr:rowOff>
    </xdr:to>
    <xdr:sp macro="" textlink="">
      <xdr:nvSpPr>
        <xdr:cNvPr id="308" name="楕円 307">
          <a:extLst>
            <a:ext uri="{FF2B5EF4-FFF2-40B4-BE49-F238E27FC236}">
              <a16:creationId xmlns:a16="http://schemas.microsoft.com/office/drawing/2014/main" id="{4CABC48B-DA8E-46EF-8CCC-AC13615A2FF1}"/>
            </a:ext>
          </a:extLst>
        </xdr:cNvPr>
        <xdr:cNvSpPr/>
      </xdr:nvSpPr>
      <xdr:spPr>
        <a:xfrm>
          <a:off x="2857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91439</xdr:rowOff>
    </xdr:from>
    <xdr:to>
      <xdr:col>19</xdr:col>
      <xdr:colOff>177800</xdr:colOff>
      <xdr:row>81</xdr:row>
      <xdr:rowOff>95250</xdr:rowOff>
    </xdr:to>
    <xdr:cxnSp macro="">
      <xdr:nvCxnSpPr>
        <xdr:cNvPr id="309" name="直線コネクタ 308">
          <a:extLst>
            <a:ext uri="{FF2B5EF4-FFF2-40B4-BE49-F238E27FC236}">
              <a16:creationId xmlns:a16="http://schemas.microsoft.com/office/drawing/2014/main" id="{909FABD6-3E4D-4752-A14E-985A317C6CA5}"/>
            </a:ext>
          </a:extLst>
        </xdr:cNvPr>
        <xdr:cNvCxnSpPr/>
      </xdr:nvCxnSpPr>
      <xdr:spPr>
        <a:xfrm>
          <a:off x="2908300" y="139788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17780</xdr:rowOff>
    </xdr:from>
    <xdr:to>
      <xdr:col>10</xdr:col>
      <xdr:colOff>165100</xdr:colOff>
      <xdr:row>81</xdr:row>
      <xdr:rowOff>119380</xdr:rowOff>
    </xdr:to>
    <xdr:sp macro="" textlink="">
      <xdr:nvSpPr>
        <xdr:cNvPr id="310" name="楕円 309">
          <a:extLst>
            <a:ext uri="{FF2B5EF4-FFF2-40B4-BE49-F238E27FC236}">
              <a16:creationId xmlns:a16="http://schemas.microsoft.com/office/drawing/2014/main" id="{D89AC068-E989-4428-B764-B8C9F305DBE7}"/>
            </a:ext>
          </a:extLst>
        </xdr:cNvPr>
        <xdr:cNvSpPr/>
      </xdr:nvSpPr>
      <xdr:spPr>
        <a:xfrm>
          <a:off x="1968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68580</xdr:rowOff>
    </xdr:from>
    <xdr:to>
      <xdr:col>15</xdr:col>
      <xdr:colOff>50800</xdr:colOff>
      <xdr:row>81</xdr:row>
      <xdr:rowOff>91439</xdr:rowOff>
    </xdr:to>
    <xdr:cxnSp macro="">
      <xdr:nvCxnSpPr>
        <xdr:cNvPr id="311" name="直線コネクタ 310">
          <a:extLst>
            <a:ext uri="{FF2B5EF4-FFF2-40B4-BE49-F238E27FC236}">
              <a16:creationId xmlns:a16="http://schemas.microsoft.com/office/drawing/2014/main" id="{516AD7AE-E715-4876-8D6A-4F9E0BEE1049}"/>
            </a:ext>
          </a:extLst>
        </xdr:cNvPr>
        <xdr:cNvCxnSpPr/>
      </xdr:nvCxnSpPr>
      <xdr:spPr>
        <a:xfrm>
          <a:off x="2019300" y="139560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166370</xdr:rowOff>
    </xdr:from>
    <xdr:to>
      <xdr:col>6</xdr:col>
      <xdr:colOff>38100</xdr:colOff>
      <xdr:row>81</xdr:row>
      <xdr:rowOff>96520</xdr:rowOff>
    </xdr:to>
    <xdr:sp macro="" textlink="">
      <xdr:nvSpPr>
        <xdr:cNvPr id="312" name="楕円 311">
          <a:extLst>
            <a:ext uri="{FF2B5EF4-FFF2-40B4-BE49-F238E27FC236}">
              <a16:creationId xmlns:a16="http://schemas.microsoft.com/office/drawing/2014/main" id="{9DAEB798-0427-4B42-BACE-E0A98C08CC4F}"/>
            </a:ext>
          </a:extLst>
        </xdr:cNvPr>
        <xdr:cNvSpPr/>
      </xdr:nvSpPr>
      <xdr:spPr>
        <a:xfrm>
          <a:off x="1079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45720</xdr:rowOff>
    </xdr:from>
    <xdr:to>
      <xdr:col>10</xdr:col>
      <xdr:colOff>114300</xdr:colOff>
      <xdr:row>81</xdr:row>
      <xdr:rowOff>68580</xdr:rowOff>
    </xdr:to>
    <xdr:cxnSp macro="">
      <xdr:nvCxnSpPr>
        <xdr:cNvPr id="313" name="直線コネクタ 312">
          <a:extLst>
            <a:ext uri="{FF2B5EF4-FFF2-40B4-BE49-F238E27FC236}">
              <a16:creationId xmlns:a16="http://schemas.microsoft.com/office/drawing/2014/main" id="{CBBD5387-8A51-4B76-B909-7AB915D90D89}"/>
            </a:ext>
          </a:extLst>
        </xdr:cNvPr>
        <xdr:cNvCxnSpPr/>
      </xdr:nvCxnSpPr>
      <xdr:spPr>
        <a:xfrm>
          <a:off x="1130300" y="139331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5732</xdr:rowOff>
    </xdr:from>
    <xdr:ext cx="405111" cy="259045"/>
    <xdr:sp macro="" textlink="">
      <xdr:nvSpPr>
        <xdr:cNvPr id="314" name="n_1aveValue【公営住宅】&#10;有形固定資産減価償却率">
          <a:extLst>
            <a:ext uri="{FF2B5EF4-FFF2-40B4-BE49-F238E27FC236}">
              <a16:creationId xmlns:a16="http://schemas.microsoft.com/office/drawing/2014/main" id="{7E723E7A-D95F-469A-BD7E-66AF7A006C56}"/>
            </a:ext>
          </a:extLst>
        </xdr:cNvPr>
        <xdr:cNvSpPr txBox="1"/>
      </xdr:nvSpPr>
      <xdr:spPr>
        <a:xfrm>
          <a:off x="35820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148607</xdr:rowOff>
    </xdr:from>
    <xdr:ext cx="405111" cy="259045"/>
    <xdr:sp macro="" textlink="">
      <xdr:nvSpPr>
        <xdr:cNvPr id="315" name="n_2aveValue【公営住宅】&#10;有形固定資産減価償却率">
          <a:extLst>
            <a:ext uri="{FF2B5EF4-FFF2-40B4-BE49-F238E27FC236}">
              <a16:creationId xmlns:a16="http://schemas.microsoft.com/office/drawing/2014/main" id="{D5EC7864-F777-4D86-93A2-8F08E5F2356D}"/>
            </a:ext>
          </a:extLst>
        </xdr:cNvPr>
        <xdr:cNvSpPr txBox="1"/>
      </xdr:nvSpPr>
      <xdr:spPr>
        <a:xfrm>
          <a:off x="2705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16" name="n_3aveValue【公営住宅】&#10;有形固定資産減価償却率">
          <a:extLst>
            <a:ext uri="{FF2B5EF4-FFF2-40B4-BE49-F238E27FC236}">
              <a16:creationId xmlns:a16="http://schemas.microsoft.com/office/drawing/2014/main" id="{8A91A354-C3B8-417C-9CBE-7586D35B936C}"/>
            </a:ext>
          </a:extLst>
        </xdr:cNvPr>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7" name="n_4aveValue【公営住宅】&#10;有形固定資産減価償却率">
          <a:extLst>
            <a:ext uri="{FF2B5EF4-FFF2-40B4-BE49-F238E27FC236}">
              <a16:creationId xmlns:a16="http://schemas.microsoft.com/office/drawing/2014/main" id="{81DECEF2-6BAB-4DFD-B8FA-938343E0DA03}"/>
            </a:ext>
          </a:extLst>
        </xdr:cNvPr>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162577</xdr:rowOff>
    </xdr:from>
    <xdr:ext cx="405111" cy="259045"/>
    <xdr:sp macro="" textlink="">
      <xdr:nvSpPr>
        <xdr:cNvPr id="318" name="n_1mainValue【公営住宅】&#10;有形固定資産減価償却率">
          <a:extLst>
            <a:ext uri="{FF2B5EF4-FFF2-40B4-BE49-F238E27FC236}">
              <a16:creationId xmlns:a16="http://schemas.microsoft.com/office/drawing/2014/main" id="{F8C78C59-9E1D-483E-9389-4229992D7231}"/>
            </a:ext>
          </a:extLst>
        </xdr:cNvPr>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158766</xdr:rowOff>
    </xdr:from>
    <xdr:ext cx="405111" cy="259045"/>
    <xdr:sp macro="" textlink="">
      <xdr:nvSpPr>
        <xdr:cNvPr id="319" name="n_2mainValue【公営住宅】&#10;有形固定資産減価償却率">
          <a:extLst>
            <a:ext uri="{FF2B5EF4-FFF2-40B4-BE49-F238E27FC236}">
              <a16:creationId xmlns:a16="http://schemas.microsoft.com/office/drawing/2014/main" id="{73A0A70D-FA95-450D-ABE2-97489D498FC8}"/>
            </a:ext>
          </a:extLst>
        </xdr:cNvPr>
        <xdr:cNvSpPr txBox="1"/>
      </xdr:nvSpPr>
      <xdr:spPr>
        <a:xfrm>
          <a:off x="27057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135907</xdr:rowOff>
    </xdr:from>
    <xdr:ext cx="405111" cy="259045"/>
    <xdr:sp macro="" textlink="">
      <xdr:nvSpPr>
        <xdr:cNvPr id="320" name="n_3mainValue【公営住宅】&#10;有形固定資産減価償却率">
          <a:extLst>
            <a:ext uri="{FF2B5EF4-FFF2-40B4-BE49-F238E27FC236}">
              <a16:creationId xmlns:a16="http://schemas.microsoft.com/office/drawing/2014/main" id="{3F3388A9-D637-49D1-B9D8-EB3A58832C95}"/>
            </a:ext>
          </a:extLst>
        </xdr:cNvPr>
        <xdr:cNvSpPr txBox="1"/>
      </xdr:nvSpPr>
      <xdr:spPr>
        <a:xfrm>
          <a:off x="1816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113047</xdr:rowOff>
    </xdr:from>
    <xdr:ext cx="405111" cy="259045"/>
    <xdr:sp macro="" textlink="">
      <xdr:nvSpPr>
        <xdr:cNvPr id="321" name="n_4mainValue【公営住宅】&#10;有形固定資産減価償却率">
          <a:extLst>
            <a:ext uri="{FF2B5EF4-FFF2-40B4-BE49-F238E27FC236}">
              <a16:creationId xmlns:a16="http://schemas.microsoft.com/office/drawing/2014/main" id="{E82B51A7-0616-4145-A964-236C5C7FEE6D}"/>
            </a:ext>
          </a:extLst>
        </xdr:cNvPr>
        <xdr:cNvSpPr txBox="1"/>
      </xdr:nvSpPr>
      <xdr:spPr>
        <a:xfrm>
          <a:off x="927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D42CB186-0880-4C6F-8A88-6C6CCDB9B06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97C99DE4-E833-4F29-AABD-BC19F711CDD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8BDF0103-FB34-4596-BA7E-5DBB377FD2E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FCA1FBBA-12B4-433D-BE5D-8C2E864937E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3EC67A30-3261-404B-93EE-0DB7B3DFE22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B9623B97-E335-4C04-BF64-C789F211F8F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FACEE46A-D7F1-44C5-92F0-0CC9413E3E4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CC130D1C-7177-4BD6-9DCE-B0948DE7176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A269E526-0E39-4CF0-9E7A-B37A01F6A32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47EDB248-FD54-4CB1-B333-C3F0FFF278D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7ED59057-0667-4606-97DD-F7F8BB92020B}"/>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CA31CF86-9444-49B2-BFFB-D3267E146395}"/>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7BBAE5E4-35F2-4C17-B656-E6E46282FB39}"/>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70FA82F9-1E54-4387-BE46-AB273BAB3D41}"/>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4F439FEF-7582-4F7D-92E3-CEC69BBD3D9F}"/>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D67027DF-3A69-4032-9A0F-ABB2DC152891}"/>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2E19ABE2-E191-4E52-A4A8-44A6A33BF188}"/>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C03EE5D8-A93A-4E4E-9AC4-3AC25926EDD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6AB5230D-0708-4AFA-9F16-45C49DDB08A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1" name="テキスト ボックス 340">
          <a:extLst>
            <a:ext uri="{FF2B5EF4-FFF2-40B4-BE49-F238E27FC236}">
              <a16:creationId xmlns:a16="http://schemas.microsoft.com/office/drawing/2014/main" id="{589E1786-3C5E-41C4-BC82-7E2D279578A6}"/>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32A999C4-B5D6-499A-919B-DDB5CBB5987E}"/>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3" name="テキスト ボックス 342">
          <a:extLst>
            <a:ext uri="{FF2B5EF4-FFF2-40B4-BE49-F238E27FC236}">
              <a16:creationId xmlns:a16="http://schemas.microsoft.com/office/drawing/2014/main" id="{0983A0DB-6A33-4B93-896A-0B8D6D685A73}"/>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5AD6A0E2-12D5-4340-8187-64B98B18846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C6FC968A-22CF-4BC4-AF40-E5F6974B467B}"/>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1D3B4FFA-1282-45A7-B609-4D8F4FBAB7F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7" name="直線コネクタ 346">
          <a:extLst>
            <a:ext uri="{FF2B5EF4-FFF2-40B4-BE49-F238E27FC236}">
              <a16:creationId xmlns:a16="http://schemas.microsoft.com/office/drawing/2014/main" id="{8D128920-23F0-467C-9920-A51A00A56A60}"/>
            </a:ext>
          </a:extLst>
        </xdr:cNvPr>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8" name="【公営住宅】&#10;一人当たり面積最小値テキスト">
          <a:extLst>
            <a:ext uri="{FF2B5EF4-FFF2-40B4-BE49-F238E27FC236}">
              <a16:creationId xmlns:a16="http://schemas.microsoft.com/office/drawing/2014/main" id="{5CAD0A42-9F28-4DB5-87C6-8863B98A8C69}"/>
            </a:ext>
          </a:extLst>
        </xdr:cNvPr>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49" name="直線コネクタ 348">
          <a:extLst>
            <a:ext uri="{FF2B5EF4-FFF2-40B4-BE49-F238E27FC236}">
              <a16:creationId xmlns:a16="http://schemas.microsoft.com/office/drawing/2014/main" id="{F4E6BC73-D81D-4537-9F6D-2311B9E27166}"/>
            </a:ext>
          </a:extLst>
        </xdr:cNvPr>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0" name="【公営住宅】&#10;一人当たり面積最大値テキスト">
          <a:extLst>
            <a:ext uri="{FF2B5EF4-FFF2-40B4-BE49-F238E27FC236}">
              <a16:creationId xmlns:a16="http://schemas.microsoft.com/office/drawing/2014/main" id="{754E84F2-88FA-49EF-ADA8-5DF7C15155D2}"/>
            </a:ext>
          </a:extLst>
        </xdr:cNvPr>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1" name="直線コネクタ 350">
          <a:extLst>
            <a:ext uri="{FF2B5EF4-FFF2-40B4-BE49-F238E27FC236}">
              <a16:creationId xmlns:a16="http://schemas.microsoft.com/office/drawing/2014/main" id="{C7209F8D-91A0-4D5F-B87F-CEDF48A1D4A4}"/>
            </a:ext>
          </a:extLst>
        </xdr:cNvPr>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162468</xdr:rowOff>
    </xdr:from>
    <xdr:ext cx="469744" cy="259045"/>
    <xdr:sp macro="" textlink="">
      <xdr:nvSpPr>
        <xdr:cNvPr id="352" name="【公営住宅】&#10;一人当たり面積平均値テキスト">
          <a:extLst>
            <a:ext uri="{FF2B5EF4-FFF2-40B4-BE49-F238E27FC236}">
              <a16:creationId xmlns:a16="http://schemas.microsoft.com/office/drawing/2014/main" id="{709BC9FA-9A94-4AD3-8393-351F033012D2}"/>
            </a:ext>
          </a:extLst>
        </xdr:cNvPr>
        <xdr:cNvSpPr txBox="1"/>
      </xdr:nvSpPr>
      <xdr:spPr>
        <a:xfrm>
          <a:off x="10515600" y="14564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3" name="フローチャート: 判断 352">
          <a:extLst>
            <a:ext uri="{FF2B5EF4-FFF2-40B4-BE49-F238E27FC236}">
              <a16:creationId xmlns:a16="http://schemas.microsoft.com/office/drawing/2014/main" id="{673EF974-9297-47FA-B5C0-5A3F3458FA4B}"/>
            </a:ext>
          </a:extLst>
        </xdr:cNvPr>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54" name="フローチャート: 判断 353">
          <a:extLst>
            <a:ext uri="{FF2B5EF4-FFF2-40B4-BE49-F238E27FC236}">
              <a16:creationId xmlns:a16="http://schemas.microsoft.com/office/drawing/2014/main" id="{32ADF834-B48B-49D9-80FF-FAB8229BD979}"/>
            </a:ext>
          </a:extLst>
        </xdr:cNvPr>
        <xdr:cNvSpPr/>
      </xdr:nvSpPr>
      <xdr:spPr>
        <a:xfrm>
          <a:off x="9588500" y="147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143075</xdr:rowOff>
    </xdr:from>
    <xdr:to>
      <xdr:col>46</xdr:col>
      <xdr:colOff>38100</xdr:colOff>
      <xdr:row>86</xdr:row>
      <xdr:rowOff>73225</xdr:rowOff>
    </xdr:to>
    <xdr:sp macro="" textlink="">
      <xdr:nvSpPr>
        <xdr:cNvPr id="355" name="フローチャート: 判断 354">
          <a:extLst>
            <a:ext uri="{FF2B5EF4-FFF2-40B4-BE49-F238E27FC236}">
              <a16:creationId xmlns:a16="http://schemas.microsoft.com/office/drawing/2014/main" id="{0735F59B-A719-4016-A6BA-D866A628034C}"/>
            </a:ext>
          </a:extLst>
        </xdr:cNvPr>
        <xdr:cNvSpPr/>
      </xdr:nvSpPr>
      <xdr:spPr>
        <a:xfrm>
          <a:off x="8699500" y="1471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144599</xdr:rowOff>
    </xdr:from>
    <xdr:to>
      <xdr:col>41</xdr:col>
      <xdr:colOff>101600</xdr:colOff>
      <xdr:row>86</xdr:row>
      <xdr:rowOff>74749</xdr:rowOff>
    </xdr:to>
    <xdr:sp macro="" textlink="">
      <xdr:nvSpPr>
        <xdr:cNvPr id="356" name="フローチャート: 判断 355">
          <a:extLst>
            <a:ext uri="{FF2B5EF4-FFF2-40B4-BE49-F238E27FC236}">
              <a16:creationId xmlns:a16="http://schemas.microsoft.com/office/drawing/2014/main" id="{F92E19AC-1D38-4F94-A446-676903EB37A3}"/>
            </a:ext>
          </a:extLst>
        </xdr:cNvPr>
        <xdr:cNvSpPr/>
      </xdr:nvSpPr>
      <xdr:spPr>
        <a:xfrm>
          <a:off x="7810500" y="1471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57" name="フローチャート: 判断 356">
          <a:extLst>
            <a:ext uri="{FF2B5EF4-FFF2-40B4-BE49-F238E27FC236}">
              <a16:creationId xmlns:a16="http://schemas.microsoft.com/office/drawing/2014/main" id="{E1952FF7-1B4A-4DA8-AB62-C2C810E511FF}"/>
            </a:ext>
          </a:extLst>
        </xdr:cNvPr>
        <xdr:cNvSpPr/>
      </xdr:nvSpPr>
      <xdr:spPr>
        <a:xfrm>
          <a:off x="6921500" y="1471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D4B780CA-06F6-4183-A720-27051D84AB8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5FAD84BA-B79A-46D7-A553-21ACEE9A987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68739623-6C57-43C5-B421-E1A63D88522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32BD393A-DDF0-4B63-B0D2-D2AF0B03FE8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72C9BB97-EC57-44F4-BCF7-3CD0A15C822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24420</xdr:rowOff>
    </xdr:from>
    <xdr:to>
      <xdr:col>55</xdr:col>
      <xdr:colOff>50800</xdr:colOff>
      <xdr:row>86</xdr:row>
      <xdr:rowOff>126020</xdr:rowOff>
    </xdr:to>
    <xdr:sp macro="" textlink="">
      <xdr:nvSpPr>
        <xdr:cNvPr id="363" name="楕円 362">
          <a:extLst>
            <a:ext uri="{FF2B5EF4-FFF2-40B4-BE49-F238E27FC236}">
              <a16:creationId xmlns:a16="http://schemas.microsoft.com/office/drawing/2014/main" id="{F6C6AF19-855F-4644-8E4F-712DC17ABDF8}"/>
            </a:ext>
          </a:extLst>
        </xdr:cNvPr>
        <xdr:cNvSpPr/>
      </xdr:nvSpPr>
      <xdr:spPr>
        <a:xfrm>
          <a:off x="10426700" y="1476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118018</xdr:rowOff>
    </xdr:from>
    <xdr:ext cx="469744" cy="259045"/>
    <xdr:sp macro="" textlink="">
      <xdr:nvSpPr>
        <xdr:cNvPr id="364" name="【公営住宅】&#10;一人当たり面積該当値テキスト">
          <a:extLst>
            <a:ext uri="{FF2B5EF4-FFF2-40B4-BE49-F238E27FC236}">
              <a16:creationId xmlns:a16="http://schemas.microsoft.com/office/drawing/2014/main" id="{E7E5F19B-EC4B-4CA6-A377-D226DA2B60B1}"/>
            </a:ext>
          </a:extLst>
        </xdr:cNvPr>
        <xdr:cNvSpPr txBox="1"/>
      </xdr:nvSpPr>
      <xdr:spPr>
        <a:xfrm>
          <a:off x="10515600" y="1469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26380</xdr:rowOff>
    </xdr:from>
    <xdr:to>
      <xdr:col>50</xdr:col>
      <xdr:colOff>165100</xdr:colOff>
      <xdr:row>86</xdr:row>
      <xdr:rowOff>127980</xdr:rowOff>
    </xdr:to>
    <xdr:sp macro="" textlink="">
      <xdr:nvSpPr>
        <xdr:cNvPr id="365" name="楕円 364">
          <a:extLst>
            <a:ext uri="{FF2B5EF4-FFF2-40B4-BE49-F238E27FC236}">
              <a16:creationId xmlns:a16="http://schemas.microsoft.com/office/drawing/2014/main" id="{E0B3C2CC-3B8B-4C30-A72D-D71A1402A602}"/>
            </a:ext>
          </a:extLst>
        </xdr:cNvPr>
        <xdr:cNvSpPr/>
      </xdr:nvSpPr>
      <xdr:spPr>
        <a:xfrm>
          <a:off x="9588500" y="1477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75220</xdr:rowOff>
    </xdr:from>
    <xdr:to>
      <xdr:col>55</xdr:col>
      <xdr:colOff>0</xdr:colOff>
      <xdr:row>86</xdr:row>
      <xdr:rowOff>77180</xdr:rowOff>
    </xdr:to>
    <xdr:cxnSp macro="">
      <xdr:nvCxnSpPr>
        <xdr:cNvPr id="366" name="直線コネクタ 365">
          <a:extLst>
            <a:ext uri="{FF2B5EF4-FFF2-40B4-BE49-F238E27FC236}">
              <a16:creationId xmlns:a16="http://schemas.microsoft.com/office/drawing/2014/main" id="{2BF9A3DB-ADF1-496B-8D5F-3EE6A0D1262F}"/>
            </a:ext>
          </a:extLst>
        </xdr:cNvPr>
        <xdr:cNvCxnSpPr/>
      </xdr:nvCxnSpPr>
      <xdr:spPr>
        <a:xfrm flipV="1">
          <a:off x="9639300" y="14819920"/>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33128</xdr:rowOff>
    </xdr:from>
    <xdr:to>
      <xdr:col>46</xdr:col>
      <xdr:colOff>38100</xdr:colOff>
      <xdr:row>86</xdr:row>
      <xdr:rowOff>134728</xdr:rowOff>
    </xdr:to>
    <xdr:sp macro="" textlink="">
      <xdr:nvSpPr>
        <xdr:cNvPr id="367" name="楕円 366">
          <a:extLst>
            <a:ext uri="{FF2B5EF4-FFF2-40B4-BE49-F238E27FC236}">
              <a16:creationId xmlns:a16="http://schemas.microsoft.com/office/drawing/2014/main" id="{E6173740-27FD-4A4D-A3DB-F71DA19CB590}"/>
            </a:ext>
          </a:extLst>
        </xdr:cNvPr>
        <xdr:cNvSpPr/>
      </xdr:nvSpPr>
      <xdr:spPr>
        <a:xfrm>
          <a:off x="8699500" y="1477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77180</xdr:rowOff>
    </xdr:from>
    <xdr:to>
      <xdr:col>50</xdr:col>
      <xdr:colOff>114300</xdr:colOff>
      <xdr:row>86</xdr:row>
      <xdr:rowOff>83928</xdr:rowOff>
    </xdr:to>
    <xdr:cxnSp macro="">
      <xdr:nvCxnSpPr>
        <xdr:cNvPr id="368" name="直線コネクタ 367">
          <a:extLst>
            <a:ext uri="{FF2B5EF4-FFF2-40B4-BE49-F238E27FC236}">
              <a16:creationId xmlns:a16="http://schemas.microsoft.com/office/drawing/2014/main" id="{60D074F7-111F-4EC3-8860-533BBF275093}"/>
            </a:ext>
          </a:extLst>
        </xdr:cNvPr>
        <xdr:cNvCxnSpPr/>
      </xdr:nvCxnSpPr>
      <xdr:spPr>
        <a:xfrm flipV="1">
          <a:off x="8750300" y="14821880"/>
          <a:ext cx="889000" cy="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33674</xdr:rowOff>
    </xdr:from>
    <xdr:to>
      <xdr:col>41</xdr:col>
      <xdr:colOff>101600</xdr:colOff>
      <xdr:row>86</xdr:row>
      <xdr:rowOff>135274</xdr:rowOff>
    </xdr:to>
    <xdr:sp macro="" textlink="">
      <xdr:nvSpPr>
        <xdr:cNvPr id="369" name="楕円 368">
          <a:extLst>
            <a:ext uri="{FF2B5EF4-FFF2-40B4-BE49-F238E27FC236}">
              <a16:creationId xmlns:a16="http://schemas.microsoft.com/office/drawing/2014/main" id="{E9880720-AECB-44B2-BFD7-CAFC55069F6D}"/>
            </a:ext>
          </a:extLst>
        </xdr:cNvPr>
        <xdr:cNvSpPr/>
      </xdr:nvSpPr>
      <xdr:spPr>
        <a:xfrm>
          <a:off x="7810500" y="1477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83928</xdr:rowOff>
    </xdr:from>
    <xdr:to>
      <xdr:col>45</xdr:col>
      <xdr:colOff>177800</xdr:colOff>
      <xdr:row>86</xdr:row>
      <xdr:rowOff>84474</xdr:rowOff>
    </xdr:to>
    <xdr:cxnSp macro="">
      <xdr:nvCxnSpPr>
        <xdr:cNvPr id="370" name="直線コネクタ 369">
          <a:extLst>
            <a:ext uri="{FF2B5EF4-FFF2-40B4-BE49-F238E27FC236}">
              <a16:creationId xmlns:a16="http://schemas.microsoft.com/office/drawing/2014/main" id="{A1F18232-8616-4480-988F-501EBC9452FB}"/>
            </a:ext>
          </a:extLst>
        </xdr:cNvPr>
        <xdr:cNvCxnSpPr/>
      </xdr:nvCxnSpPr>
      <xdr:spPr>
        <a:xfrm flipV="1">
          <a:off x="7861300" y="14828628"/>
          <a:ext cx="8890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34108</xdr:rowOff>
    </xdr:from>
    <xdr:to>
      <xdr:col>36</xdr:col>
      <xdr:colOff>165100</xdr:colOff>
      <xdr:row>86</xdr:row>
      <xdr:rowOff>135708</xdr:rowOff>
    </xdr:to>
    <xdr:sp macro="" textlink="">
      <xdr:nvSpPr>
        <xdr:cNvPr id="371" name="楕円 370">
          <a:extLst>
            <a:ext uri="{FF2B5EF4-FFF2-40B4-BE49-F238E27FC236}">
              <a16:creationId xmlns:a16="http://schemas.microsoft.com/office/drawing/2014/main" id="{15D35F42-E69F-4FF5-8E50-A699BDB0E3C5}"/>
            </a:ext>
          </a:extLst>
        </xdr:cNvPr>
        <xdr:cNvSpPr/>
      </xdr:nvSpPr>
      <xdr:spPr>
        <a:xfrm>
          <a:off x="6921500" y="1477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84474</xdr:rowOff>
    </xdr:from>
    <xdr:to>
      <xdr:col>41</xdr:col>
      <xdr:colOff>50800</xdr:colOff>
      <xdr:row>86</xdr:row>
      <xdr:rowOff>84908</xdr:rowOff>
    </xdr:to>
    <xdr:cxnSp macro="">
      <xdr:nvCxnSpPr>
        <xdr:cNvPr id="372" name="直線コネクタ 371">
          <a:extLst>
            <a:ext uri="{FF2B5EF4-FFF2-40B4-BE49-F238E27FC236}">
              <a16:creationId xmlns:a16="http://schemas.microsoft.com/office/drawing/2014/main" id="{009943E0-1E23-4F1C-B2CA-DF4B1240C193}"/>
            </a:ext>
          </a:extLst>
        </xdr:cNvPr>
        <xdr:cNvCxnSpPr/>
      </xdr:nvCxnSpPr>
      <xdr:spPr>
        <a:xfrm flipV="1">
          <a:off x="6972300" y="14829174"/>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76579</xdr:rowOff>
    </xdr:from>
    <xdr:ext cx="469744" cy="259045"/>
    <xdr:sp macro="" textlink="">
      <xdr:nvSpPr>
        <xdr:cNvPr id="373" name="n_1aveValue【公営住宅】&#10;一人当たり面積">
          <a:extLst>
            <a:ext uri="{FF2B5EF4-FFF2-40B4-BE49-F238E27FC236}">
              <a16:creationId xmlns:a16="http://schemas.microsoft.com/office/drawing/2014/main" id="{34D2C300-D1F6-4364-AE51-E1810D6E9880}"/>
            </a:ext>
          </a:extLst>
        </xdr:cNvPr>
        <xdr:cNvSpPr txBox="1"/>
      </xdr:nvSpPr>
      <xdr:spPr>
        <a:xfrm>
          <a:off x="9391727" y="1447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89752</xdr:rowOff>
    </xdr:from>
    <xdr:ext cx="469744" cy="259045"/>
    <xdr:sp macro="" textlink="">
      <xdr:nvSpPr>
        <xdr:cNvPr id="374" name="n_2aveValue【公営住宅】&#10;一人当たり面積">
          <a:extLst>
            <a:ext uri="{FF2B5EF4-FFF2-40B4-BE49-F238E27FC236}">
              <a16:creationId xmlns:a16="http://schemas.microsoft.com/office/drawing/2014/main" id="{321D10EC-75BD-46BF-B5F6-88896433287F}"/>
            </a:ext>
          </a:extLst>
        </xdr:cNvPr>
        <xdr:cNvSpPr txBox="1"/>
      </xdr:nvSpPr>
      <xdr:spPr>
        <a:xfrm>
          <a:off x="8515427" y="144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91276</xdr:rowOff>
    </xdr:from>
    <xdr:ext cx="469744" cy="259045"/>
    <xdr:sp macro="" textlink="">
      <xdr:nvSpPr>
        <xdr:cNvPr id="375" name="n_3aveValue【公営住宅】&#10;一人当たり面積">
          <a:extLst>
            <a:ext uri="{FF2B5EF4-FFF2-40B4-BE49-F238E27FC236}">
              <a16:creationId xmlns:a16="http://schemas.microsoft.com/office/drawing/2014/main" id="{F5AFFE86-A889-4CD2-AF7C-D4867347115D}"/>
            </a:ext>
          </a:extLst>
        </xdr:cNvPr>
        <xdr:cNvSpPr txBox="1"/>
      </xdr:nvSpPr>
      <xdr:spPr>
        <a:xfrm>
          <a:off x="7626427" y="1449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90949</xdr:rowOff>
    </xdr:from>
    <xdr:ext cx="469744" cy="259045"/>
    <xdr:sp macro="" textlink="">
      <xdr:nvSpPr>
        <xdr:cNvPr id="376" name="n_4aveValue【公営住宅】&#10;一人当たり面積">
          <a:extLst>
            <a:ext uri="{FF2B5EF4-FFF2-40B4-BE49-F238E27FC236}">
              <a16:creationId xmlns:a16="http://schemas.microsoft.com/office/drawing/2014/main" id="{1CDBF8B1-D20A-43F1-96C1-10E680DACD4E}"/>
            </a:ext>
          </a:extLst>
        </xdr:cNvPr>
        <xdr:cNvSpPr txBox="1"/>
      </xdr:nvSpPr>
      <xdr:spPr>
        <a:xfrm>
          <a:off x="6737427" y="1449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119107</xdr:rowOff>
    </xdr:from>
    <xdr:ext cx="469744" cy="259045"/>
    <xdr:sp macro="" textlink="">
      <xdr:nvSpPr>
        <xdr:cNvPr id="377" name="n_1mainValue【公営住宅】&#10;一人当たり面積">
          <a:extLst>
            <a:ext uri="{FF2B5EF4-FFF2-40B4-BE49-F238E27FC236}">
              <a16:creationId xmlns:a16="http://schemas.microsoft.com/office/drawing/2014/main" id="{8E60ECF6-208C-489A-BA78-6588A50BABAA}"/>
            </a:ext>
          </a:extLst>
        </xdr:cNvPr>
        <xdr:cNvSpPr txBox="1"/>
      </xdr:nvSpPr>
      <xdr:spPr>
        <a:xfrm>
          <a:off x="9391727" y="1486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125855</xdr:rowOff>
    </xdr:from>
    <xdr:ext cx="469744" cy="259045"/>
    <xdr:sp macro="" textlink="">
      <xdr:nvSpPr>
        <xdr:cNvPr id="378" name="n_2mainValue【公営住宅】&#10;一人当たり面積">
          <a:extLst>
            <a:ext uri="{FF2B5EF4-FFF2-40B4-BE49-F238E27FC236}">
              <a16:creationId xmlns:a16="http://schemas.microsoft.com/office/drawing/2014/main" id="{261B0288-7EFC-45FE-BC1E-2CBD23DC324F}"/>
            </a:ext>
          </a:extLst>
        </xdr:cNvPr>
        <xdr:cNvSpPr txBox="1"/>
      </xdr:nvSpPr>
      <xdr:spPr>
        <a:xfrm>
          <a:off x="8515427" y="1487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126401</xdr:rowOff>
    </xdr:from>
    <xdr:ext cx="469744" cy="259045"/>
    <xdr:sp macro="" textlink="">
      <xdr:nvSpPr>
        <xdr:cNvPr id="379" name="n_3mainValue【公営住宅】&#10;一人当たり面積">
          <a:extLst>
            <a:ext uri="{FF2B5EF4-FFF2-40B4-BE49-F238E27FC236}">
              <a16:creationId xmlns:a16="http://schemas.microsoft.com/office/drawing/2014/main" id="{4287A961-603F-40B9-8994-A351347B2E29}"/>
            </a:ext>
          </a:extLst>
        </xdr:cNvPr>
        <xdr:cNvSpPr txBox="1"/>
      </xdr:nvSpPr>
      <xdr:spPr>
        <a:xfrm>
          <a:off x="7626427" y="1487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126835</xdr:rowOff>
    </xdr:from>
    <xdr:ext cx="469744" cy="259045"/>
    <xdr:sp macro="" textlink="">
      <xdr:nvSpPr>
        <xdr:cNvPr id="380" name="n_4mainValue【公営住宅】&#10;一人当たり面積">
          <a:extLst>
            <a:ext uri="{FF2B5EF4-FFF2-40B4-BE49-F238E27FC236}">
              <a16:creationId xmlns:a16="http://schemas.microsoft.com/office/drawing/2014/main" id="{18EC2752-7CF5-47BB-9CEB-2F985C74AD5A}"/>
            </a:ext>
          </a:extLst>
        </xdr:cNvPr>
        <xdr:cNvSpPr txBox="1"/>
      </xdr:nvSpPr>
      <xdr:spPr>
        <a:xfrm>
          <a:off x="6737427" y="1487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49775DE5-441A-4FA2-AC7B-940722CF699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EDECB9CA-6631-48D0-9D09-DF6DDBA8B3B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B34DE937-AA38-4D42-BF87-A3696E44FA5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14C8542B-4FA8-4B8B-88A0-D10C9440D38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19C89F8D-93DA-4C2F-9956-8F494D0FBC7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7049C2C0-3579-48A2-8DDD-9FE00BFD81D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B1F30C85-46AD-46BF-AD64-3D63E363239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9099DD10-841B-4059-A581-7974625DE81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41EF445-620F-4677-9B28-7A36ACA6B9C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18FFC29E-2710-4AA1-B09B-44EDDF1EE35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94ADC4F5-B549-4EF8-8B81-AD2E799227F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DD57DF2E-0D78-475D-AF61-A11A86B72A0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CDB3EC56-1EAB-46DA-9CB3-7B2ACE08573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33313049-11EC-40B1-89C9-C8E63162C2F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92797A72-F8AA-4DEC-8C5D-658D13BBB48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B0602B22-211D-4441-865D-91FE02BE7D4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133E4A35-74B7-4DEE-9BF7-775A537CEFD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E68034B8-63F6-4857-BEEC-3C6049F6D46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66989F3B-C60F-4103-8398-39BD8A1A4A8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37642A43-D6F0-4322-9CE4-B88CAAD4780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6D8CD920-E494-4764-BC08-6F1C7F30905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D1083C05-5C78-4AC1-A497-34293E9E39C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735CF92-7BCB-43A1-BF86-182F8D40C08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BE658F6C-65E8-4BCE-93E4-A53324CAF8E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5B6CE3FF-2830-4FBC-B27D-E9E31F3EBEB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190FD29C-B5E0-4606-8634-D42DD156B38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7373D8B5-D353-4050-9E47-E6F2681CC30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F463AF6F-E4C9-4385-A7BA-842EC8B4D82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7C5ECEFA-6AB5-4D37-A009-E99B0A69EBC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847820DC-3682-4613-A9D1-73E10A2A807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E6597924-B5A8-4C97-BEB4-EA7D36D3009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429E3B0D-5087-4B19-A1C5-7231C2326C7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F2C72EDE-BBA5-4E5D-A1A5-5116559E8FE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E761DA98-F229-40A5-8A42-031F1D0EE93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695C5E1C-F311-4532-B56E-5307CC665F4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F12EA577-C2BF-453C-AD7D-0AEAECB55FD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6EE02142-EF3F-40A8-8B7B-16EDF375861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DC256200-AA99-4D53-8A49-FD8FD6A35A9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739D768C-F64B-41A5-BD9F-A52D7E87839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E11FB885-40B5-436E-AB3C-B8560A73B05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E4D4ACB9-9504-4258-80F8-753DE3796D7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FF557CD7-D9B5-4CBF-872E-B6C813986FC5}"/>
            </a:ext>
          </a:extLst>
        </xdr:cNvPr>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BDEA901E-6A50-4441-8533-CF70D99CF527}"/>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812C0677-EC0C-4D34-8574-9B9B33705E2E}"/>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EF5F3A52-97DA-427D-B724-4E70821098BA}"/>
            </a:ext>
          </a:extLst>
        </xdr:cNvPr>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426" name="直線コネクタ 425">
          <a:extLst>
            <a:ext uri="{FF2B5EF4-FFF2-40B4-BE49-F238E27FC236}">
              <a16:creationId xmlns:a16="http://schemas.microsoft.com/office/drawing/2014/main" id="{24B1406F-4F5D-4F3C-83A2-2E8B21D9E672}"/>
            </a:ext>
          </a:extLst>
        </xdr:cNvPr>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30316</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1671CABA-A056-47FE-9EB8-E1AA8D2F1D69}"/>
            </a:ext>
          </a:extLst>
        </xdr:cNvPr>
        <xdr:cNvSpPr txBox="1"/>
      </xdr:nvSpPr>
      <xdr:spPr>
        <a:xfrm>
          <a:off x="16357600" y="6373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428" name="フローチャート: 判断 427">
          <a:extLst>
            <a:ext uri="{FF2B5EF4-FFF2-40B4-BE49-F238E27FC236}">
              <a16:creationId xmlns:a16="http://schemas.microsoft.com/office/drawing/2014/main" id="{20713917-8E54-4402-BECF-24C647280DD8}"/>
            </a:ext>
          </a:extLst>
        </xdr:cNvPr>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429" name="フローチャート: 判断 428">
          <a:extLst>
            <a:ext uri="{FF2B5EF4-FFF2-40B4-BE49-F238E27FC236}">
              <a16:creationId xmlns:a16="http://schemas.microsoft.com/office/drawing/2014/main" id="{0F2D50FA-04EC-4BEE-99A2-626BFD925E1B}"/>
            </a:ext>
          </a:extLst>
        </xdr:cNvPr>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430" name="フローチャート: 判断 429">
          <a:extLst>
            <a:ext uri="{FF2B5EF4-FFF2-40B4-BE49-F238E27FC236}">
              <a16:creationId xmlns:a16="http://schemas.microsoft.com/office/drawing/2014/main" id="{9E791A75-B8F0-477B-89BA-1B43002B5E7A}"/>
            </a:ext>
          </a:extLst>
        </xdr:cNvPr>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431" name="フローチャート: 判断 430">
          <a:extLst>
            <a:ext uri="{FF2B5EF4-FFF2-40B4-BE49-F238E27FC236}">
              <a16:creationId xmlns:a16="http://schemas.microsoft.com/office/drawing/2014/main" id="{8AFB1FE0-52A9-4BDC-A791-51D2253C6096}"/>
            </a:ext>
          </a:extLst>
        </xdr:cNvPr>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432" name="フローチャート: 判断 431">
          <a:extLst>
            <a:ext uri="{FF2B5EF4-FFF2-40B4-BE49-F238E27FC236}">
              <a16:creationId xmlns:a16="http://schemas.microsoft.com/office/drawing/2014/main" id="{FC3874FF-B313-469C-9943-91109FBEA756}"/>
            </a:ext>
          </a:extLst>
        </xdr:cNvPr>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F972405E-9DCA-4F54-BEAB-EDFA00BA501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188DF614-7EBB-4919-A1CD-79A33E6DFBC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3048A97F-13CC-4695-97A7-10C839EB680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2AFB9E96-CA6C-4EA9-8D1A-AC51D6D9ED4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A358B2C5-9C95-49DA-8DCF-70DFC06DEE4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95613</xdr:rowOff>
    </xdr:from>
    <xdr:to>
      <xdr:col>85</xdr:col>
      <xdr:colOff>177800</xdr:colOff>
      <xdr:row>39</xdr:row>
      <xdr:rowOff>25763</xdr:rowOff>
    </xdr:to>
    <xdr:sp macro="" textlink="">
      <xdr:nvSpPr>
        <xdr:cNvPr id="438" name="楕円 437">
          <a:extLst>
            <a:ext uri="{FF2B5EF4-FFF2-40B4-BE49-F238E27FC236}">
              <a16:creationId xmlns:a16="http://schemas.microsoft.com/office/drawing/2014/main" id="{9972E72B-8BCF-4129-ADE5-CAC945358BC4}"/>
            </a:ext>
          </a:extLst>
        </xdr:cNvPr>
        <xdr:cNvSpPr/>
      </xdr:nvSpPr>
      <xdr:spPr>
        <a:xfrm>
          <a:off x="162687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74040</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92CBBA3F-CD6F-4958-BD0B-03ED4C7396FD}"/>
            </a:ext>
          </a:extLst>
        </xdr:cNvPr>
        <xdr:cNvSpPr txBox="1"/>
      </xdr:nvSpPr>
      <xdr:spPr>
        <a:xfrm>
          <a:off x="16357600"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71120</xdr:rowOff>
    </xdr:from>
    <xdr:to>
      <xdr:col>81</xdr:col>
      <xdr:colOff>101600</xdr:colOff>
      <xdr:row>39</xdr:row>
      <xdr:rowOff>1270</xdr:rowOff>
    </xdr:to>
    <xdr:sp macro="" textlink="">
      <xdr:nvSpPr>
        <xdr:cNvPr id="440" name="楕円 439">
          <a:extLst>
            <a:ext uri="{FF2B5EF4-FFF2-40B4-BE49-F238E27FC236}">
              <a16:creationId xmlns:a16="http://schemas.microsoft.com/office/drawing/2014/main" id="{6B185E13-6876-49B1-B9DC-A5B584FC7EB3}"/>
            </a:ext>
          </a:extLst>
        </xdr:cNvPr>
        <xdr:cNvSpPr/>
      </xdr:nvSpPr>
      <xdr:spPr>
        <a:xfrm>
          <a:off x="15430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121920</xdr:rowOff>
    </xdr:from>
    <xdr:to>
      <xdr:col>85</xdr:col>
      <xdr:colOff>127000</xdr:colOff>
      <xdr:row>38</xdr:row>
      <xdr:rowOff>146413</xdr:rowOff>
    </xdr:to>
    <xdr:cxnSp macro="">
      <xdr:nvCxnSpPr>
        <xdr:cNvPr id="441" name="直線コネクタ 440">
          <a:extLst>
            <a:ext uri="{FF2B5EF4-FFF2-40B4-BE49-F238E27FC236}">
              <a16:creationId xmlns:a16="http://schemas.microsoft.com/office/drawing/2014/main" id="{D68C5EE2-7189-4479-B7E3-20D76BFD144E}"/>
            </a:ext>
          </a:extLst>
        </xdr:cNvPr>
        <xdr:cNvCxnSpPr/>
      </xdr:nvCxnSpPr>
      <xdr:spPr>
        <a:xfrm>
          <a:off x="15481300" y="663702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42" name="楕円 441">
          <a:extLst>
            <a:ext uri="{FF2B5EF4-FFF2-40B4-BE49-F238E27FC236}">
              <a16:creationId xmlns:a16="http://schemas.microsoft.com/office/drawing/2014/main" id="{246DF9FC-9F63-4BC8-A2C9-BC65AB4739A2}"/>
            </a:ext>
          </a:extLst>
        </xdr:cNvPr>
        <xdr:cNvSpPr/>
      </xdr:nvSpPr>
      <xdr:spPr>
        <a:xfrm>
          <a:off x="14541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94162</xdr:rowOff>
    </xdr:from>
    <xdr:to>
      <xdr:col>81</xdr:col>
      <xdr:colOff>50800</xdr:colOff>
      <xdr:row>38</xdr:row>
      <xdr:rowOff>121920</xdr:rowOff>
    </xdr:to>
    <xdr:cxnSp macro="">
      <xdr:nvCxnSpPr>
        <xdr:cNvPr id="443" name="直線コネクタ 442">
          <a:extLst>
            <a:ext uri="{FF2B5EF4-FFF2-40B4-BE49-F238E27FC236}">
              <a16:creationId xmlns:a16="http://schemas.microsoft.com/office/drawing/2014/main" id="{E64267BC-14DB-4AA3-9259-9D52517237B3}"/>
            </a:ext>
          </a:extLst>
        </xdr:cNvPr>
        <xdr:cNvCxnSpPr/>
      </xdr:nvCxnSpPr>
      <xdr:spPr>
        <a:xfrm>
          <a:off x="14592300" y="660926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9072</xdr:rowOff>
    </xdr:from>
    <xdr:to>
      <xdr:col>72</xdr:col>
      <xdr:colOff>38100</xdr:colOff>
      <xdr:row>38</xdr:row>
      <xdr:rowOff>110672</xdr:rowOff>
    </xdr:to>
    <xdr:sp macro="" textlink="">
      <xdr:nvSpPr>
        <xdr:cNvPr id="444" name="楕円 443">
          <a:extLst>
            <a:ext uri="{FF2B5EF4-FFF2-40B4-BE49-F238E27FC236}">
              <a16:creationId xmlns:a16="http://schemas.microsoft.com/office/drawing/2014/main" id="{23A461E8-0488-465D-A9E3-3FA80F221882}"/>
            </a:ext>
          </a:extLst>
        </xdr:cNvPr>
        <xdr:cNvSpPr/>
      </xdr:nvSpPr>
      <xdr:spPr>
        <a:xfrm>
          <a:off x="13652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59872</xdr:rowOff>
    </xdr:from>
    <xdr:to>
      <xdr:col>76</xdr:col>
      <xdr:colOff>114300</xdr:colOff>
      <xdr:row>38</xdr:row>
      <xdr:rowOff>94162</xdr:rowOff>
    </xdr:to>
    <xdr:cxnSp macro="">
      <xdr:nvCxnSpPr>
        <xdr:cNvPr id="445" name="直線コネクタ 444">
          <a:extLst>
            <a:ext uri="{FF2B5EF4-FFF2-40B4-BE49-F238E27FC236}">
              <a16:creationId xmlns:a16="http://schemas.microsoft.com/office/drawing/2014/main" id="{847ABF9E-B17E-4F8F-94DC-639186F2E371}"/>
            </a:ext>
          </a:extLst>
        </xdr:cNvPr>
        <xdr:cNvCxnSpPr/>
      </xdr:nvCxnSpPr>
      <xdr:spPr>
        <a:xfrm>
          <a:off x="13703300" y="657497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111942</xdr:rowOff>
    </xdr:from>
    <xdr:to>
      <xdr:col>67</xdr:col>
      <xdr:colOff>101600</xdr:colOff>
      <xdr:row>38</xdr:row>
      <xdr:rowOff>42092</xdr:rowOff>
    </xdr:to>
    <xdr:sp macro="" textlink="">
      <xdr:nvSpPr>
        <xdr:cNvPr id="446" name="楕円 445">
          <a:extLst>
            <a:ext uri="{FF2B5EF4-FFF2-40B4-BE49-F238E27FC236}">
              <a16:creationId xmlns:a16="http://schemas.microsoft.com/office/drawing/2014/main" id="{6CC04549-67BF-42E0-A049-103B837762EE}"/>
            </a:ext>
          </a:extLst>
        </xdr:cNvPr>
        <xdr:cNvSpPr/>
      </xdr:nvSpPr>
      <xdr:spPr>
        <a:xfrm>
          <a:off x="12763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162741</xdr:rowOff>
    </xdr:from>
    <xdr:to>
      <xdr:col>71</xdr:col>
      <xdr:colOff>177800</xdr:colOff>
      <xdr:row>38</xdr:row>
      <xdr:rowOff>59872</xdr:rowOff>
    </xdr:to>
    <xdr:cxnSp macro="">
      <xdr:nvCxnSpPr>
        <xdr:cNvPr id="447" name="直線コネクタ 446">
          <a:extLst>
            <a:ext uri="{FF2B5EF4-FFF2-40B4-BE49-F238E27FC236}">
              <a16:creationId xmlns:a16="http://schemas.microsoft.com/office/drawing/2014/main" id="{3899F17A-A87C-4C10-AA0D-1FC0435B26A7}"/>
            </a:ext>
          </a:extLst>
        </xdr:cNvPr>
        <xdr:cNvCxnSpPr/>
      </xdr:nvCxnSpPr>
      <xdr:spPr>
        <a:xfrm>
          <a:off x="12814300" y="650639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96174</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53CE84C6-DFDE-419C-A5EE-344BE38D6956}"/>
            </a:ext>
          </a:extLst>
        </xdr:cNvPr>
        <xdr:cNvSpPr txBox="1"/>
      </xdr:nvSpPr>
      <xdr:spPr>
        <a:xfrm>
          <a:off x="152660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55353</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760924D8-4FA8-4D05-AF0C-8F027F21C068}"/>
            </a:ext>
          </a:extLst>
        </xdr:cNvPr>
        <xdr:cNvSpPr txBox="1"/>
      </xdr:nvSpPr>
      <xdr:spPr>
        <a:xfrm>
          <a:off x="14389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129C6EC5-F753-4057-B6CD-28DFFA5B283F}"/>
            </a:ext>
          </a:extLst>
        </xdr:cNvPr>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158223</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836C7C6D-3E8F-44C6-80BF-492C3FF84B29}"/>
            </a:ext>
          </a:extLst>
        </xdr:cNvPr>
        <xdr:cNvSpPr txBox="1"/>
      </xdr:nvSpPr>
      <xdr:spPr>
        <a:xfrm>
          <a:off x="12611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163847</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43776C23-86CF-4FD0-A6F4-560D4A9E33D6}"/>
            </a:ext>
          </a:extLst>
        </xdr:cNvPr>
        <xdr:cNvSpPr txBox="1"/>
      </xdr:nvSpPr>
      <xdr:spPr>
        <a:xfrm>
          <a:off x="15266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136089</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5F5F3B05-E1EA-44DE-9378-2B70567F8489}"/>
            </a:ext>
          </a:extLst>
        </xdr:cNvPr>
        <xdr:cNvSpPr txBox="1"/>
      </xdr:nvSpPr>
      <xdr:spPr>
        <a:xfrm>
          <a:off x="14389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101799</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74BE40F6-24B0-47C7-ABBC-EF0DECF108C9}"/>
            </a:ext>
          </a:extLst>
        </xdr:cNvPr>
        <xdr:cNvSpPr txBox="1"/>
      </xdr:nvSpPr>
      <xdr:spPr>
        <a:xfrm>
          <a:off x="13500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33218</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75B77DA2-1E05-4457-B570-A58B3FFA866B}"/>
            </a:ext>
          </a:extLst>
        </xdr:cNvPr>
        <xdr:cNvSpPr txBox="1"/>
      </xdr:nvSpPr>
      <xdr:spPr>
        <a:xfrm>
          <a:off x="12611744"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5B710931-6A88-427C-A112-F2378FCE514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AC33C32C-1FD8-4E67-B8D6-86861C42478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34DFE0FB-D5CE-405B-9B4D-84A8BC01470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4B923D81-6DB5-4280-A725-E684EFC4955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F5F25174-983E-4071-97F7-FF7A9CD4BFE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77179E32-3712-4E2C-8294-EDF9B841F0E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4D67DA67-65D2-4221-8754-C7321E4E95B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51F846FF-3850-48E7-8976-54096B3C3B1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EC8BB9C7-2E13-4037-A693-699147004B6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8958C071-FEA1-44F5-86C1-1C20B1D9A69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6" name="直線コネクタ 465">
          <a:extLst>
            <a:ext uri="{FF2B5EF4-FFF2-40B4-BE49-F238E27FC236}">
              <a16:creationId xmlns:a16="http://schemas.microsoft.com/office/drawing/2014/main" id="{FD195F78-5603-4906-BA6C-3F273FF5ABB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7" name="テキスト ボックス 466">
          <a:extLst>
            <a:ext uri="{FF2B5EF4-FFF2-40B4-BE49-F238E27FC236}">
              <a16:creationId xmlns:a16="http://schemas.microsoft.com/office/drawing/2014/main" id="{D9E7D740-51CE-4419-BF2C-A7FC3703F174}"/>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8" name="直線コネクタ 467">
          <a:extLst>
            <a:ext uri="{FF2B5EF4-FFF2-40B4-BE49-F238E27FC236}">
              <a16:creationId xmlns:a16="http://schemas.microsoft.com/office/drawing/2014/main" id="{80B61BD6-E10A-434C-A286-D484CFC65523}"/>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9" name="テキスト ボックス 468">
          <a:extLst>
            <a:ext uri="{FF2B5EF4-FFF2-40B4-BE49-F238E27FC236}">
              <a16:creationId xmlns:a16="http://schemas.microsoft.com/office/drawing/2014/main" id="{7FBD1472-E59A-4031-BF3C-3410DF6D7E71}"/>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0" name="直線コネクタ 469">
          <a:extLst>
            <a:ext uri="{FF2B5EF4-FFF2-40B4-BE49-F238E27FC236}">
              <a16:creationId xmlns:a16="http://schemas.microsoft.com/office/drawing/2014/main" id="{9287CF8F-A10F-454E-AC61-7CC856D72835}"/>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1" name="テキスト ボックス 470">
          <a:extLst>
            <a:ext uri="{FF2B5EF4-FFF2-40B4-BE49-F238E27FC236}">
              <a16:creationId xmlns:a16="http://schemas.microsoft.com/office/drawing/2014/main" id="{AEC15CEB-94CD-4560-BEFF-6CDA10F1A0E9}"/>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2" name="直線コネクタ 471">
          <a:extLst>
            <a:ext uri="{FF2B5EF4-FFF2-40B4-BE49-F238E27FC236}">
              <a16:creationId xmlns:a16="http://schemas.microsoft.com/office/drawing/2014/main" id="{ABC89739-296A-4F2D-8230-00FAF0A9CBE7}"/>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3" name="テキスト ボックス 472">
          <a:extLst>
            <a:ext uri="{FF2B5EF4-FFF2-40B4-BE49-F238E27FC236}">
              <a16:creationId xmlns:a16="http://schemas.microsoft.com/office/drawing/2014/main" id="{026E3754-4530-4C92-BCFB-6E9D63CB1A91}"/>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4" name="直線コネクタ 473">
          <a:extLst>
            <a:ext uri="{FF2B5EF4-FFF2-40B4-BE49-F238E27FC236}">
              <a16:creationId xmlns:a16="http://schemas.microsoft.com/office/drawing/2014/main" id="{4BBDA942-D928-4677-90B7-CE4DD02E423D}"/>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5" name="テキスト ボックス 474">
          <a:extLst>
            <a:ext uri="{FF2B5EF4-FFF2-40B4-BE49-F238E27FC236}">
              <a16:creationId xmlns:a16="http://schemas.microsoft.com/office/drawing/2014/main" id="{70CCBF7C-5D64-4C69-9447-C864DD6E4C09}"/>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6" name="直線コネクタ 475">
          <a:extLst>
            <a:ext uri="{FF2B5EF4-FFF2-40B4-BE49-F238E27FC236}">
              <a16:creationId xmlns:a16="http://schemas.microsoft.com/office/drawing/2014/main" id="{DA0DD11C-8419-4D5E-BE6B-75D0AD991C2D}"/>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7" name="テキスト ボックス 476">
          <a:extLst>
            <a:ext uri="{FF2B5EF4-FFF2-40B4-BE49-F238E27FC236}">
              <a16:creationId xmlns:a16="http://schemas.microsoft.com/office/drawing/2014/main" id="{C0433270-0B3C-41A8-87C4-063271AC4798}"/>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a:extLst>
            <a:ext uri="{FF2B5EF4-FFF2-40B4-BE49-F238E27FC236}">
              <a16:creationId xmlns:a16="http://schemas.microsoft.com/office/drawing/2014/main" id="{878D9A34-E093-4438-8BBC-66182BC0681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a:extLst>
            <a:ext uri="{FF2B5EF4-FFF2-40B4-BE49-F238E27FC236}">
              <a16:creationId xmlns:a16="http://schemas.microsoft.com/office/drawing/2014/main" id="{886C8F5F-768C-40E2-A351-FC93D5CFF3C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認定こども園・幼稚園・保育所】&#10;一人当たり面積グラフ枠">
          <a:extLst>
            <a:ext uri="{FF2B5EF4-FFF2-40B4-BE49-F238E27FC236}">
              <a16:creationId xmlns:a16="http://schemas.microsoft.com/office/drawing/2014/main" id="{248629E5-61D4-4A94-912C-FC210206F80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481" name="直線コネクタ 480">
          <a:extLst>
            <a:ext uri="{FF2B5EF4-FFF2-40B4-BE49-F238E27FC236}">
              <a16:creationId xmlns:a16="http://schemas.microsoft.com/office/drawing/2014/main" id="{02DA09FA-1584-42CB-82C1-E64A23BDE3F4}"/>
            </a:ext>
          </a:extLst>
        </xdr:cNvPr>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82" name="【認定こども園・幼稚園・保育所】&#10;一人当たり面積最小値テキスト">
          <a:extLst>
            <a:ext uri="{FF2B5EF4-FFF2-40B4-BE49-F238E27FC236}">
              <a16:creationId xmlns:a16="http://schemas.microsoft.com/office/drawing/2014/main" id="{A171BB7C-1E3E-48F9-AE69-86D9ED258BC3}"/>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3" name="直線コネクタ 482">
          <a:extLst>
            <a:ext uri="{FF2B5EF4-FFF2-40B4-BE49-F238E27FC236}">
              <a16:creationId xmlns:a16="http://schemas.microsoft.com/office/drawing/2014/main" id="{28824FD0-9003-4F7E-BCC0-0357247CCFF5}"/>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84" name="【認定こども園・幼稚園・保育所】&#10;一人当たり面積最大値テキスト">
          <a:extLst>
            <a:ext uri="{FF2B5EF4-FFF2-40B4-BE49-F238E27FC236}">
              <a16:creationId xmlns:a16="http://schemas.microsoft.com/office/drawing/2014/main" id="{08FC4752-D236-4543-90B5-9EFDC12BA21C}"/>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85" name="直線コネクタ 484">
          <a:extLst>
            <a:ext uri="{FF2B5EF4-FFF2-40B4-BE49-F238E27FC236}">
              <a16:creationId xmlns:a16="http://schemas.microsoft.com/office/drawing/2014/main" id="{FCC63255-DA6F-4796-8190-B1B9D4150075}"/>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134455</xdr:rowOff>
    </xdr:from>
    <xdr:ext cx="469744" cy="259045"/>
    <xdr:sp macro="" textlink="">
      <xdr:nvSpPr>
        <xdr:cNvPr id="486" name="【認定こども園・幼稚園・保育所】&#10;一人当たり面積平均値テキスト">
          <a:extLst>
            <a:ext uri="{FF2B5EF4-FFF2-40B4-BE49-F238E27FC236}">
              <a16:creationId xmlns:a16="http://schemas.microsoft.com/office/drawing/2014/main" id="{2B07F637-FAD8-4BB1-ADBF-1A84FF44BF18}"/>
            </a:ext>
          </a:extLst>
        </xdr:cNvPr>
        <xdr:cNvSpPr txBox="1"/>
      </xdr:nvSpPr>
      <xdr:spPr>
        <a:xfrm>
          <a:off x="22199600" y="664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487" name="フローチャート: 判断 486">
          <a:extLst>
            <a:ext uri="{FF2B5EF4-FFF2-40B4-BE49-F238E27FC236}">
              <a16:creationId xmlns:a16="http://schemas.microsoft.com/office/drawing/2014/main" id="{6F6F101F-8D7D-4934-B372-D85FB8D90BC3}"/>
            </a:ext>
          </a:extLst>
        </xdr:cNvPr>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488" name="フローチャート: 判断 487">
          <a:extLst>
            <a:ext uri="{FF2B5EF4-FFF2-40B4-BE49-F238E27FC236}">
              <a16:creationId xmlns:a16="http://schemas.microsoft.com/office/drawing/2014/main" id="{464045E8-77D8-4498-89CE-D3B06C834775}"/>
            </a:ext>
          </a:extLst>
        </xdr:cNvPr>
        <xdr:cNvSpPr/>
      </xdr:nvSpPr>
      <xdr:spPr>
        <a:xfrm>
          <a:off x="21272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489" name="フローチャート: 判断 488">
          <a:extLst>
            <a:ext uri="{FF2B5EF4-FFF2-40B4-BE49-F238E27FC236}">
              <a16:creationId xmlns:a16="http://schemas.microsoft.com/office/drawing/2014/main" id="{2B3D554F-EFA2-453C-BD3A-61F1EC688933}"/>
            </a:ext>
          </a:extLst>
        </xdr:cNvPr>
        <xdr:cNvSpPr/>
      </xdr:nvSpPr>
      <xdr:spPr>
        <a:xfrm>
          <a:off x="20383500" y="669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490" name="フローチャート: 判断 489">
          <a:extLst>
            <a:ext uri="{FF2B5EF4-FFF2-40B4-BE49-F238E27FC236}">
              <a16:creationId xmlns:a16="http://schemas.microsoft.com/office/drawing/2014/main" id="{E1B72FA0-84D3-44B7-A1D6-8A1F61CC7E9C}"/>
            </a:ext>
          </a:extLst>
        </xdr:cNvPr>
        <xdr:cNvSpPr/>
      </xdr:nvSpPr>
      <xdr:spPr>
        <a:xfrm>
          <a:off x="19494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491" name="フローチャート: 判断 490">
          <a:extLst>
            <a:ext uri="{FF2B5EF4-FFF2-40B4-BE49-F238E27FC236}">
              <a16:creationId xmlns:a16="http://schemas.microsoft.com/office/drawing/2014/main" id="{A1526ABD-5CDF-44A1-83E3-AEE354A9B6B7}"/>
            </a:ext>
          </a:extLst>
        </xdr:cNvPr>
        <xdr:cNvSpPr/>
      </xdr:nvSpPr>
      <xdr:spPr>
        <a:xfrm>
          <a:off x="18605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1573EBFD-CC19-4239-9FCB-F9A9A66E785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34B39C45-F310-4235-ADC7-9409A7E6D50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E6019338-B367-49E2-876D-A4A6FEB6C59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C161B96B-B3B9-455C-A352-B99A9356128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F644107D-6BE8-46FE-A02C-F1B810EE925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17235</xdr:rowOff>
    </xdr:from>
    <xdr:to>
      <xdr:col>116</xdr:col>
      <xdr:colOff>114300</xdr:colOff>
      <xdr:row>38</xdr:row>
      <xdr:rowOff>118835</xdr:rowOff>
    </xdr:to>
    <xdr:sp macro="" textlink="">
      <xdr:nvSpPr>
        <xdr:cNvPr id="497" name="楕円 496">
          <a:extLst>
            <a:ext uri="{FF2B5EF4-FFF2-40B4-BE49-F238E27FC236}">
              <a16:creationId xmlns:a16="http://schemas.microsoft.com/office/drawing/2014/main" id="{D8303AFC-C401-48B6-8BD8-0E7B009D5869}"/>
            </a:ext>
          </a:extLst>
        </xdr:cNvPr>
        <xdr:cNvSpPr/>
      </xdr:nvSpPr>
      <xdr:spPr>
        <a:xfrm>
          <a:off x="221107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40113</xdr:rowOff>
    </xdr:from>
    <xdr:ext cx="469744" cy="259045"/>
    <xdr:sp macro="" textlink="">
      <xdr:nvSpPr>
        <xdr:cNvPr id="498" name="【認定こども園・幼稚園・保育所】&#10;一人当たり面積該当値テキスト">
          <a:extLst>
            <a:ext uri="{FF2B5EF4-FFF2-40B4-BE49-F238E27FC236}">
              <a16:creationId xmlns:a16="http://schemas.microsoft.com/office/drawing/2014/main" id="{CA36BC65-3219-4C01-8D63-E3CF8296BF96}"/>
            </a:ext>
          </a:extLst>
        </xdr:cNvPr>
        <xdr:cNvSpPr txBox="1"/>
      </xdr:nvSpPr>
      <xdr:spPr>
        <a:xfrm>
          <a:off x="22199600" y="638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20501</xdr:rowOff>
    </xdr:from>
    <xdr:to>
      <xdr:col>112</xdr:col>
      <xdr:colOff>38100</xdr:colOff>
      <xdr:row>38</xdr:row>
      <xdr:rowOff>122101</xdr:rowOff>
    </xdr:to>
    <xdr:sp macro="" textlink="">
      <xdr:nvSpPr>
        <xdr:cNvPr id="499" name="楕円 498">
          <a:extLst>
            <a:ext uri="{FF2B5EF4-FFF2-40B4-BE49-F238E27FC236}">
              <a16:creationId xmlns:a16="http://schemas.microsoft.com/office/drawing/2014/main" id="{4B6E8CFF-05DF-4199-A9D4-A12FE21259AF}"/>
            </a:ext>
          </a:extLst>
        </xdr:cNvPr>
        <xdr:cNvSpPr/>
      </xdr:nvSpPr>
      <xdr:spPr>
        <a:xfrm>
          <a:off x="21272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68035</xdr:rowOff>
    </xdr:from>
    <xdr:to>
      <xdr:col>116</xdr:col>
      <xdr:colOff>63500</xdr:colOff>
      <xdr:row>38</xdr:row>
      <xdr:rowOff>71301</xdr:rowOff>
    </xdr:to>
    <xdr:cxnSp macro="">
      <xdr:nvCxnSpPr>
        <xdr:cNvPr id="500" name="直線コネクタ 499">
          <a:extLst>
            <a:ext uri="{FF2B5EF4-FFF2-40B4-BE49-F238E27FC236}">
              <a16:creationId xmlns:a16="http://schemas.microsoft.com/office/drawing/2014/main" id="{A227C409-D7A6-4C48-AA11-92EB4F14988B}"/>
            </a:ext>
          </a:extLst>
        </xdr:cNvPr>
        <xdr:cNvCxnSpPr/>
      </xdr:nvCxnSpPr>
      <xdr:spPr>
        <a:xfrm flipV="1">
          <a:off x="21323300" y="6583135"/>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30299</xdr:rowOff>
    </xdr:from>
    <xdr:to>
      <xdr:col>107</xdr:col>
      <xdr:colOff>101600</xdr:colOff>
      <xdr:row>38</xdr:row>
      <xdr:rowOff>131899</xdr:rowOff>
    </xdr:to>
    <xdr:sp macro="" textlink="">
      <xdr:nvSpPr>
        <xdr:cNvPr id="501" name="楕円 500">
          <a:extLst>
            <a:ext uri="{FF2B5EF4-FFF2-40B4-BE49-F238E27FC236}">
              <a16:creationId xmlns:a16="http://schemas.microsoft.com/office/drawing/2014/main" id="{164BE19C-E4BC-4D55-BF41-99D65B87737C}"/>
            </a:ext>
          </a:extLst>
        </xdr:cNvPr>
        <xdr:cNvSpPr/>
      </xdr:nvSpPr>
      <xdr:spPr>
        <a:xfrm>
          <a:off x="203835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71301</xdr:rowOff>
    </xdr:from>
    <xdr:to>
      <xdr:col>111</xdr:col>
      <xdr:colOff>177800</xdr:colOff>
      <xdr:row>38</xdr:row>
      <xdr:rowOff>81099</xdr:rowOff>
    </xdr:to>
    <xdr:cxnSp macro="">
      <xdr:nvCxnSpPr>
        <xdr:cNvPr id="502" name="直線コネクタ 501">
          <a:extLst>
            <a:ext uri="{FF2B5EF4-FFF2-40B4-BE49-F238E27FC236}">
              <a16:creationId xmlns:a16="http://schemas.microsoft.com/office/drawing/2014/main" id="{336ECFF7-8289-4BF7-B072-CC119A933A9F}"/>
            </a:ext>
          </a:extLst>
        </xdr:cNvPr>
        <xdr:cNvCxnSpPr/>
      </xdr:nvCxnSpPr>
      <xdr:spPr>
        <a:xfrm flipV="1">
          <a:off x="20434300" y="658640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35197</xdr:rowOff>
    </xdr:from>
    <xdr:to>
      <xdr:col>102</xdr:col>
      <xdr:colOff>165100</xdr:colOff>
      <xdr:row>38</xdr:row>
      <xdr:rowOff>136797</xdr:rowOff>
    </xdr:to>
    <xdr:sp macro="" textlink="">
      <xdr:nvSpPr>
        <xdr:cNvPr id="503" name="楕円 502">
          <a:extLst>
            <a:ext uri="{FF2B5EF4-FFF2-40B4-BE49-F238E27FC236}">
              <a16:creationId xmlns:a16="http://schemas.microsoft.com/office/drawing/2014/main" id="{655817C7-3350-48AE-BBEC-ACD12D823393}"/>
            </a:ext>
          </a:extLst>
        </xdr:cNvPr>
        <xdr:cNvSpPr/>
      </xdr:nvSpPr>
      <xdr:spPr>
        <a:xfrm>
          <a:off x="194945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81099</xdr:rowOff>
    </xdr:from>
    <xdr:to>
      <xdr:col>107</xdr:col>
      <xdr:colOff>50800</xdr:colOff>
      <xdr:row>38</xdr:row>
      <xdr:rowOff>85997</xdr:rowOff>
    </xdr:to>
    <xdr:cxnSp macro="">
      <xdr:nvCxnSpPr>
        <xdr:cNvPr id="504" name="直線コネクタ 503">
          <a:extLst>
            <a:ext uri="{FF2B5EF4-FFF2-40B4-BE49-F238E27FC236}">
              <a16:creationId xmlns:a16="http://schemas.microsoft.com/office/drawing/2014/main" id="{20C94DCB-AA18-494E-B309-419DE843EA0E}"/>
            </a:ext>
          </a:extLst>
        </xdr:cNvPr>
        <xdr:cNvCxnSpPr/>
      </xdr:nvCxnSpPr>
      <xdr:spPr>
        <a:xfrm flipV="1">
          <a:off x="19545300" y="659619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38463</xdr:rowOff>
    </xdr:from>
    <xdr:to>
      <xdr:col>98</xdr:col>
      <xdr:colOff>38100</xdr:colOff>
      <xdr:row>38</xdr:row>
      <xdr:rowOff>140063</xdr:rowOff>
    </xdr:to>
    <xdr:sp macro="" textlink="">
      <xdr:nvSpPr>
        <xdr:cNvPr id="505" name="楕円 504">
          <a:extLst>
            <a:ext uri="{FF2B5EF4-FFF2-40B4-BE49-F238E27FC236}">
              <a16:creationId xmlns:a16="http://schemas.microsoft.com/office/drawing/2014/main" id="{8E666018-E09C-4554-974D-7C9A10508771}"/>
            </a:ext>
          </a:extLst>
        </xdr:cNvPr>
        <xdr:cNvSpPr/>
      </xdr:nvSpPr>
      <xdr:spPr>
        <a:xfrm>
          <a:off x="18605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85997</xdr:rowOff>
    </xdr:from>
    <xdr:to>
      <xdr:col>102</xdr:col>
      <xdr:colOff>114300</xdr:colOff>
      <xdr:row>38</xdr:row>
      <xdr:rowOff>89263</xdr:rowOff>
    </xdr:to>
    <xdr:cxnSp macro="">
      <xdr:nvCxnSpPr>
        <xdr:cNvPr id="506" name="直線コネクタ 505">
          <a:extLst>
            <a:ext uri="{FF2B5EF4-FFF2-40B4-BE49-F238E27FC236}">
              <a16:creationId xmlns:a16="http://schemas.microsoft.com/office/drawing/2014/main" id="{9DDEFA22-2193-4126-9E42-D2B64D234043}"/>
            </a:ext>
          </a:extLst>
        </xdr:cNvPr>
        <xdr:cNvCxnSpPr/>
      </xdr:nvCxnSpPr>
      <xdr:spPr>
        <a:xfrm flipV="1">
          <a:off x="18656300" y="660109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80571</xdr:rowOff>
    </xdr:from>
    <xdr:ext cx="469744" cy="259045"/>
    <xdr:sp macro="" textlink="">
      <xdr:nvSpPr>
        <xdr:cNvPr id="507" name="n_1aveValue【認定こども園・幼稚園・保育所】&#10;一人当たり面積">
          <a:extLst>
            <a:ext uri="{FF2B5EF4-FFF2-40B4-BE49-F238E27FC236}">
              <a16:creationId xmlns:a16="http://schemas.microsoft.com/office/drawing/2014/main" id="{0A8F3CD8-EA85-43B8-8CF2-8EA76D9FCCF5}"/>
            </a:ext>
          </a:extLst>
        </xdr:cNvPr>
        <xdr:cNvSpPr txBox="1"/>
      </xdr:nvSpPr>
      <xdr:spPr>
        <a:xfrm>
          <a:off x="21075727" y="676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98533</xdr:rowOff>
    </xdr:from>
    <xdr:ext cx="469744" cy="259045"/>
    <xdr:sp macro="" textlink="">
      <xdr:nvSpPr>
        <xdr:cNvPr id="508" name="n_2aveValue【認定こども園・幼稚園・保育所】&#10;一人当たり面積">
          <a:extLst>
            <a:ext uri="{FF2B5EF4-FFF2-40B4-BE49-F238E27FC236}">
              <a16:creationId xmlns:a16="http://schemas.microsoft.com/office/drawing/2014/main" id="{FACCE9F1-C47F-4EBC-B3A1-378CCD01B7E5}"/>
            </a:ext>
          </a:extLst>
        </xdr:cNvPr>
        <xdr:cNvSpPr txBox="1"/>
      </xdr:nvSpPr>
      <xdr:spPr>
        <a:xfrm>
          <a:off x="20199427" y="678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139354</xdr:rowOff>
    </xdr:from>
    <xdr:ext cx="469744" cy="259045"/>
    <xdr:sp macro="" textlink="">
      <xdr:nvSpPr>
        <xdr:cNvPr id="509" name="n_3aveValue【認定こども園・幼稚園・保育所】&#10;一人当たり面積">
          <a:extLst>
            <a:ext uri="{FF2B5EF4-FFF2-40B4-BE49-F238E27FC236}">
              <a16:creationId xmlns:a16="http://schemas.microsoft.com/office/drawing/2014/main" id="{41258BAB-14E5-40A8-B8B8-2766AE16DF5B}"/>
            </a:ext>
          </a:extLst>
        </xdr:cNvPr>
        <xdr:cNvSpPr txBox="1"/>
      </xdr:nvSpPr>
      <xdr:spPr>
        <a:xfrm>
          <a:off x="19310427"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70774</xdr:rowOff>
    </xdr:from>
    <xdr:ext cx="469744" cy="259045"/>
    <xdr:sp macro="" textlink="">
      <xdr:nvSpPr>
        <xdr:cNvPr id="510" name="n_4aveValue【認定こども園・幼稚園・保育所】&#10;一人当たり面積">
          <a:extLst>
            <a:ext uri="{FF2B5EF4-FFF2-40B4-BE49-F238E27FC236}">
              <a16:creationId xmlns:a16="http://schemas.microsoft.com/office/drawing/2014/main" id="{9A87A924-0163-4C08-92E2-6769B3ADC820}"/>
            </a:ext>
          </a:extLst>
        </xdr:cNvPr>
        <xdr:cNvSpPr txBox="1"/>
      </xdr:nvSpPr>
      <xdr:spPr>
        <a:xfrm>
          <a:off x="18421427" y="675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138628</xdr:rowOff>
    </xdr:from>
    <xdr:ext cx="469744" cy="259045"/>
    <xdr:sp macro="" textlink="">
      <xdr:nvSpPr>
        <xdr:cNvPr id="511" name="n_1mainValue【認定こども園・幼稚園・保育所】&#10;一人当たり面積">
          <a:extLst>
            <a:ext uri="{FF2B5EF4-FFF2-40B4-BE49-F238E27FC236}">
              <a16:creationId xmlns:a16="http://schemas.microsoft.com/office/drawing/2014/main" id="{EE1C0E8B-E9CA-4578-BD9E-D029C0C11D65}"/>
            </a:ext>
          </a:extLst>
        </xdr:cNvPr>
        <xdr:cNvSpPr txBox="1"/>
      </xdr:nvSpPr>
      <xdr:spPr>
        <a:xfrm>
          <a:off x="21075727" y="631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148426</xdr:rowOff>
    </xdr:from>
    <xdr:ext cx="469744" cy="259045"/>
    <xdr:sp macro="" textlink="">
      <xdr:nvSpPr>
        <xdr:cNvPr id="512" name="n_2mainValue【認定こども園・幼稚園・保育所】&#10;一人当たり面積">
          <a:extLst>
            <a:ext uri="{FF2B5EF4-FFF2-40B4-BE49-F238E27FC236}">
              <a16:creationId xmlns:a16="http://schemas.microsoft.com/office/drawing/2014/main" id="{35ADD91B-19C7-4881-8A24-A0F34175A531}"/>
            </a:ext>
          </a:extLst>
        </xdr:cNvPr>
        <xdr:cNvSpPr txBox="1"/>
      </xdr:nvSpPr>
      <xdr:spPr>
        <a:xfrm>
          <a:off x="20199427" y="632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153324</xdr:rowOff>
    </xdr:from>
    <xdr:ext cx="469744" cy="259045"/>
    <xdr:sp macro="" textlink="">
      <xdr:nvSpPr>
        <xdr:cNvPr id="513" name="n_3mainValue【認定こども園・幼稚園・保育所】&#10;一人当たり面積">
          <a:extLst>
            <a:ext uri="{FF2B5EF4-FFF2-40B4-BE49-F238E27FC236}">
              <a16:creationId xmlns:a16="http://schemas.microsoft.com/office/drawing/2014/main" id="{CE217495-8C14-4CC6-90D4-93BE72BD5F25}"/>
            </a:ext>
          </a:extLst>
        </xdr:cNvPr>
        <xdr:cNvSpPr txBox="1"/>
      </xdr:nvSpPr>
      <xdr:spPr>
        <a:xfrm>
          <a:off x="19310427" y="632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156590</xdr:rowOff>
    </xdr:from>
    <xdr:ext cx="469744" cy="259045"/>
    <xdr:sp macro="" textlink="">
      <xdr:nvSpPr>
        <xdr:cNvPr id="514" name="n_4mainValue【認定こども園・幼稚園・保育所】&#10;一人当たり面積">
          <a:extLst>
            <a:ext uri="{FF2B5EF4-FFF2-40B4-BE49-F238E27FC236}">
              <a16:creationId xmlns:a16="http://schemas.microsoft.com/office/drawing/2014/main" id="{D76BFB57-248D-4C78-8645-3B9F84269DFF}"/>
            </a:ext>
          </a:extLst>
        </xdr:cNvPr>
        <xdr:cNvSpPr txBox="1"/>
      </xdr:nvSpPr>
      <xdr:spPr>
        <a:xfrm>
          <a:off x="18421427" y="632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a:extLst>
            <a:ext uri="{FF2B5EF4-FFF2-40B4-BE49-F238E27FC236}">
              <a16:creationId xmlns:a16="http://schemas.microsoft.com/office/drawing/2014/main" id="{D436CE98-824E-40C4-9695-9F1D544FED0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a:extLst>
            <a:ext uri="{FF2B5EF4-FFF2-40B4-BE49-F238E27FC236}">
              <a16:creationId xmlns:a16="http://schemas.microsoft.com/office/drawing/2014/main" id="{7B1FCA9B-451D-41A0-A39A-30EF2AD72FB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a:extLst>
            <a:ext uri="{FF2B5EF4-FFF2-40B4-BE49-F238E27FC236}">
              <a16:creationId xmlns:a16="http://schemas.microsoft.com/office/drawing/2014/main" id="{C7DBF47B-89A3-47CE-A573-1A6405300FF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a:extLst>
            <a:ext uri="{FF2B5EF4-FFF2-40B4-BE49-F238E27FC236}">
              <a16:creationId xmlns:a16="http://schemas.microsoft.com/office/drawing/2014/main" id="{903EC226-14E8-4A99-89E9-C86CEACB212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a:extLst>
            <a:ext uri="{FF2B5EF4-FFF2-40B4-BE49-F238E27FC236}">
              <a16:creationId xmlns:a16="http://schemas.microsoft.com/office/drawing/2014/main" id="{92FDFA08-0D95-47BE-99F4-319C9AFB494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a:extLst>
            <a:ext uri="{FF2B5EF4-FFF2-40B4-BE49-F238E27FC236}">
              <a16:creationId xmlns:a16="http://schemas.microsoft.com/office/drawing/2014/main" id="{EC068C5B-F185-4C12-87AB-DAC591D05CD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a:extLst>
            <a:ext uri="{FF2B5EF4-FFF2-40B4-BE49-F238E27FC236}">
              <a16:creationId xmlns:a16="http://schemas.microsoft.com/office/drawing/2014/main" id="{3D128145-0F91-4E76-B650-ED02FD497FA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a:extLst>
            <a:ext uri="{FF2B5EF4-FFF2-40B4-BE49-F238E27FC236}">
              <a16:creationId xmlns:a16="http://schemas.microsoft.com/office/drawing/2014/main" id="{FCA65D00-2729-41C8-86ED-C48BAF0A013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a:extLst>
            <a:ext uri="{FF2B5EF4-FFF2-40B4-BE49-F238E27FC236}">
              <a16:creationId xmlns:a16="http://schemas.microsoft.com/office/drawing/2014/main" id="{AA0B566B-AEBC-4C76-8BFB-DB04E2A4CE7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a:extLst>
            <a:ext uri="{FF2B5EF4-FFF2-40B4-BE49-F238E27FC236}">
              <a16:creationId xmlns:a16="http://schemas.microsoft.com/office/drawing/2014/main" id="{486C63FD-6A34-4C89-AB5B-6D481BD3AB3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a:extLst>
            <a:ext uri="{FF2B5EF4-FFF2-40B4-BE49-F238E27FC236}">
              <a16:creationId xmlns:a16="http://schemas.microsoft.com/office/drawing/2014/main" id="{EAC81BD3-DF02-4EF3-BF26-C9215D40EFC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a:extLst>
            <a:ext uri="{FF2B5EF4-FFF2-40B4-BE49-F238E27FC236}">
              <a16:creationId xmlns:a16="http://schemas.microsoft.com/office/drawing/2014/main" id="{BEDDE60D-32B8-4191-AAEC-B509F4411ED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7" name="テキスト ボックス 526">
          <a:extLst>
            <a:ext uri="{FF2B5EF4-FFF2-40B4-BE49-F238E27FC236}">
              <a16:creationId xmlns:a16="http://schemas.microsoft.com/office/drawing/2014/main" id="{34D6D9B7-609C-4E48-A236-CB79DE075B04}"/>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a:extLst>
            <a:ext uri="{FF2B5EF4-FFF2-40B4-BE49-F238E27FC236}">
              <a16:creationId xmlns:a16="http://schemas.microsoft.com/office/drawing/2014/main" id="{88B7DBD9-D3F7-44F9-B1F0-C56118D7C6A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9" name="テキスト ボックス 528">
          <a:extLst>
            <a:ext uri="{FF2B5EF4-FFF2-40B4-BE49-F238E27FC236}">
              <a16:creationId xmlns:a16="http://schemas.microsoft.com/office/drawing/2014/main" id="{0856012F-25C1-4AED-8491-1298DA68E46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a:extLst>
            <a:ext uri="{FF2B5EF4-FFF2-40B4-BE49-F238E27FC236}">
              <a16:creationId xmlns:a16="http://schemas.microsoft.com/office/drawing/2014/main" id="{2B7000F2-81E3-47B1-A716-FE50FB14194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1" name="テキスト ボックス 530">
          <a:extLst>
            <a:ext uri="{FF2B5EF4-FFF2-40B4-BE49-F238E27FC236}">
              <a16:creationId xmlns:a16="http://schemas.microsoft.com/office/drawing/2014/main" id="{AD88A6A0-407F-49F5-9185-0DB1E5CE28F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a:extLst>
            <a:ext uri="{FF2B5EF4-FFF2-40B4-BE49-F238E27FC236}">
              <a16:creationId xmlns:a16="http://schemas.microsoft.com/office/drawing/2014/main" id="{546E12FA-6684-4056-8568-B948AC06AB7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3" name="テキスト ボックス 532">
          <a:extLst>
            <a:ext uri="{FF2B5EF4-FFF2-40B4-BE49-F238E27FC236}">
              <a16:creationId xmlns:a16="http://schemas.microsoft.com/office/drawing/2014/main" id="{DD5D4284-3966-40E0-BE0E-52567168F55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a:extLst>
            <a:ext uri="{FF2B5EF4-FFF2-40B4-BE49-F238E27FC236}">
              <a16:creationId xmlns:a16="http://schemas.microsoft.com/office/drawing/2014/main" id="{EC2762B2-4E5A-496B-94F7-35151FF9CB9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5" name="テキスト ボックス 534">
          <a:extLst>
            <a:ext uri="{FF2B5EF4-FFF2-40B4-BE49-F238E27FC236}">
              <a16:creationId xmlns:a16="http://schemas.microsoft.com/office/drawing/2014/main" id="{E5F8478D-BEEC-43B2-B307-0FC129C801D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a:extLst>
            <a:ext uri="{FF2B5EF4-FFF2-40B4-BE49-F238E27FC236}">
              <a16:creationId xmlns:a16="http://schemas.microsoft.com/office/drawing/2014/main" id="{15BE2F12-9DD6-40E9-9651-234FC145A3A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7" name="テキスト ボックス 536">
          <a:extLst>
            <a:ext uri="{FF2B5EF4-FFF2-40B4-BE49-F238E27FC236}">
              <a16:creationId xmlns:a16="http://schemas.microsoft.com/office/drawing/2014/main" id="{58B74B01-00F4-49F1-ACF1-809EA55EB86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a:extLst>
            <a:ext uri="{FF2B5EF4-FFF2-40B4-BE49-F238E27FC236}">
              <a16:creationId xmlns:a16="http://schemas.microsoft.com/office/drawing/2014/main" id="{266A380D-F4C1-4B1A-B6F0-96E22F65EC9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539" name="直線コネクタ 538">
          <a:extLst>
            <a:ext uri="{FF2B5EF4-FFF2-40B4-BE49-F238E27FC236}">
              <a16:creationId xmlns:a16="http://schemas.microsoft.com/office/drawing/2014/main" id="{8B656817-C7F2-47BA-95ED-5E5B9CF94ABA}"/>
            </a:ext>
          </a:extLst>
        </xdr:cNvPr>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540" name="【学校施設】&#10;有形固定資産減価償却率最小値テキスト">
          <a:extLst>
            <a:ext uri="{FF2B5EF4-FFF2-40B4-BE49-F238E27FC236}">
              <a16:creationId xmlns:a16="http://schemas.microsoft.com/office/drawing/2014/main" id="{8E6F384E-4ADD-44CF-BC05-8171679840E9}"/>
            </a:ext>
          </a:extLst>
        </xdr:cNvPr>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541" name="直線コネクタ 540">
          <a:extLst>
            <a:ext uri="{FF2B5EF4-FFF2-40B4-BE49-F238E27FC236}">
              <a16:creationId xmlns:a16="http://schemas.microsoft.com/office/drawing/2014/main" id="{C8CD433D-9DD5-415E-9834-B4256EA0E551}"/>
            </a:ext>
          </a:extLst>
        </xdr:cNvPr>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42" name="【学校施設】&#10;有形固定資産減価償却率最大値テキスト">
          <a:extLst>
            <a:ext uri="{FF2B5EF4-FFF2-40B4-BE49-F238E27FC236}">
              <a16:creationId xmlns:a16="http://schemas.microsoft.com/office/drawing/2014/main" id="{5C9B82E9-346C-4655-B277-21C3E5DA4105}"/>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43" name="直線コネクタ 542">
          <a:extLst>
            <a:ext uri="{FF2B5EF4-FFF2-40B4-BE49-F238E27FC236}">
              <a16:creationId xmlns:a16="http://schemas.microsoft.com/office/drawing/2014/main" id="{01F3DC7E-C407-43A6-8E6F-FC22B21B6465}"/>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544" name="【学校施設】&#10;有形固定資産減価償却率平均値テキスト">
          <a:extLst>
            <a:ext uri="{FF2B5EF4-FFF2-40B4-BE49-F238E27FC236}">
              <a16:creationId xmlns:a16="http://schemas.microsoft.com/office/drawing/2014/main" id="{4ADD74BD-9879-4AEA-83B3-37C797C98F2F}"/>
            </a:ext>
          </a:extLst>
        </xdr:cNvPr>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5" name="フローチャート: 判断 544">
          <a:extLst>
            <a:ext uri="{FF2B5EF4-FFF2-40B4-BE49-F238E27FC236}">
              <a16:creationId xmlns:a16="http://schemas.microsoft.com/office/drawing/2014/main" id="{2EF3B498-1451-4F2A-9828-A01C551DAA20}"/>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546" name="フローチャート: 判断 545">
          <a:extLst>
            <a:ext uri="{FF2B5EF4-FFF2-40B4-BE49-F238E27FC236}">
              <a16:creationId xmlns:a16="http://schemas.microsoft.com/office/drawing/2014/main" id="{B1D4CF7C-599F-40B6-9980-B3B6D9BFC91E}"/>
            </a:ext>
          </a:extLst>
        </xdr:cNvPr>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47" name="フローチャート: 判断 546">
          <a:extLst>
            <a:ext uri="{FF2B5EF4-FFF2-40B4-BE49-F238E27FC236}">
              <a16:creationId xmlns:a16="http://schemas.microsoft.com/office/drawing/2014/main" id="{84B4BA14-5B18-4F62-93B1-A0A3D3968655}"/>
            </a:ext>
          </a:extLst>
        </xdr:cNvPr>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48" name="フローチャート: 判断 547">
          <a:extLst>
            <a:ext uri="{FF2B5EF4-FFF2-40B4-BE49-F238E27FC236}">
              <a16:creationId xmlns:a16="http://schemas.microsoft.com/office/drawing/2014/main" id="{FD4CDE0E-21FE-43AE-A4A8-1A9E0F657C0B}"/>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549" name="フローチャート: 判断 548">
          <a:extLst>
            <a:ext uri="{FF2B5EF4-FFF2-40B4-BE49-F238E27FC236}">
              <a16:creationId xmlns:a16="http://schemas.microsoft.com/office/drawing/2014/main" id="{44C0DD95-D824-46CD-BF6D-39773EF8FABF}"/>
            </a:ext>
          </a:extLst>
        </xdr:cNvPr>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F59FB7B7-F89B-4ED8-BF38-95670592BF2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1C0EAB1F-3446-4FA6-B4C1-D367F137E3C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E159F0C8-E4D4-40CC-B526-8949C5E1680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92327671-B621-4914-90F8-929A717765E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CA48A246-227F-47CD-8E4D-6FE8A5B551E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141605</xdr:rowOff>
    </xdr:from>
    <xdr:to>
      <xdr:col>85</xdr:col>
      <xdr:colOff>177800</xdr:colOff>
      <xdr:row>62</xdr:row>
      <xdr:rowOff>71755</xdr:rowOff>
    </xdr:to>
    <xdr:sp macro="" textlink="">
      <xdr:nvSpPr>
        <xdr:cNvPr id="555" name="楕円 554">
          <a:extLst>
            <a:ext uri="{FF2B5EF4-FFF2-40B4-BE49-F238E27FC236}">
              <a16:creationId xmlns:a16="http://schemas.microsoft.com/office/drawing/2014/main" id="{2C07A79C-D785-4F75-A219-009AC06FFD96}"/>
            </a:ext>
          </a:extLst>
        </xdr:cNvPr>
        <xdr:cNvSpPr/>
      </xdr:nvSpPr>
      <xdr:spPr>
        <a:xfrm>
          <a:off x="162687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120032</xdr:rowOff>
    </xdr:from>
    <xdr:ext cx="405111" cy="259045"/>
    <xdr:sp macro="" textlink="">
      <xdr:nvSpPr>
        <xdr:cNvPr id="556" name="【学校施設】&#10;有形固定資産減価償却率該当値テキスト">
          <a:extLst>
            <a:ext uri="{FF2B5EF4-FFF2-40B4-BE49-F238E27FC236}">
              <a16:creationId xmlns:a16="http://schemas.microsoft.com/office/drawing/2014/main" id="{63C1AF5D-CF2F-4929-BC0C-EF99FA3BA975}"/>
            </a:ext>
          </a:extLst>
        </xdr:cNvPr>
        <xdr:cNvSpPr txBox="1"/>
      </xdr:nvSpPr>
      <xdr:spPr>
        <a:xfrm>
          <a:off x="16357600"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118745</xdr:rowOff>
    </xdr:from>
    <xdr:to>
      <xdr:col>81</xdr:col>
      <xdr:colOff>101600</xdr:colOff>
      <xdr:row>62</xdr:row>
      <xdr:rowOff>48895</xdr:rowOff>
    </xdr:to>
    <xdr:sp macro="" textlink="">
      <xdr:nvSpPr>
        <xdr:cNvPr id="557" name="楕円 556">
          <a:extLst>
            <a:ext uri="{FF2B5EF4-FFF2-40B4-BE49-F238E27FC236}">
              <a16:creationId xmlns:a16="http://schemas.microsoft.com/office/drawing/2014/main" id="{1692F4B5-749A-45B6-A7CD-90C2FA79529A}"/>
            </a:ext>
          </a:extLst>
        </xdr:cNvPr>
        <xdr:cNvSpPr/>
      </xdr:nvSpPr>
      <xdr:spPr>
        <a:xfrm>
          <a:off x="15430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169545</xdr:rowOff>
    </xdr:from>
    <xdr:to>
      <xdr:col>85</xdr:col>
      <xdr:colOff>127000</xdr:colOff>
      <xdr:row>62</xdr:row>
      <xdr:rowOff>20955</xdr:rowOff>
    </xdr:to>
    <xdr:cxnSp macro="">
      <xdr:nvCxnSpPr>
        <xdr:cNvPr id="558" name="直線コネクタ 557">
          <a:extLst>
            <a:ext uri="{FF2B5EF4-FFF2-40B4-BE49-F238E27FC236}">
              <a16:creationId xmlns:a16="http://schemas.microsoft.com/office/drawing/2014/main" id="{E6FD1A89-F52A-47C1-A94F-19CB33782DC1}"/>
            </a:ext>
          </a:extLst>
        </xdr:cNvPr>
        <xdr:cNvCxnSpPr/>
      </xdr:nvCxnSpPr>
      <xdr:spPr>
        <a:xfrm>
          <a:off x="15481300" y="1062799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95885</xdr:rowOff>
    </xdr:from>
    <xdr:to>
      <xdr:col>76</xdr:col>
      <xdr:colOff>165100</xdr:colOff>
      <xdr:row>62</xdr:row>
      <xdr:rowOff>26035</xdr:rowOff>
    </xdr:to>
    <xdr:sp macro="" textlink="">
      <xdr:nvSpPr>
        <xdr:cNvPr id="559" name="楕円 558">
          <a:extLst>
            <a:ext uri="{FF2B5EF4-FFF2-40B4-BE49-F238E27FC236}">
              <a16:creationId xmlns:a16="http://schemas.microsoft.com/office/drawing/2014/main" id="{4DF86B4B-7BEA-42DE-818F-C0116DAE7516}"/>
            </a:ext>
          </a:extLst>
        </xdr:cNvPr>
        <xdr:cNvSpPr/>
      </xdr:nvSpPr>
      <xdr:spPr>
        <a:xfrm>
          <a:off x="14541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146685</xdr:rowOff>
    </xdr:from>
    <xdr:to>
      <xdr:col>81</xdr:col>
      <xdr:colOff>50800</xdr:colOff>
      <xdr:row>61</xdr:row>
      <xdr:rowOff>169545</xdr:rowOff>
    </xdr:to>
    <xdr:cxnSp macro="">
      <xdr:nvCxnSpPr>
        <xdr:cNvPr id="560" name="直線コネクタ 559">
          <a:extLst>
            <a:ext uri="{FF2B5EF4-FFF2-40B4-BE49-F238E27FC236}">
              <a16:creationId xmlns:a16="http://schemas.microsoft.com/office/drawing/2014/main" id="{1C6E471F-B57F-4D59-9038-68E13AC35926}"/>
            </a:ext>
          </a:extLst>
        </xdr:cNvPr>
        <xdr:cNvCxnSpPr/>
      </xdr:nvCxnSpPr>
      <xdr:spPr>
        <a:xfrm>
          <a:off x="14592300" y="106051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63500</xdr:rowOff>
    </xdr:from>
    <xdr:to>
      <xdr:col>72</xdr:col>
      <xdr:colOff>38100</xdr:colOff>
      <xdr:row>61</xdr:row>
      <xdr:rowOff>165100</xdr:rowOff>
    </xdr:to>
    <xdr:sp macro="" textlink="">
      <xdr:nvSpPr>
        <xdr:cNvPr id="561" name="楕円 560">
          <a:extLst>
            <a:ext uri="{FF2B5EF4-FFF2-40B4-BE49-F238E27FC236}">
              <a16:creationId xmlns:a16="http://schemas.microsoft.com/office/drawing/2014/main" id="{41F201F5-C4C6-4780-927C-6AA430374D91}"/>
            </a:ext>
          </a:extLst>
        </xdr:cNvPr>
        <xdr:cNvSpPr/>
      </xdr:nvSpPr>
      <xdr:spPr>
        <a:xfrm>
          <a:off x="13652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114300</xdr:rowOff>
    </xdr:from>
    <xdr:to>
      <xdr:col>76</xdr:col>
      <xdr:colOff>114300</xdr:colOff>
      <xdr:row>61</xdr:row>
      <xdr:rowOff>146685</xdr:rowOff>
    </xdr:to>
    <xdr:cxnSp macro="">
      <xdr:nvCxnSpPr>
        <xdr:cNvPr id="562" name="直線コネクタ 561">
          <a:extLst>
            <a:ext uri="{FF2B5EF4-FFF2-40B4-BE49-F238E27FC236}">
              <a16:creationId xmlns:a16="http://schemas.microsoft.com/office/drawing/2014/main" id="{D36ABD06-4732-4909-9977-C41FA4FEC002}"/>
            </a:ext>
          </a:extLst>
        </xdr:cNvPr>
        <xdr:cNvCxnSpPr/>
      </xdr:nvCxnSpPr>
      <xdr:spPr>
        <a:xfrm>
          <a:off x="13703300" y="105727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33020</xdr:rowOff>
    </xdr:from>
    <xdr:to>
      <xdr:col>67</xdr:col>
      <xdr:colOff>101600</xdr:colOff>
      <xdr:row>61</xdr:row>
      <xdr:rowOff>134620</xdr:rowOff>
    </xdr:to>
    <xdr:sp macro="" textlink="">
      <xdr:nvSpPr>
        <xdr:cNvPr id="563" name="楕円 562">
          <a:extLst>
            <a:ext uri="{FF2B5EF4-FFF2-40B4-BE49-F238E27FC236}">
              <a16:creationId xmlns:a16="http://schemas.microsoft.com/office/drawing/2014/main" id="{D28B4F88-71F7-4B87-B087-FAD661E06D25}"/>
            </a:ext>
          </a:extLst>
        </xdr:cNvPr>
        <xdr:cNvSpPr/>
      </xdr:nvSpPr>
      <xdr:spPr>
        <a:xfrm>
          <a:off x="12763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83820</xdr:rowOff>
    </xdr:from>
    <xdr:to>
      <xdr:col>71</xdr:col>
      <xdr:colOff>177800</xdr:colOff>
      <xdr:row>61</xdr:row>
      <xdr:rowOff>114300</xdr:rowOff>
    </xdr:to>
    <xdr:cxnSp macro="">
      <xdr:nvCxnSpPr>
        <xdr:cNvPr id="564" name="直線コネクタ 563">
          <a:extLst>
            <a:ext uri="{FF2B5EF4-FFF2-40B4-BE49-F238E27FC236}">
              <a16:creationId xmlns:a16="http://schemas.microsoft.com/office/drawing/2014/main" id="{68D52B0A-1C1E-48C1-B57B-E25559E8DF28}"/>
            </a:ext>
          </a:extLst>
        </xdr:cNvPr>
        <xdr:cNvCxnSpPr/>
      </xdr:nvCxnSpPr>
      <xdr:spPr>
        <a:xfrm>
          <a:off x="12814300" y="105422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120667</xdr:rowOff>
    </xdr:from>
    <xdr:ext cx="405111" cy="259045"/>
    <xdr:sp macro="" textlink="">
      <xdr:nvSpPr>
        <xdr:cNvPr id="565" name="n_1aveValue【学校施設】&#10;有形固定資産減価償却率">
          <a:extLst>
            <a:ext uri="{FF2B5EF4-FFF2-40B4-BE49-F238E27FC236}">
              <a16:creationId xmlns:a16="http://schemas.microsoft.com/office/drawing/2014/main" id="{842E0B41-70D7-469C-BE2A-E168137A7BB0}"/>
            </a:ext>
          </a:extLst>
        </xdr:cNvPr>
        <xdr:cNvSpPr txBox="1"/>
      </xdr:nvSpPr>
      <xdr:spPr>
        <a:xfrm>
          <a:off x="15266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566" name="n_2aveValue【学校施設】&#10;有形固定資産減価償却率">
          <a:extLst>
            <a:ext uri="{FF2B5EF4-FFF2-40B4-BE49-F238E27FC236}">
              <a16:creationId xmlns:a16="http://schemas.microsoft.com/office/drawing/2014/main" id="{26D2053A-027C-45CA-B1FE-7960AA489A37}"/>
            </a:ext>
          </a:extLst>
        </xdr:cNvPr>
        <xdr:cNvSpPr txBox="1"/>
      </xdr:nvSpPr>
      <xdr:spPr>
        <a:xfrm>
          <a:off x="14389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567" name="n_3aveValue【学校施設】&#10;有形固定資産減価償却率">
          <a:extLst>
            <a:ext uri="{FF2B5EF4-FFF2-40B4-BE49-F238E27FC236}">
              <a16:creationId xmlns:a16="http://schemas.microsoft.com/office/drawing/2014/main" id="{BBFAD0C0-5864-46C9-BAB8-D85DEAF5A1AD}"/>
            </a:ext>
          </a:extLst>
        </xdr:cNvPr>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568" name="n_4aveValue【学校施設】&#10;有形固定資産減価償却率">
          <a:extLst>
            <a:ext uri="{FF2B5EF4-FFF2-40B4-BE49-F238E27FC236}">
              <a16:creationId xmlns:a16="http://schemas.microsoft.com/office/drawing/2014/main" id="{F382ED76-2112-43D5-A826-8EFF5731C7A9}"/>
            </a:ext>
          </a:extLst>
        </xdr:cNvPr>
        <xdr:cNvSpPr txBox="1"/>
      </xdr:nvSpPr>
      <xdr:spPr>
        <a:xfrm>
          <a:off x="12611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40022</xdr:rowOff>
    </xdr:from>
    <xdr:ext cx="405111" cy="259045"/>
    <xdr:sp macro="" textlink="">
      <xdr:nvSpPr>
        <xdr:cNvPr id="569" name="n_1mainValue【学校施設】&#10;有形固定資産減価償却率">
          <a:extLst>
            <a:ext uri="{FF2B5EF4-FFF2-40B4-BE49-F238E27FC236}">
              <a16:creationId xmlns:a16="http://schemas.microsoft.com/office/drawing/2014/main" id="{00D55826-5898-46B8-B0DC-EFC04A68CFFA}"/>
            </a:ext>
          </a:extLst>
        </xdr:cNvPr>
        <xdr:cNvSpPr txBox="1"/>
      </xdr:nvSpPr>
      <xdr:spPr>
        <a:xfrm>
          <a:off x="152660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17162</xdr:rowOff>
    </xdr:from>
    <xdr:ext cx="405111" cy="259045"/>
    <xdr:sp macro="" textlink="">
      <xdr:nvSpPr>
        <xdr:cNvPr id="570" name="n_2mainValue【学校施設】&#10;有形固定資産減価償却率">
          <a:extLst>
            <a:ext uri="{FF2B5EF4-FFF2-40B4-BE49-F238E27FC236}">
              <a16:creationId xmlns:a16="http://schemas.microsoft.com/office/drawing/2014/main" id="{51D34599-E7A9-4227-8BDA-ACF6FC3D3E96}"/>
            </a:ext>
          </a:extLst>
        </xdr:cNvPr>
        <xdr:cNvSpPr txBox="1"/>
      </xdr:nvSpPr>
      <xdr:spPr>
        <a:xfrm>
          <a:off x="14389744"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156227</xdr:rowOff>
    </xdr:from>
    <xdr:ext cx="405111" cy="259045"/>
    <xdr:sp macro="" textlink="">
      <xdr:nvSpPr>
        <xdr:cNvPr id="571" name="n_3mainValue【学校施設】&#10;有形固定資産減価償却率">
          <a:extLst>
            <a:ext uri="{FF2B5EF4-FFF2-40B4-BE49-F238E27FC236}">
              <a16:creationId xmlns:a16="http://schemas.microsoft.com/office/drawing/2014/main" id="{C692CACB-0785-43B8-BEA1-44648164AA3A}"/>
            </a:ext>
          </a:extLst>
        </xdr:cNvPr>
        <xdr:cNvSpPr txBox="1"/>
      </xdr:nvSpPr>
      <xdr:spPr>
        <a:xfrm>
          <a:off x="13500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125747</xdr:rowOff>
    </xdr:from>
    <xdr:ext cx="405111" cy="259045"/>
    <xdr:sp macro="" textlink="">
      <xdr:nvSpPr>
        <xdr:cNvPr id="572" name="n_4mainValue【学校施設】&#10;有形固定資産減価償却率">
          <a:extLst>
            <a:ext uri="{FF2B5EF4-FFF2-40B4-BE49-F238E27FC236}">
              <a16:creationId xmlns:a16="http://schemas.microsoft.com/office/drawing/2014/main" id="{1A96ACEA-1B8C-4D82-A2A6-662C23218983}"/>
            </a:ext>
          </a:extLst>
        </xdr:cNvPr>
        <xdr:cNvSpPr txBox="1"/>
      </xdr:nvSpPr>
      <xdr:spPr>
        <a:xfrm>
          <a:off x="12611744"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a:extLst>
            <a:ext uri="{FF2B5EF4-FFF2-40B4-BE49-F238E27FC236}">
              <a16:creationId xmlns:a16="http://schemas.microsoft.com/office/drawing/2014/main" id="{978E3E74-79E2-47B2-8A37-D81F3460073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a:extLst>
            <a:ext uri="{FF2B5EF4-FFF2-40B4-BE49-F238E27FC236}">
              <a16:creationId xmlns:a16="http://schemas.microsoft.com/office/drawing/2014/main" id="{66F59FBC-7BC2-46E0-83A2-EE43852CD6E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a:extLst>
            <a:ext uri="{FF2B5EF4-FFF2-40B4-BE49-F238E27FC236}">
              <a16:creationId xmlns:a16="http://schemas.microsoft.com/office/drawing/2014/main" id="{A54BE634-CC8C-4FA9-9717-6050D38ABB3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a:extLst>
            <a:ext uri="{FF2B5EF4-FFF2-40B4-BE49-F238E27FC236}">
              <a16:creationId xmlns:a16="http://schemas.microsoft.com/office/drawing/2014/main" id="{1F5D6B52-79EE-4222-A5D9-AC1C2B87C1C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a:extLst>
            <a:ext uri="{FF2B5EF4-FFF2-40B4-BE49-F238E27FC236}">
              <a16:creationId xmlns:a16="http://schemas.microsoft.com/office/drawing/2014/main" id="{0AA5D60A-5629-42E0-A1D7-AD75278836F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a:extLst>
            <a:ext uri="{FF2B5EF4-FFF2-40B4-BE49-F238E27FC236}">
              <a16:creationId xmlns:a16="http://schemas.microsoft.com/office/drawing/2014/main" id="{D5A7EC04-018F-440D-898D-981EFEAC595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a:extLst>
            <a:ext uri="{FF2B5EF4-FFF2-40B4-BE49-F238E27FC236}">
              <a16:creationId xmlns:a16="http://schemas.microsoft.com/office/drawing/2014/main" id="{CAB1011C-FD91-4037-947A-788FB9ECF9A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a:extLst>
            <a:ext uri="{FF2B5EF4-FFF2-40B4-BE49-F238E27FC236}">
              <a16:creationId xmlns:a16="http://schemas.microsoft.com/office/drawing/2014/main" id="{2510305A-B00A-4DC8-91DA-756899BF5B9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a:extLst>
            <a:ext uri="{FF2B5EF4-FFF2-40B4-BE49-F238E27FC236}">
              <a16:creationId xmlns:a16="http://schemas.microsoft.com/office/drawing/2014/main" id="{2734C5A3-0DB2-46E0-9551-4BB7A840483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a:extLst>
            <a:ext uri="{FF2B5EF4-FFF2-40B4-BE49-F238E27FC236}">
              <a16:creationId xmlns:a16="http://schemas.microsoft.com/office/drawing/2014/main" id="{F8767519-C658-4EE4-B136-3633F521821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a:extLst>
            <a:ext uri="{FF2B5EF4-FFF2-40B4-BE49-F238E27FC236}">
              <a16:creationId xmlns:a16="http://schemas.microsoft.com/office/drawing/2014/main" id="{0FCF00C3-7E30-4F75-B898-B44E981AF0F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a:extLst>
            <a:ext uri="{FF2B5EF4-FFF2-40B4-BE49-F238E27FC236}">
              <a16:creationId xmlns:a16="http://schemas.microsoft.com/office/drawing/2014/main" id="{90F1B49A-DC5E-41E3-B031-97317810677F}"/>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a:extLst>
            <a:ext uri="{FF2B5EF4-FFF2-40B4-BE49-F238E27FC236}">
              <a16:creationId xmlns:a16="http://schemas.microsoft.com/office/drawing/2014/main" id="{D5674133-B671-4172-AF08-90545E524719}"/>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a:extLst>
            <a:ext uri="{FF2B5EF4-FFF2-40B4-BE49-F238E27FC236}">
              <a16:creationId xmlns:a16="http://schemas.microsoft.com/office/drawing/2014/main" id="{3A76E2F3-ECF3-474E-86F9-24BD1D28DFA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a:extLst>
            <a:ext uri="{FF2B5EF4-FFF2-40B4-BE49-F238E27FC236}">
              <a16:creationId xmlns:a16="http://schemas.microsoft.com/office/drawing/2014/main" id="{6958F0E0-573A-49EF-9B8B-45F937AA943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a:extLst>
            <a:ext uri="{FF2B5EF4-FFF2-40B4-BE49-F238E27FC236}">
              <a16:creationId xmlns:a16="http://schemas.microsoft.com/office/drawing/2014/main" id="{D4470A54-90DC-483B-A8B3-326ED5D098B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a:extLst>
            <a:ext uri="{FF2B5EF4-FFF2-40B4-BE49-F238E27FC236}">
              <a16:creationId xmlns:a16="http://schemas.microsoft.com/office/drawing/2014/main" id="{75C1B976-627B-489D-879E-044F14D251C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a:extLst>
            <a:ext uri="{FF2B5EF4-FFF2-40B4-BE49-F238E27FC236}">
              <a16:creationId xmlns:a16="http://schemas.microsoft.com/office/drawing/2014/main" id="{12F0CA81-E500-4DA2-8584-040E65EA0AB1}"/>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a:extLst>
            <a:ext uri="{FF2B5EF4-FFF2-40B4-BE49-F238E27FC236}">
              <a16:creationId xmlns:a16="http://schemas.microsoft.com/office/drawing/2014/main" id="{ABCA7644-225C-4207-A200-BFF64338979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a:extLst>
            <a:ext uri="{FF2B5EF4-FFF2-40B4-BE49-F238E27FC236}">
              <a16:creationId xmlns:a16="http://schemas.microsoft.com/office/drawing/2014/main" id="{631F00F3-4A5F-485D-AA8B-2F27423CF186}"/>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a:extLst>
            <a:ext uri="{FF2B5EF4-FFF2-40B4-BE49-F238E27FC236}">
              <a16:creationId xmlns:a16="http://schemas.microsoft.com/office/drawing/2014/main" id="{A4C1EF38-AFF4-4340-873E-830B05F698E1}"/>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4" name="テキスト ボックス 593">
          <a:extLst>
            <a:ext uri="{FF2B5EF4-FFF2-40B4-BE49-F238E27FC236}">
              <a16:creationId xmlns:a16="http://schemas.microsoft.com/office/drawing/2014/main" id="{EA1D973C-7F11-4021-9CEE-B6AA56D87892}"/>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a:extLst>
            <a:ext uri="{FF2B5EF4-FFF2-40B4-BE49-F238E27FC236}">
              <a16:creationId xmlns:a16="http://schemas.microsoft.com/office/drawing/2014/main" id="{C9D41121-9530-465F-8D3E-5E686CD0D66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6" name="テキスト ボックス 595">
          <a:extLst>
            <a:ext uri="{FF2B5EF4-FFF2-40B4-BE49-F238E27FC236}">
              <a16:creationId xmlns:a16="http://schemas.microsoft.com/office/drawing/2014/main" id="{36DDA2BB-AEE9-449B-AE39-72DD5019A1F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a:extLst>
            <a:ext uri="{FF2B5EF4-FFF2-40B4-BE49-F238E27FC236}">
              <a16:creationId xmlns:a16="http://schemas.microsoft.com/office/drawing/2014/main" id="{1AF1E385-CC80-45E3-A73E-28E43751342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98" name="直線コネクタ 597">
          <a:extLst>
            <a:ext uri="{FF2B5EF4-FFF2-40B4-BE49-F238E27FC236}">
              <a16:creationId xmlns:a16="http://schemas.microsoft.com/office/drawing/2014/main" id="{A030368C-C92F-4829-B6B9-7264E90DF362}"/>
            </a:ext>
          </a:extLst>
        </xdr:cNvPr>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99" name="【学校施設】&#10;一人当たり面積最小値テキスト">
          <a:extLst>
            <a:ext uri="{FF2B5EF4-FFF2-40B4-BE49-F238E27FC236}">
              <a16:creationId xmlns:a16="http://schemas.microsoft.com/office/drawing/2014/main" id="{B0CFC14E-2437-44E2-882B-0A760ED0E18D}"/>
            </a:ext>
          </a:extLst>
        </xdr:cNvPr>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600" name="直線コネクタ 599">
          <a:extLst>
            <a:ext uri="{FF2B5EF4-FFF2-40B4-BE49-F238E27FC236}">
              <a16:creationId xmlns:a16="http://schemas.microsoft.com/office/drawing/2014/main" id="{9B4CF1F8-DEA9-46F9-B0B3-ED9A870D89D4}"/>
            </a:ext>
          </a:extLst>
        </xdr:cNvPr>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601" name="【学校施設】&#10;一人当たり面積最大値テキスト">
          <a:extLst>
            <a:ext uri="{FF2B5EF4-FFF2-40B4-BE49-F238E27FC236}">
              <a16:creationId xmlns:a16="http://schemas.microsoft.com/office/drawing/2014/main" id="{5640B653-C13D-4E9D-A060-D85EA7F35F3F}"/>
            </a:ext>
          </a:extLst>
        </xdr:cNvPr>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602" name="直線コネクタ 601">
          <a:extLst>
            <a:ext uri="{FF2B5EF4-FFF2-40B4-BE49-F238E27FC236}">
              <a16:creationId xmlns:a16="http://schemas.microsoft.com/office/drawing/2014/main" id="{B1996225-2D81-4EEF-9EB0-2D2020C8F3C1}"/>
            </a:ext>
          </a:extLst>
        </xdr:cNvPr>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4244</xdr:rowOff>
    </xdr:from>
    <xdr:ext cx="469744" cy="259045"/>
    <xdr:sp macro="" textlink="">
      <xdr:nvSpPr>
        <xdr:cNvPr id="603" name="【学校施設】&#10;一人当たり面積平均値テキスト">
          <a:extLst>
            <a:ext uri="{FF2B5EF4-FFF2-40B4-BE49-F238E27FC236}">
              <a16:creationId xmlns:a16="http://schemas.microsoft.com/office/drawing/2014/main" id="{02D592E1-EAD8-4A53-B391-FF58FA4CCEA2}"/>
            </a:ext>
          </a:extLst>
        </xdr:cNvPr>
        <xdr:cNvSpPr txBox="1"/>
      </xdr:nvSpPr>
      <xdr:spPr>
        <a:xfrm>
          <a:off x="22199600" y="10462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604" name="フローチャート: 判断 603">
          <a:extLst>
            <a:ext uri="{FF2B5EF4-FFF2-40B4-BE49-F238E27FC236}">
              <a16:creationId xmlns:a16="http://schemas.microsoft.com/office/drawing/2014/main" id="{C56D08F1-D2C8-48CC-B9E6-862FA9FE0C8F}"/>
            </a:ext>
          </a:extLst>
        </xdr:cNvPr>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605" name="フローチャート: 判断 604">
          <a:extLst>
            <a:ext uri="{FF2B5EF4-FFF2-40B4-BE49-F238E27FC236}">
              <a16:creationId xmlns:a16="http://schemas.microsoft.com/office/drawing/2014/main" id="{F1184D5F-AA5D-49F3-ACD7-1503A9781FB1}"/>
            </a:ext>
          </a:extLst>
        </xdr:cNvPr>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606" name="フローチャート: 判断 605">
          <a:extLst>
            <a:ext uri="{FF2B5EF4-FFF2-40B4-BE49-F238E27FC236}">
              <a16:creationId xmlns:a16="http://schemas.microsoft.com/office/drawing/2014/main" id="{BD5AE32A-3277-4CE7-8DFC-B9BCCFF7A736}"/>
            </a:ext>
          </a:extLst>
        </xdr:cNvPr>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607" name="フローチャート: 判断 606">
          <a:extLst>
            <a:ext uri="{FF2B5EF4-FFF2-40B4-BE49-F238E27FC236}">
              <a16:creationId xmlns:a16="http://schemas.microsoft.com/office/drawing/2014/main" id="{35C9B972-FAEA-41D4-935A-8F9A0B1B76BD}"/>
            </a:ext>
          </a:extLst>
        </xdr:cNvPr>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608" name="フローチャート: 判断 607">
          <a:extLst>
            <a:ext uri="{FF2B5EF4-FFF2-40B4-BE49-F238E27FC236}">
              <a16:creationId xmlns:a16="http://schemas.microsoft.com/office/drawing/2014/main" id="{00C0B0AD-027A-4EC0-B041-F7DD85FD33C5}"/>
            </a:ext>
          </a:extLst>
        </xdr:cNvPr>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4F551690-CFC8-4BED-A10D-EB457552FD4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A689BE1A-73E3-4FEA-8144-B25FC781F13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F555ABA2-258D-4E61-90A4-2377574C53A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C72ED64F-049E-4D4D-A7D9-2B8B0EDBE9D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A54A4A09-610B-4532-8629-C2111F13844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19739</xdr:rowOff>
    </xdr:from>
    <xdr:to>
      <xdr:col>116</xdr:col>
      <xdr:colOff>114300</xdr:colOff>
      <xdr:row>62</xdr:row>
      <xdr:rowOff>121339</xdr:rowOff>
    </xdr:to>
    <xdr:sp macro="" textlink="">
      <xdr:nvSpPr>
        <xdr:cNvPr id="614" name="楕円 613">
          <a:extLst>
            <a:ext uri="{FF2B5EF4-FFF2-40B4-BE49-F238E27FC236}">
              <a16:creationId xmlns:a16="http://schemas.microsoft.com/office/drawing/2014/main" id="{FF668B73-9244-43B8-A5D0-B278FE2765C3}"/>
            </a:ext>
          </a:extLst>
        </xdr:cNvPr>
        <xdr:cNvSpPr/>
      </xdr:nvSpPr>
      <xdr:spPr>
        <a:xfrm>
          <a:off x="22110700" y="1064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169616</xdr:rowOff>
    </xdr:from>
    <xdr:ext cx="469744" cy="259045"/>
    <xdr:sp macro="" textlink="">
      <xdr:nvSpPr>
        <xdr:cNvPr id="615" name="【学校施設】&#10;一人当たり面積該当値テキスト">
          <a:extLst>
            <a:ext uri="{FF2B5EF4-FFF2-40B4-BE49-F238E27FC236}">
              <a16:creationId xmlns:a16="http://schemas.microsoft.com/office/drawing/2014/main" id="{8F22B838-8877-499D-A20F-11BB0853EC46}"/>
            </a:ext>
          </a:extLst>
        </xdr:cNvPr>
        <xdr:cNvSpPr txBox="1"/>
      </xdr:nvSpPr>
      <xdr:spPr>
        <a:xfrm>
          <a:off x="22199600" y="1062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21862</xdr:rowOff>
    </xdr:from>
    <xdr:to>
      <xdr:col>112</xdr:col>
      <xdr:colOff>38100</xdr:colOff>
      <xdr:row>62</xdr:row>
      <xdr:rowOff>123462</xdr:rowOff>
    </xdr:to>
    <xdr:sp macro="" textlink="">
      <xdr:nvSpPr>
        <xdr:cNvPr id="616" name="楕円 615">
          <a:extLst>
            <a:ext uri="{FF2B5EF4-FFF2-40B4-BE49-F238E27FC236}">
              <a16:creationId xmlns:a16="http://schemas.microsoft.com/office/drawing/2014/main" id="{B057F595-99C8-4085-B4F5-615264F58F48}"/>
            </a:ext>
          </a:extLst>
        </xdr:cNvPr>
        <xdr:cNvSpPr/>
      </xdr:nvSpPr>
      <xdr:spPr>
        <a:xfrm>
          <a:off x="21272500" y="1065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70539</xdr:rowOff>
    </xdr:from>
    <xdr:to>
      <xdr:col>116</xdr:col>
      <xdr:colOff>63500</xdr:colOff>
      <xdr:row>62</xdr:row>
      <xdr:rowOff>72662</xdr:rowOff>
    </xdr:to>
    <xdr:cxnSp macro="">
      <xdr:nvCxnSpPr>
        <xdr:cNvPr id="617" name="直線コネクタ 616">
          <a:extLst>
            <a:ext uri="{FF2B5EF4-FFF2-40B4-BE49-F238E27FC236}">
              <a16:creationId xmlns:a16="http://schemas.microsoft.com/office/drawing/2014/main" id="{C9EADFAC-B971-41CC-8368-A01E316D3168}"/>
            </a:ext>
          </a:extLst>
        </xdr:cNvPr>
        <xdr:cNvCxnSpPr/>
      </xdr:nvCxnSpPr>
      <xdr:spPr>
        <a:xfrm flipV="1">
          <a:off x="21323300" y="10700439"/>
          <a:ext cx="8382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27087</xdr:rowOff>
    </xdr:from>
    <xdr:to>
      <xdr:col>107</xdr:col>
      <xdr:colOff>101600</xdr:colOff>
      <xdr:row>62</xdr:row>
      <xdr:rowOff>128687</xdr:rowOff>
    </xdr:to>
    <xdr:sp macro="" textlink="">
      <xdr:nvSpPr>
        <xdr:cNvPr id="618" name="楕円 617">
          <a:extLst>
            <a:ext uri="{FF2B5EF4-FFF2-40B4-BE49-F238E27FC236}">
              <a16:creationId xmlns:a16="http://schemas.microsoft.com/office/drawing/2014/main" id="{AF4A689B-4412-4308-8C0D-EE54400747CC}"/>
            </a:ext>
          </a:extLst>
        </xdr:cNvPr>
        <xdr:cNvSpPr/>
      </xdr:nvSpPr>
      <xdr:spPr>
        <a:xfrm>
          <a:off x="20383500" y="1065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72662</xdr:rowOff>
    </xdr:from>
    <xdr:to>
      <xdr:col>111</xdr:col>
      <xdr:colOff>177800</xdr:colOff>
      <xdr:row>62</xdr:row>
      <xdr:rowOff>77887</xdr:rowOff>
    </xdr:to>
    <xdr:cxnSp macro="">
      <xdr:nvCxnSpPr>
        <xdr:cNvPr id="619" name="直線コネクタ 618">
          <a:extLst>
            <a:ext uri="{FF2B5EF4-FFF2-40B4-BE49-F238E27FC236}">
              <a16:creationId xmlns:a16="http://schemas.microsoft.com/office/drawing/2014/main" id="{37EEC72D-C0B0-4DC9-B08B-44EAB44432E5}"/>
            </a:ext>
          </a:extLst>
        </xdr:cNvPr>
        <xdr:cNvCxnSpPr/>
      </xdr:nvCxnSpPr>
      <xdr:spPr>
        <a:xfrm flipV="1">
          <a:off x="20434300" y="10702562"/>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29863</xdr:rowOff>
    </xdr:from>
    <xdr:to>
      <xdr:col>102</xdr:col>
      <xdr:colOff>165100</xdr:colOff>
      <xdr:row>62</xdr:row>
      <xdr:rowOff>131463</xdr:rowOff>
    </xdr:to>
    <xdr:sp macro="" textlink="">
      <xdr:nvSpPr>
        <xdr:cNvPr id="620" name="楕円 619">
          <a:extLst>
            <a:ext uri="{FF2B5EF4-FFF2-40B4-BE49-F238E27FC236}">
              <a16:creationId xmlns:a16="http://schemas.microsoft.com/office/drawing/2014/main" id="{88BB38FC-E40C-4E60-B3E5-01DF7216610E}"/>
            </a:ext>
          </a:extLst>
        </xdr:cNvPr>
        <xdr:cNvSpPr/>
      </xdr:nvSpPr>
      <xdr:spPr>
        <a:xfrm>
          <a:off x="19494500" y="1065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77887</xdr:rowOff>
    </xdr:from>
    <xdr:to>
      <xdr:col>107</xdr:col>
      <xdr:colOff>50800</xdr:colOff>
      <xdr:row>62</xdr:row>
      <xdr:rowOff>80663</xdr:rowOff>
    </xdr:to>
    <xdr:cxnSp macro="">
      <xdr:nvCxnSpPr>
        <xdr:cNvPr id="621" name="直線コネクタ 620">
          <a:extLst>
            <a:ext uri="{FF2B5EF4-FFF2-40B4-BE49-F238E27FC236}">
              <a16:creationId xmlns:a16="http://schemas.microsoft.com/office/drawing/2014/main" id="{9F4584F0-1F5C-48A1-A22B-9BB2E3C91863}"/>
            </a:ext>
          </a:extLst>
        </xdr:cNvPr>
        <xdr:cNvCxnSpPr/>
      </xdr:nvCxnSpPr>
      <xdr:spPr>
        <a:xfrm flipV="1">
          <a:off x="19545300" y="10707787"/>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31659</xdr:rowOff>
    </xdr:from>
    <xdr:to>
      <xdr:col>98</xdr:col>
      <xdr:colOff>38100</xdr:colOff>
      <xdr:row>62</xdr:row>
      <xdr:rowOff>133259</xdr:rowOff>
    </xdr:to>
    <xdr:sp macro="" textlink="">
      <xdr:nvSpPr>
        <xdr:cNvPr id="622" name="楕円 621">
          <a:extLst>
            <a:ext uri="{FF2B5EF4-FFF2-40B4-BE49-F238E27FC236}">
              <a16:creationId xmlns:a16="http://schemas.microsoft.com/office/drawing/2014/main" id="{1FD9A169-097D-4C23-9673-E3A4FE938C22}"/>
            </a:ext>
          </a:extLst>
        </xdr:cNvPr>
        <xdr:cNvSpPr/>
      </xdr:nvSpPr>
      <xdr:spPr>
        <a:xfrm>
          <a:off x="18605500" y="1066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80663</xdr:rowOff>
    </xdr:from>
    <xdr:to>
      <xdr:col>102</xdr:col>
      <xdr:colOff>114300</xdr:colOff>
      <xdr:row>62</xdr:row>
      <xdr:rowOff>82459</xdr:rowOff>
    </xdr:to>
    <xdr:cxnSp macro="">
      <xdr:nvCxnSpPr>
        <xdr:cNvPr id="623" name="直線コネクタ 622">
          <a:extLst>
            <a:ext uri="{FF2B5EF4-FFF2-40B4-BE49-F238E27FC236}">
              <a16:creationId xmlns:a16="http://schemas.microsoft.com/office/drawing/2014/main" id="{9E9AC989-7D00-4BA5-9F36-3DFDAFA6776C}"/>
            </a:ext>
          </a:extLst>
        </xdr:cNvPr>
        <xdr:cNvCxnSpPr/>
      </xdr:nvCxnSpPr>
      <xdr:spPr>
        <a:xfrm flipV="1">
          <a:off x="18656300" y="10710563"/>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121701</xdr:rowOff>
    </xdr:from>
    <xdr:ext cx="469744" cy="259045"/>
    <xdr:sp macro="" textlink="">
      <xdr:nvSpPr>
        <xdr:cNvPr id="624" name="n_1aveValue【学校施設】&#10;一人当たり面積">
          <a:extLst>
            <a:ext uri="{FF2B5EF4-FFF2-40B4-BE49-F238E27FC236}">
              <a16:creationId xmlns:a16="http://schemas.microsoft.com/office/drawing/2014/main" id="{0F40A273-963B-47C5-BE44-A3C6A6EB243B}"/>
            </a:ext>
          </a:extLst>
        </xdr:cNvPr>
        <xdr:cNvSpPr txBox="1"/>
      </xdr:nvSpPr>
      <xdr:spPr>
        <a:xfrm>
          <a:off x="21075727" y="1040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131662</xdr:rowOff>
    </xdr:from>
    <xdr:ext cx="469744" cy="259045"/>
    <xdr:sp macro="" textlink="">
      <xdr:nvSpPr>
        <xdr:cNvPr id="625" name="n_2aveValue【学校施設】&#10;一人当たり面積">
          <a:extLst>
            <a:ext uri="{FF2B5EF4-FFF2-40B4-BE49-F238E27FC236}">
              <a16:creationId xmlns:a16="http://schemas.microsoft.com/office/drawing/2014/main" id="{E3C8312E-F1EC-4DBB-8F24-9175836A496F}"/>
            </a:ext>
          </a:extLst>
        </xdr:cNvPr>
        <xdr:cNvSpPr txBox="1"/>
      </xdr:nvSpPr>
      <xdr:spPr>
        <a:xfrm>
          <a:off x="20199427" y="1041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146847</xdr:rowOff>
    </xdr:from>
    <xdr:ext cx="469744" cy="259045"/>
    <xdr:sp macro="" textlink="">
      <xdr:nvSpPr>
        <xdr:cNvPr id="626" name="n_3aveValue【学校施設】&#10;一人当たり面積">
          <a:extLst>
            <a:ext uri="{FF2B5EF4-FFF2-40B4-BE49-F238E27FC236}">
              <a16:creationId xmlns:a16="http://schemas.microsoft.com/office/drawing/2014/main" id="{9F6F610E-3717-4214-996D-E009CCF8D1F2}"/>
            </a:ext>
          </a:extLst>
        </xdr:cNvPr>
        <xdr:cNvSpPr txBox="1"/>
      </xdr:nvSpPr>
      <xdr:spPr>
        <a:xfrm>
          <a:off x="19310427" y="10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147011</xdr:rowOff>
    </xdr:from>
    <xdr:ext cx="469744" cy="259045"/>
    <xdr:sp macro="" textlink="">
      <xdr:nvSpPr>
        <xdr:cNvPr id="627" name="n_4aveValue【学校施設】&#10;一人当たり面積">
          <a:extLst>
            <a:ext uri="{FF2B5EF4-FFF2-40B4-BE49-F238E27FC236}">
              <a16:creationId xmlns:a16="http://schemas.microsoft.com/office/drawing/2014/main" id="{36598295-2449-4B25-AA98-843B6E1BCA09}"/>
            </a:ext>
          </a:extLst>
        </xdr:cNvPr>
        <xdr:cNvSpPr txBox="1"/>
      </xdr:nvSpPr>
      <xdr:spPr>
        <a:xfrm>
          <a:off x="18421427" y="1043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114589</xdr:rowOff>
    </xdr:from>
    <xdr:ext cx="469744" cy="259045"/>
    <xdr:sp macro="" textlink="">
      <xdr:nvSpPr>
        <xdr:cNvPr id="628" name="n_1mainValue【学校施設】&#10;一人当たり面積">
          <a:extLst>
            <a:ext uri="{FF2B5EF4-FFF2-40B4-BE49-F238E27FC236}">
              <a16:creationId xmlns:a16="http://schemas.microsoft.com/office/drawing/2014/main" id="{C18C23F2-82EA-4803-B3F0-B44756342EC3}"/>
            </a:ext>
          </a:extLst>
        </xdr:cNvPr>
        <xdr:cNvSpPr txBox="1"/>
      </xdr:nvSpPr>
      <xdr:spPr>
        <a:xfrm>
          <a:off x="21075727" y="10744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119814</xdr:rowOff>
    </xdr:from>
    <xdr:ext cx="469744" cy="259045"/>
    <xdr:sp macro="" textlink="">
      <xdr:nvSpPr>
        <xdr:cNvPr id="629" name="n_2mainValue【学校施設】&#10;一人当たり面積">
          <a:extLst>
            <a:ext uri="{FF2B5EF4-FFF2-40B4-BE49-F238E27FC236}">
              <a16:creationId xmlns:a16="http://schemas.microsoft.com/office/drawing/2014/main" id="{15058AE5-5CAB-467E-BAB5-D83AD2476FEF}"/>
            </a:ext>
          </a:extLst>
        </xdr:cNvPr>
        <xdr:cNvSpPr txBox="1"/>
      </xdr:nvSpPr>
      <xdr:spPr>
        <a:xfrm>
          <a:off x="20199427" y="1074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122590</xdr:rowOff>
    </xdr:from>
    <xdr:ext cx="469744" cy="259045"/>
    <xdr:sp macro="" textlink="">
      <xdr:nvSpPr>
        <xdr:cNvPr id="630" name="n_3mainValue【学校施設】&#10;一人当たり面積">
          <a:extLst>
            <a:ext uri="{FF2B5EF4-FFF2-40B4-BE49-F238E27FC236}">
              <a16:creationId xmlns:a16="http://schemas.microsoft.com/office/drawing/2014/main" id="{D624026D-F6CA-4D38-A473-771A611AFA4F}"/>
            </a:ext>
          </a:extLst>
        </xdr:cNvPr>
        <xdr:cNvSpPr txBox="1"/>
      </xdr:nvSpPr>
      <xdr:spPr>
        <a:xfrm>
          <a:off x="19310427" y="107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124386</xdr:rowOff>
    </xdr:from>
    <xdr:ext cx="469744" cy="259045"/>
    <xdr:sp macro="" textlink="">
      <xdr:nvSpPr>
        <xdr:cNvPr id="631" name="n_4mainValue【学校施設】&#10;一人当たり面積">
          <a:extLst>
            <a:ext uri="{FF2B5EF4-FFF2-40B4-BE49-F238E27FC236}">
              <a16:creationId xmlns:a16="http://schemas.microsoft.com/office/drawing/2014/main" id="{4546E161-97B9-4C0C-8BE3-CF8BF9320D55}"/>
            </a:ext>
          </a:extLst>
        </xdr:cNvPr>
        <xdr:cNvSpPr txBox="1"/>
      </xdr:nvSpPr>
      <xdr:spPr>
        <a:xfrm>
          <a:off x="18421427" y="10754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a:extLst>
            <a:ext uri="{FF2B5EF4-FFF2-40B4-BE49-F238E27FC236}">
              <a16:creationId xmlns:a16="http://schemas.microsoft.com/office/drawing/2014/main" id="{40DBBEB1-3322-47D6-A3B2-EBF2C12B2C4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a:extLst>
            <a:ext uri="{FF2B5EF4-FFF2-40B4-BE49-F238E27FC236}">
              <a16:creationId xmlns:a16="http://schemas.microsoft.com/office/drawing/2014/main" id="{2B1D027C-BD72-498C-9B89-28B0ED795CA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a:extLst>
            <a:ext uri="{FF2B5EF4-FFF2-40B4-BE49-F238E27FC236}">
              <a16:creationId xmlns:a16="http://schemas.microsoft.com/office/drawing/2014/main" id="{CB57FBB0-8318-4DE9-AA04-F2214824395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a:extLst>
            <a:ext uri="{FF2B5EF4-FFF2-40B4-BE49-F238E27FC236}">
              <a16:creationId xmlns:a16="http://schemas.microsoft.com/office/drawing/2014/main" id="{43CEA4D2-E3A0-49F4-957C-46B6E7D3E88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a:extLst>
            <a:ext uri="{FF2B5EF4-FFF2-40B4-BE49-F238E27FC236}">
              <a16:creationId xmlns:a16="http://schemas.microsoft.com/office/drawing/2014/main" id="{C555FA3C-5D44-4E94-87D0-2BC26AFD0E9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a:extLst>
            <a:ext uri="{FF2B5EF4-FFF2-40B4-BE49-F238E27FC236}">
              <a16:creationId xmlns:a16="http://schemas.microsoft.com/office/drawing/2014/main" id="{CAA128B9-DB32-4EDA-A71B-674DE2CF3F8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a:extLst>
            <a:ext uri="{FF2B5EF4-FFF2-40B4-BE49-F238E27FC236}">
              <a16:creationId xmlns:a16="http://schemas.microsoft.com/office/drawing/2014/main" id="{0BC403EA-37DA-421B-BBB7-810ADE5768F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a:extLst>
            <a:ext uri="{FF2B5EF4-FFF2-40B4-BE49-F238E27FC236}">
              <a16:creationId xmlns:a16="http://schemas.microsoft.com/office/drawing/2014/main" id="{004E2297-918D-4F4F-BA2B-E9B8D85573A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0" name="テキスト ボックス 639">
          <a:extLst>
            <a:ext uri="{FF2B5EF4-FFF2-40B4-BE49-F238E27FC236}">
              <a16:creationId xmlns:a16="http://schemas.microsoft.com/office/drawing/2014/main" id="{D802739B-FB09-4CF8-92B2-6D2AD3FC7BC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a:extLst>
            <a:ext uri="{FF2B5EF4-FFF2-40B4-BE49-F238E27FC236}">
              <a16:creationId xmlns:a16="http://schemas.microsoft.com/office/drawing/2014/main" id="{2F71E61A-AF73-4B2F-B2C6-FDF6996A466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2" name="テキスト ボックス 641">
          <a:extLst>
            <a:ext uri="{FF2B5EF4-FFF2-40B4-BE49-F238E27FC236}">
              <a16:creationId xmlns:a16="http://schemas.microsoft.com/office/drawing/2014/main" id="{2E5FA8F0-7D61-4792-9E89-110E61CEDC0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3" name="直線コネクタ 642">
          <a:extLst>
            <a:ext uri="{FF2B5EF4-FFF2-40B4-BE49-F238E27FC236}">
              <a16:creationId xmlns:a16="http://schemas.microsoft.com/office/drawing/2014/main" id="{D985DA24-3017-4964-AD86-D35B09C31D7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4" name="テキスト ボックス 643">
          <a:extLst>
            <a:ext uri="{FF2B5EF4-FFF2-40B4-BE49-F238E27FC236}">
              <a16:creationId xmlns:a16="http://schemas.microsoft.com/office/drawing/2014/main" id="{145959A2-E503-4411-A1A1-2775DCF7AC15}"/>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5" name="直線コネクタ 644">
          <a:extLst>
            <a:ext uri="{FF2B5EF4-FFF2-40B4-BE49-F238E27FC236}">
              <a16:creationId xmlns:a16="http://schemas.microsoft.com/office/drawing/2014/main" id="{C7F4C6E7-094B-420C-8102-7A93A00D23E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6" name="テキスト ボックス 645">
          <a:extLst>
            <a:ext uri="{FF2B5EF4-FFF2-40B4-BE49-F238E27FC236}">
              <a16:creationId xmlns:a16="http://schemas.microsoft.com/office/drawing/2014/main" id="{C6686BBC-6F9C-4D77-81B3-7C2B82FF4A47}"/>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7" name="直線コネクタ 646">
          <a:extLst>
            <a:ext uri="{FF2B5EF4-FFF2-40B4-BE49-F238E27FC236}">
              <a16:creationId xmlns:a16="http://schemas.microsoft.com/office/drawing/2014/main" id="{E47325EB-1C32-4746-96E3-9854EB8C6A0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8" name="テキスト ボックス 647">
          <a:extLst>
            <a:ext uri="{FF2B5EF4-FFF2-40B4-BE49-F238E27FC236}">
              <a16:creationId xmlns:a16="http://schemas.microsoft.com/office/drawing/2014/main" id="{E5960B2F-C4C0-4E46-A283-0400B974D7E3}"/>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9" name="直線コネクタ 648">
          <a:extLst>
            <a:ext uri="{FF2B5EF4-FFF2-40B4-BE49-F238E27FC236}">
              <a16:creationId xmlns:a16="http://schemas.microsoft.com/office/drawing/2014/main" id="{6FAA7CDC-5482-42FD-AF2E-630CF0C8986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0" name="テキスト ボックス 649">
          <a:extLst>
            <a:ext uri="{FF2B5EF4-FFF2-40B4-BE49-F238E27FC236}">
              <a16:creationId xmlns:a16="http://schemas.microsoft.com/office/drawing/2014/main" id="{5F5B4404-AA11-44E5-9E92-54F236DD537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1" name="直線コネクタ 650">
          <a:extLst>
            <a:ext uri="{FF2B5EF4-FFF2-40B4-BE49-F238E27FC236}">
              <a16:creationId xmlns:a16="http://schemas.microsoft.com/office/drawing/2014/main" id="{DC3B382F-4CD9-4DEB-A1CA-C3B3BC45F09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2" name="テキスト ボックス 651">
          <a:extLst>
            <a:ext uri="{FF2B5EF4-FFF2-40B4-BE49-F238E27FC236}">
              <a16:creationId xmlns:a16="http://schemas.microsoft.com/office/drawing/2014/main" id="{DB0D4E71-F179-4DEF-B31A-1C32D5AC0B7F}"/>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a:extLst>
            <a:ext uri="{FF2B5EF4-FFF2-40B4-BE49-F238E27FC236}">
              <a16:creationId xmlns:a16="http://schemas.microsoft.com/office/drawing/2014/main" id="{3405C248-0BFF-416F-8495-A876EE8121C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4" name="テキスト ボックス 653">
          <a:extLst>
            <a:ext uri="{FF2B5EF4-FFF2-40B4-BE49-F238E27FC236}">
              <a16:creationId xmlns:a16="http://schemas.microsoft.com/office/drawing/2014/main" id="{C7707903-FB45-4D06-BF1D-C895E31B205A}"/>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5" name="【児童館】&#10;有形固定資産減価償却率グラフ枠">
          <a:extLst>
            <a:ext uri="{FF2B5EF4-FFF2-40B4-BE49-F238E27FC236}">
              <a16:creationId xmlns:a16="http://schemas.microsoft.com/office/drawing/2014/main" id="{CFEA6D2D-7B07-4E10-9CAF-E63B95837AF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99061</xdr:rowOff>
    </xdr:from>
    <xdr:to>
      <xdr:col>85</xdr:col>
      <xdr:colOff>126364</xdr:colOff>
      <xdr:row>86</xdr:row>
      <xdr:rowOff>114300</xdr:rowOff>
    </xdr:to>
    <xdr:cxnSp macro="">
      <xdr:nvCxnSpPr>
        <xdr:cNvPr id="656" name="直線コネクタ 655">
          <a:extLst>
            <a:ext uri="{FF2B5EF4-FFF2-40B4-BE49-F238E27FC236}">
              <a16:creationId xmlns:a16="http://schemas.microsoft.com/office/drawing/2014/main" id="{8088A5B0-A4FB-4AB8-B6A8-EFAE6C09FC9E}"/>
            </a:ext>
          </a:extLst>
        </xdr:cNvPr>
        <xdr:cNvCxnSpPr/>
      </xdr:nvCxnSpPr>
      <xdr:spPr>
        <a:xfrm flipV="1">
          <a:off x="16318864" y="1330071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7" name="【児童館】&#10;有形固定資産減価償却率最小値テキスト">
          <a:extLst>
            <a:ext uri="{FF2B5EF4-FFF2-40B4-BE49-F238E27FC236}">
              <a16:creationId xmlns:a16="http://schemas.microsoft.com/office/drawing/2014/main" id="{BED73989-B48D-4DD4-9CE2-386D148E52CF}"/>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8" name="直線コネクタ 657">
          <a:extLst>
            <a:ext uri="{FF2B5EF4-FFF2-40B4-BE49-F238E27FC236}">
              <a16:creationId xmlns:a16="http://schemas.microsoft.com/office/drawing/2014/main" id="{BC95CF6E-2BD2-445A-A599-030A718AB24E}"/>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45738</xdr:rowOff>
    </xdr:from>
    <xdr:ext cx="405111" cy="259045"/>
    <xdr:sp macro="" textlink="">
      <xdr:nvSpPr>
        <xdr:cNvPr id="659" name="【児童館】&#10;有形固定資産減価償却率最大値テキスト">
          <a:extLst>
            <a:ext uri="{FF2B5EF4-FFF2-40B4-BE49-F238E27FC236}">
              <a16:creationId xmlns:a16="http://schemas.microsoft.com/office/drawing/2014/main" id="{4E1BCF10-CA78-4E02-B992-45BA8D65D83C}"/>
            </a:ext>
          </a:extLst>
        </xdr:cNvPr>
        <xdr:cNvSpPr txBox="1"/>
      </xdr:nvSpPr>
      <xdr:spPr>
        <a:xfrm>
          <a:off x="16357600" y="1307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99061</xdr:rowOff>
    </xdr:from>
    <xdr:to>
      <xdr:col>86</xdr:col>
      <xdr:colOff>25400</xdr:colOff>
      <xdr:row>77</xdr:row>
      <xdr:rowOff>99061</xdr:rowOff>
    </xdr:to>
    <xdr:cxnSp macro="">
      <xdr:nvCxnSpPr>
        <xdr:cNvPr id="660" name="直線コネクタ 659">
          <a:extLst>
            <a:ext uri="{FF2B5EF4-FFF2-40B4-BE49-F238E27FC236}">
              <a16:creationId xmlns:a16="http://schemas.microsoft.com/office/drawing/2014/main" id="{576B7C48-5E9A-48C0-AB4E-084B870863CD}"/>
            </a:ext>
          </a:extLst>
        </xdr:cNvPr>
        <xdr:cNvCxnSpPr/>
      </xdr:nvCxnSpPr>
      <xdr:spPr>
        <a:xfrm>
          <a:off x="16230600" y="1330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154957</xdr:rowOff>
    </xdr:from>
    <xdr:ext cx="405111" cy="259045"/>
    <xdr:sp macro="" textlink="">
      <xdr:nvSpPr>
        <xdr:cNvPr id="661" name="【児童館】&#10;有形固定資産減価償却率平均値テキスト">
          <a:extLst>
            <a:ext uri="{FF2B5EF4-FFF2-40B4-BE49-F238E27FC236}">
              <a16:creationId xmlns:a16="http://schemas.microsoft.com/office/drawing/2014/main" id="{98B69143-7450-465F-8803-75CE59AAE7FF}"/>
            </a:ext>
          </a:extLst>
        </xdr:cNvPr>
        <xdr:cNvSpPr txBox="1"/>
      </xdr:nvSpPr>
      <xdr:spPr>
        <a:xfrm>
          <a:off x="16357600" y="1387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662" name="フローチャート: 判断 661">
          <a:extLst>
            <a:ext uri="{FF2B5EF4-FFF2-40B4-BE49-F238E27FC236}">
              <a16:creationId xmlns:a16="http://schemas.microsoft.com/office/drawing/2014/main" id="{D6F74519-4258-4A63-B05A-FF7174DA6348}"/>
            </a:ext>
          </a:extLst>
        </xdr:cNvPr>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663" name="フローチャート: 判断 662">
          <a:extLst>
            <a:ext uri="{FF2B5EF4-FFF2-40B4-BE49-F238E27FC236}">
              <a16:creationId xmlns:a16="http://schemas.microsoft.com/office/drawing/2014/main" id="{9B8DEDA5-DBB1-42C8-AB7B-5D8D5C1650A1}"/>
            </a:ext>
          </a:extLst>
        </xdr:cNvPr>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664" name="フローチャート: 判断 663">
          <a:extLst>
            <a:ext uri="{FF2B5EF4-FFF2-40B4-BE49-F238E27FC236}">
              <a16:creationId xmlns:a16="http://schemas.microsoft.com/office/drawing/2014/main" id="{C7F71636-9D8E-48FD-AA19-4A8BACA57642}"/>
            </a:ext>
          </a:extLst>
        </xdr:cNvPr>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59689</xdr:rowOff>
    </xdr:from>
    <xdr:to>
      <xdr:col>72</xdr:col>
      <xdr:colOff>38100</xdr:colOff>
      <xdr:row>81</xdr:row>
      <xdr:rowOff>161289</xdr:rowOff>
    </xdr:to>
    <xdr:sp macro="" textlink="">
      <xdr:nvSpPr>
        <xdr:cNvPr id="665" name="フローチャート: 判断 664">
          <a:extLst>
            <a:ext uri="{FF2B5EF4-FFF2-40B4-BE49-F238E27FC236}">
              <a16:creationId xmlns:a16="http://schemas.microsoft.com/office/drawing/2014/main" id="{5B00F682-9BB8-4770-B4A3-8703037FBC73}"/>
            </a:ext>
          </a:extLst>
        </xdr:cNvPr>
        <xdr:cNvSpPr/>
      </xdr:nvSpPr>
      <xdr:spPr>
        <a:xfrm>
          <a:off x="13652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57786</xdr:rowOff>
    </xdr:from>
    <xdr:to>
      <xdr:col>67</xdr:col>
      <xdr:colOff>101600</xdr:colOff>
      <xdr:row>81</xdr:row>
      <xdr:rowOff>159386</xdr:rowOff>
    </xdr:to>
    <xdr:sp macro="" textlink="">
      <xdr:nvSpPr>
        <xdr:cNvPr id="666" name="フローチャート: 判断 665">
          <a:extLst>
            <a:ext uri="{FF2B5EF4-FFF2-40B4-BE49-F238E27FC236}">
              <a16:creationId xmlns:a16="http://schemas.microsoft.com/office/drawing/2014/main" id="{433CF869-C362-4BB0-B8B7-B18D291D5C39}"/>
            </a:ext>
          </a:extLst>
        </xdr:cNvPr>
        <xdr:cNvSpPr/>
      </xdr:nvSpPr>
      <xdr:spPr>
        <a:xfrm>
          <a:off x="12763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674F1BC8-6852-4DFB-AD39-23ABD20150D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43AF44B6-A668-456B-B7DC-B846E3C25BE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AA329362-A158-4F24-ABF7-A27521B5709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99C5FFA1-3531-483C-B786-7F8590C047A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C2BCD4D7-6B43-44A4-80D0-90BE248D966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672" name="楕円 671">
          <a:extLst>
            <a:ext uri="{FF2B5EF4-FFF2-40B4-BE49-F238E27FC236}">
              <a16:creationId xmlns:a16="http://schemas.microsoft.com/office/drawing/2014/main" id="{B9EF0F9F-AD77-4702-B22C-2866AE5B09FC}"/>
            </a:ext>
          </a:extLst>
        </xdr:cNvPr>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673" name="【児童館】&#10;有形固定資産減価償却率該当値テキスト">
          <a:extLst>
            <a:ext uri="{FF2B5EF4-FFF2-40B4-BE49-F238E27FC236}">
              <a16:creationId xmlns:a16="http://schemas.microsoft.com/office/drawing/2014/main" id="{0EE4146A-5561-4BEF-813D-99398610C70D}"/>
            </a:ext>
          </a:extLst>
        </xdr:cNvPr>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170180</xdr:rowOff>
    </xdr:from>
    <xdr:to>
      <xdr:col>81</xdr:col>
      <xdr:colOff>101600</xdr:colOff>
      <xdr:row>86</xdr:row>
      <xdr:rowOff>100330</xdr:rowOff>
    </xdr:to>
    <xdr:sp macro="" textlink="">
      <xdr:nvSpPr>
        <xdr:cNvPr id="674" name="楕円 673">
          <a:extLst>
            <a:ext uri="{FF2B5EF4-FFF2-40B4-BE49-F238E27FC236}">
              <a16:creationId xmlns:a16="http://schemas.microsoft.com/office/drawing/2014/main" id="{1BD57204-8982-4879-BB95-32E0E8576927}"/>
            </a:ext>
          </a:extLst>
        </xdr:cNvPr>
        <xdr:cNvSpPr/>
      </xdr:nvSpPr>
      <xdr:spPr>
        <a:xfrm>
          <a:off x="15430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49530</xdr:rowOff>
    </xdr:from>
    <xdr:to>
      <xdr:col>85</xdr:col>
      <xdr:colOff>127000</xdr:colOff>
      <xdr:row>86</xdr:row>
      <xdr:rowOff>114300</xdr:rowOff>
    </xdr:to>
    <xdr:cxnSp macro="">
      <xdr:nvCxnSpPr>
        <xdr:cNvPr id="675" name="直線コネクタ 674">
          <a:extLst>
            <a:ext uri="{FF2B5EF4-FFF2-40B4-BE49-F238E27FC236}">
              <a16:creationId xmlns:a16="http://schemas.microsoft.com/office/drawing/2014/main" id="{061F81BB-5DE6-4020-8E30-160B906235FC}"/>
            </a:ext>
          </a:extLst>
        </xdr:cNvPr>
        <xdr:cNvCxnSpPr/>
      </xdr:nvCxnSpPr>
      <xdr:spPr>
        <a:xfrm>
          <a:off x="15481300" y="1479423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90170</xdr:rowOff>
    </xdr:from>
    <xdr:to>
      <xdr:col>76</xdr:col>
      <xdr:colOff>165100</xdr:colOff>
      <xdr:row>86</xdr:row>
      <xdr:rowOff>20320</xdr:rowOff>
    </xdr:to>
    <xdr:sp macro="" textlink="">
      <xdr:nvSpPr>
        <xdr:cNvPr id="676" name="楕円 675">
          <a:extLst>
            <a:ext uri="{FF2B5EF4-FFF2-40B4-BE49-F238E27FC236}">
              <a16:creationId xmlns:a16="http://schemas.microsoft.com/office/drawing/2014/main" id="{BD21B775-D8CA-47B1-945F-83746CE996D0}"/>
            </a:ext>
          </a:extLst>
        </xdr:cNvPr>
        <xdr:cNvSpPr/>
      </xdr:nvSpPr>
      <xdr:spPr>
        <a:xfrm>
          <a:off x="14541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140970</xdr:rowOff>
    </xdr:from>
    <xdr:to>
      <xdr:col>81</xdr:col>
      <xdr:colOff>50800</xdr:colOff>
      <xdr:row>86</xdr:row>
      <xdr:rowOff>49530</xdr:rowOff>
    </xdr:to>
    <xdr:cxnSp macro="">
      <xdr:nvCxnSpPr>
        <xdr:cNvPr id="677" name="直線コネクタ 676">
          <a:extLst>
            <a:ext uri="{FF2B5EF4-FFF2-40B4-BE49-F238E27FC236}">
              <a16:creationId xmlns:a16="http://schemas.microsoft.com/office/drawing/2014/main" id="{6D667E03-CDF4-40B8-B40C-2A2ABB1F6352}"/>
            </a:ext>
          </a:extLst>
        </xdr:cNvPr>
        <xdr:cNvCxnSpPr/>
      </xdr:nvCxnSpPr>
      <xdr:spPr>
        <a:xfrm>
          <a:off x="14592300" y="147142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10161</xdr:rowOff>
    </xdr:from>
    <xdr:to>
      <xdr:col>72</xdr:col>
      <xdr:colOff>38100</xdr:colOff>
      <xdr:row>85</xdr:row>
      <xdr:rowOff>111761</xdr:rowOff>
    </xdr:to>
    <xdr:sp macro="" textlink="">
      <xdr:nvSpPr>
        <xdr:cNvPr id="678" name="楕円 677">
          <a:extLst>
            <a:ext uri="{FF2B5EF4-FFF2-40B4-BE49-F238E27FC236}">
              <a16:creationId xmlns:a16="http://schemas.microsoft.com/office/drawing/2014/main" id="{9558A5B4-CD5F-4D40-A5A2-FCDAC358B8C2}"/>
            </a:ext>
          </a:extLst>
        </xdr:cNvPr>
        <xdr:cNvSpPr/>
      </xdr:nvSpPr>
      <xdr:spPr>
        <a:xfrm>
          <a:off x="13652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60961</xdr:rowOff>
    </xdr:from>
    <xdr:to>
      <xdr:col>76</xdr:col>
      <xdr:colOff>114300</xdr:colOff>
      <xdr:row>85</xdr:row>
      <xdr:rowOff>140970</xdr:rowOff>
    </xdr:to>
    <xdr:cxnSp macro="">
      <xdr:nvCxnSpPr>
        <xdr:cNvPr id="679" name="直線コネクタ 678">
          <a:extLst>
            <a:ext uri="{FF2B5EF4-FFF2-40B4-BE49-F238E27FC236}">
              <a16:creationId xmlns:a16="http://schemas.microsoft.com/office/drawing/2014/main" id="{8EDA6298-1C7D-4214-9C53-C8B6160A8C09}"/>
            </a:ext>
          </a:extLst>
        </xdr:cNvPr>
        <xdr:cNvCxnSpPr/>
      </xdr:nvCxnSpPr>
      <xdr:spPr>
        <a:xfrm>
          <a:off x="13703300" y="146342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101600</xdr:rowOff>
    </xdr:from>
    <xdr:to>
      <xdr:col>67</xdr:col>
      <xdr:colOff>101600</xdr:colOff>
      <xdr:row>85</xdr:row>
      <xdr:rowOff>31750</xdr:rowOff>
    </xdr:to>
    <xdr:sp macro="" textlink="">
      <xdr:nvSpPr>
        <xdr:cNvPr id="680" name="楕円 679">
          <a:extLst>
            <a:ext uri="{FF2B5EF4-FFF2-40B4-BE49-F238E27FC236}">
              <a16:creationId xmlns:a16="http://schemas.microsoft.com/office/drawing/2014/main" id="{54EF60ED-7E8A-4463-AC84-3F7948637000}"/>
            </a:ext>
          </a:extLst>
        </xdr:cNvPr>
        <xdr:cNvSpPr/>
      </xdr:nvSpPr>
      <xdr:spPr>
        <a:xfrm>
          <a:off x="1276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152400</xdr:rowOff>
    </xdr:from>
    <xdr:to>
      <xdr:col>71</xdr:col>
      <xdr:colOff>177800</xdr:colOff>
      <xdr:row>85</xdr:row>
      <xdr:rowOff>60961</xdr:rowOff>
    </xdr:to>
    <xdr:cxnSp macro="">
      <xdr:nvCxnSpPr>
        <xdr:cNvPr id="681" name="直線コネクタ 680">
          <a:extLst>
            <a:ext uri="{FF2B5EF4-FFF2-40B4-BE49-F238E27FC236}">
              <a16:creationId xmlns:a16="http://schemas.microsoft.com/office/drawing/2014/main" id="{46CD3595-25D2-42F3-A039-0DAEF7F056A5}"/>
            </a:ext>
          </a:extLst>
        </xdr:cNvPr>
        <xdr:cNvCxnSpPr/>
      </xdr:nvCxnSpPr>
      <xdr:spPr>
        <a:xfrm>
          <a:off x="12814300" y="1455420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141622</xdr:rowOff>
    </xdr:from>
    <xdr:ext cx="405111" cy="259045"/>
    <xdr:sp macro="" textlink="">
      <xdr:nvSpPr>
        <xdr:cNvPr id="682" name="n_1aveValue【児童館】&#10;有形固定資産減価償却率">
          <a:extLst>
            <a:ext uri="{FF2B5EF4-FFF2-40B4-BE49-F238E27FC236}">
              <a16:creationId xmlns:a16="http://schemas.microsoft.com/office/drawing/2014/main" id="{70AF168B-74A6-4B81-8B14-4AC925E64B80}"/>
            </a:ext>
          </a:extLst>
        </xdr:cNvPr>
        <xdr:cNvSpPr txBox="1"/>
      </xdr:nvSpPr>
      <xdr:spPr>
        <a:xfrm>
          <a:off x="152660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92091</xdr:rowOff>
    </xdr:from>
    <xdr:ext cx="405111" cy="259045"/>
    <xdr:sp macro="" textlink="">
      <xdr:nvSpPr>
        <xdr:cNvPr id="683" name="n_2aveValue【児童館】&#10;有形固定資産減価償却率">
          <a:extLst>
            <a:ext uri="{FF2B5EF4-FFF2-40B4-BE49-F238E27FC236}">
              <a16:creationId xmlns:a16="http://schemas.microsoft.com/office/drawing/2014/main" id="{130DD3B4-BDCF-4DBD-87FA-651803B08224}"/>
            </a:ext>
          </a:extLst>
        </xdr:cNvPr>
        <xdr:cNvSpPr txBox="1"/>
      </xdr:nvSpPr>
      <xdr:spPr>
        <a:xfrm>
          <a:off x="14389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6366</xdr:rowOff>
    </xdr:from>
    <xdr:ext cx="405111" cy="259045"/>
    <xdr:sp macro="" textlink="">
      <xdr:nvSpPr>
        <xdr:cNvPr id="684" name="n_3aveValue【児童館】&#10;有形固定資産減価償却率">
          <a:extLst>
            <a:ext uri="{FF2B5EF4-FFF2-40B4-BE49-F238E27FC236}">
              <a16:creationId xmlns:a16="http://schemas.microsoft.com/office/drawing/2014/main" id="{046AA062-3ADD-4B0C-93DF-F9470005298E}"/>
            </a:ext>
          </a:extLst>
        </xdr:cNvPr>
        <xdr:cNvSpPr txBox="1"/>
      </xdr:nvSpPr>
      <xdr:spPr>
        <a:xfrm>
          <a:off x="13500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4463</xdr:rowOff>
    </xdr:from>
    <xdr:ext cx="405111" cy="259045"/>
    <xdr:sp macro="" textlink="">
      <xdr:nvSpPr>
        <xdr:cNvPr id="685" name="n_4aveValue【児童館】&#10;有形固定資産減価償却率">
          <a:extLst>
            <a:ext uri="{FF2B5EF4-FFF2-40B4-BE49-F238E27FC236}">
              <a16:creationId xmlns:a16="http://schemas.microsoft.com/office/drawing/2014/main" id="{4B3B3FB7-6F35-498C-B16A-4D3A700853EF}"/>
            </a:ext>
          </a:extLst>
        </xdr:cNvPr>
        <xdr:cNvSpPr txBox="1"/>
      </xdr:nvSpPr>
      <xdr:spPr>
        <a:xfrm>
          <a:off x="12611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91457</xdr:rowOff>
    </xdr:from>
    <xdr:ext cx="405111" cy="259045"/>
    <xdr:sp macro="" textlink="">
      <xdr:nvSpPr>
        <xdr:cNvPr id="686" name="n_1mainValue【児童館】&#10;有形固定資産減価償却率">
          <a:extLst>
            <a:ext uri="{FF2B5EF4-FFF2-40B4-BE49-F238E27FC236}">
              <a16:creationId xmlns:a16="http://schemas.microsoft.com/office/drawing/2014/main" id="{C67C9737-CDA7-497B-B3C4-8D79392C68A5}"/>
            </a:ext>
          </a:extLst>
        </xdr:cNvPr>
        <xdr:cNvSpPr txBox="1"/>
      </xdr:nvSpPr>
      <xdr:spPr>
        <a:xfrm>
          <a:off x="15266044"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11447</xdr:rowOff>
    </xdr:from>
    <xdr:ext cx="405111" cy="259045"/>
    <xdr:sp macro="" textlink="">
      <xdr:nvSpPr>
        <xdr:cNvPr id="687" name="n_2mainValue【児童館】&#10;有形固定資産減価償却率">
          <a:extLst>
            <a:ext uri="{FF2B5EF4-FFF2-40B4-BE49-F238E27FC236}">
              <a16:creationId xmlns:a16="http://schemas.microsoft.com/office/drawing/2014/main" id="{E2B283E6-56A0-4481-91FE-45330F441672}"/>
            </a:ext>
          </a:extLst>
        </xdr:cNvPr>
        <xdr:cNvSpPr txBox="1"/>
      </xdr:nvSpPr>
      <xdr:spPr>
        <a:xfrm>
          <a:off x="14389744"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102888</xdr:rowOff>
    </xdr:from>
    <xdr:ext cx="405111" cy="259045"/>
    <xdr:sp macro="" textlink="">
      <xdr:nvSpPr>
        <xdr:cNvPr id="688" name="n_3mainValue【児童館】&#10;有形固定資産減価償却率">
          <a:extLst>
            <a:ext uri="{FF2B5EF4-FFF2-40B4-BE49-F238E27FC236}">
              <a16:creationId xmlns:a16="http://schemas.microsoft.com/office/drawing/2014/main" id="{E002EF31-1BF3-4C88-8EC4-762504FC1017}"/>
            </a:ext>
          </a:extLst>
        </xdr:cNvPr>
        <xdr:cNvSpPr txBox="1"/>
      </xdr:nvSpPr>
      <xdr:spPr>
        <a:xfrm>
          <a:off x="135007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22877</xdr:rowOff>
    </xdr:from>
    <xdr:ext cx="405111" cy="259045"/>
    <xdr:sp macro="" textlink="">
      <xdr:nvSpPr>
        <xdr:cNvPr id="689" name="n_4mainValue【児童館】&#10;有形固定資産減価償却率">
          <a:extLst>
            <a:ext uri="{FF2B5EF4-FFF2-40B4-BE49-F238E27FC236}">
              <a16:creationId xmlns:a16="http://schemas.microsoft.com/office/drawing/2014/main" id="{5C59B6F0-B594-4662-88FB-597DEB453A89}"/>
            </a:ext>
          </a:extLst>
        </xdr:cNvPr>
        <xdr:cNvSpPr txBox="1"/>
      </xdr:nvSpPr>
      <xdr:spPr>
        <a:xfrm>
          <a:off x="126117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a:extLst>
            <a:ext uri="{FF2B5EF4-FFF2-40B4-BE49-F238E27FC236}">
              <a16:creationId xmlns:a16="http://schemas.microsoft.com/office/drawing/2014/main" id="{75402980-9D69-4A28-A0F3-3B437399807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1" name="正方形/長方形 690">
          <a:extLst>
            <a:ext uri="{FF2B5EF4-FFF2-40B4-BE49-F238E27FC236}">
              <a16:creationId xmlns:a16="http://schemas.microsoft.com/office/drawing/2014/main" id="{250B50A7-E987-4E5A-92FA-B97329D3C3A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2" name="正方形/長方形 691">
          <a:extLst>
            <a:ext uri="{FF2B5EF4-FFF2-40B4-BE49-F238E27FC236}">
              <a16:creationId xmlns:a16="http://schemas.microsoft.com/office/drawing/2014/main" id="{26162317-0BF4-47C7-9EE3-170216C4F8B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3" name="正方形/長方形 692">
          <a:extLst>
            <a:ext uri="{FF2B5EF4-FFF2-40B4-BE49-F238E27FC236}">
              <a16:creationId xmlns:a16="http://schemas.microsoft.com/office/drawing/2014/main" id="{0B90B7CB-F5B5-44AB-9F47-81808FF9468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4" name="正方形/長方形 693">
          <a:extLst>
            <a:ext uri="{FF2B5EF4-FFF2-40B4-BE49-F238E27FC236}">
              <a16:creationId xmlns:a16="http://schemas.microsoft.com/office/drawing/2014/main" id="{D19A32E4-4A7D-4B3B-84D0-7319248D0A6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5" name="正方形/長方形 694">
          <a:extLst>
            <a:ext uri="{FF2B5EF4-FFF2-40B4-BE49-F238E27FC236}">
              <a16:creationId xmlns:a16="http://schemas.microsoft.com/office/drawing/2014/main" id="{12247C7D-07D9-41A6-8899-1278933844B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6" name="正方形/長方形 695">
          <a:extLst>
            <a:ext uri="{FF2B5EF4-FFF2-40B4-BE49-F238E27FC236}">
              <a16:creationId xmlns:a16="http://schemas.microsoft.com/office/drawing/2014/main" id="{B3E0FEA7-DB63-4334-9E1D-DEE98EC7513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a:extLst>
            <a:ext uri="{FF2B5EF4-FFF2-40B4-BE49-F238E27FC236}">
              <a16:creationId xmlns:a16="http://schemas.microsoft.com/office/drawing/2014/main" id="{8E2FC637-BEDC-4AD0-86A0-FA73BDAB17E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8" name="テキスト ボックス 697">
          <a:extLst>
            <a:ext uri="{FF2B5EF4-FFF2-40B4-BE49-F238E27FC236}">
              <a16:creationId xmlns:a16="http://schemas.microsoft.com/office/drawing/2014/main" id="{E0904A77-C7F1-4E2D-88C0-9D3B737B342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9" name="直線コネクタ 698">
          <a:extLst>
            <a:ext uri="{FF2B5EF4-FFF2-40B4-BE49-F238E27FC236}">
              <a16:creationId xmlns:a16="http://schemas.microsoft.com/office/drawing/2014/main" id="{323FD15A-7382-4E60-AE67-2036DD7BBC0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700" name="直線コネクタ 699">
          <a:extLst>
            <a:ext uri="{FF2B5EF4-FFF2-40B4-BE49-F238E27FC236}">
              <a16:creationId xmlns:a16="http://schemas.microsoft.com/office/drawing/2014/main" id="{08BE13FB-24ED-486B-8EE6-CD6C3EA67DEB}"/>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701" name="テキスト ボックス 700">
          <a:extLst>
            <a:ext uri="{FF2B5EF4-FFF2-40B4-BE49-F238E27FC236}">
              <a16:creationId xmlns:a16="http://schemas.microsoft.com/office/drawing/2014/main" id="{576D132C-7746-432E-9A5E-9617CA756689}"/>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2" name="直線コネクタ 701">
          <a:extLst>
            <a:ext uri="{FF2B5EF4-FFF2-40B4-BE49-F238E27FC236}">
              <a16:creationId xmlns:a16="http://schemas.microsoft.com/office/drawing/2014/main" id="{2E660C4F-A8E9-4BEF-946B-61742DDE1B0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3" name="テキスト ボックス 702">
          <a:extLst>
            <a:ext uri="{FF2B5EF4-FFF2-40B4-BE49-F238E27FC236}">
              <a16:creationId xmlns:a16="http://schemas.microsoft.com/office/drawing/2014/main" id="{2C27C24C-963A-4E14-B374-1615A2AFB2F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704" name="直線コネクタ 703">
          <a:extLst>
            <a:ext uri="{FF2B5EF4-FFF2-40B4-BE49-F238E27FC236}">
              <a16:creationId xmlns:a16="http://schemas.microsoft.com/office/drawing/2014/main" id="{58727822-8612-4539-B8E0-D0CF2301D325}"/>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705" name="テキスト ボックス 704">
          <a:extLst>
            <a:ext uri="{FF2B5EF4-FFF2-40B4-BE49-F238E27FC236}">
              <a16:creationId xmlns:a16="http://schemas.microsoft.com/office/drawing/2014/main" id="{EB704EB9-D5B0-4DBE-BEE1-7A73435331E3}"/>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745B2568-F202-4622-9A1A-81E6BBE86CA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E28EE958-E3BF-431F-BAF0-3D4A8A578D2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a:extLst>
            <a:ext uri="{FF2B5EF4-FFF2-40B4-BE49-F238E27FC236}">
              <a16:creationId xmlns:a16="http://schemas.microsoft.com/office/drawing/2014/main" id="{D19FE19E-210E-429E-B3F8-D095732C4AB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85</xdr:row>
      <xdr:rowOff>3811</xdr:rowOff>
    </xdr:to>
    <xdr:cxnSp macro="">
      <xdr:nvCxnSpPr>
        <xdr:cNvPr id="709" name="直線コネクタ 708">
          <a:extLst>
            <a:ext uri="{FF2B5EF4-FFF2-40B4-BE49-F238E27FC236}">
              <a16:creationId xmlns:a16="http://schemas.microsoft.com/office/drawing/2014/main" id="{A99A8C2D-8586-4CA2-849B-5F95E6282E82}"/>
            </a:ext>
          </a:extLst>
        </xdr:cNvPr>
        <xdr:cNvCxnSpPr/>
      </xdr:nvCxnSpPr>
      <xdr:spPr>
        <a:xfrm flipV="1">
          <a:off x="22160864" y="13388339"/>
          <a:ext cx="0" cy="1188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7638</xdr:rowOff>
    </xdr:from>
    <xdr:ext cx="469744" cy="259045"/>
    <xdr:sp macro="" textlink="">
      <xdr:nvSpPr>
        <xdr:cNvPr id="710" name="【児童館】&#10;一人当たり面積最小値テキスト">
          <a:extLst>
            <a:ext uri="{FF2B5EF4-FFF2-40B4-BE49-F238E27FC236}">
              <a16:creationId xmlns:a16="http://schemas.microsoft.com/office/drawing/2014/main" id="{126D232F-8F4E-420B-8395-128328345407}"/>
            </a:ext>
          </a:extLst>
        </xdr:cNvPr>
        <xdr:cNvSpPr txBox="1"/>
      </xdr:nvSpPr>
      <xdr:spPr>
        <a:xfrm>
          <a:off x="22199600"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3811</xdr:rowOff>
    </xdr:from>
    <xdr:to>
      <xdr:col>116</xdr:col>
      <xdr:colOff>152400</xdr:colOff>
      <xdr:row>85</xdr:row>
      <xdr:rowOff>3811</xdr:rowOff>
    </xdr:to>
    <xdr:cxnSp macro="">
      <xdr:nvCxnSpPr>
        <xdr:cNvPr id="711" name="直線コネクタ 710">
          <a:extLst>
            <a:ext uri="{FF2B5EF4-FFF2-40B4-BE49-F238E27FC236}">
              <a16:creationId xmlns:a16="http://schemas.microsoft.com/office/drawing/2014/main" id="{0AAD175A-AA22-4BD5-815C-952D00704DB5}"/>
            </a:ext>
          </a:extLst>
        </xdr:cNvPr>
        <xdr:cNvCxnSpPr/>
      </xdr:nvCxnSpPr>
      <xdr:spPr>
        <a:xfrm>
          <a:off x="22072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712" name="【児童館】&#10;一人当たり面積最大値テキスト">
          <a:extLst>
            <a:ext uri="{FF2B5EF4-FFF2-40B4-BE49-F238E27FC236}">
              <a16:creationId xmlns:a16="http://schemas.microsoft.com/office/drawing/2014/main" id="{5F706B3C-EFAC-4583-8AA8-406828EC6EDA}"/>
            </a:ext>
          </a:extLst>
        </xdr:cNvPr>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713" name="直線コネクタ 712">
          <a:extLst>
            <a:ext uri="{FF2B5EF4-FFF2-40B4-BE49-F238E27FC236}">
              <a16:creationId xmlns:a16="http://schemas.microsoft.com/office/drawing/2014/main" id="{1031238F-B562-4E4C-89E5-D2F7AC4C05F9}"/>
            </a:ext>
          </a:extLst>
        </xdr:cNvPr>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67327</xdr:rowOff>
    </xdr:from>
    <xdr:ext cx="469744" cy="259045"/>
    <xdr:sp macro="" textlink="">
      <xdr:nvSpPr>
        <xdr:cNvPr id="714" name="【児童館】&#10;一人当たり面積平均値テキスト">
          <a:extLst>
            <a:ext uri="{FF2B5EF4-FFF2-40B4-BE49-F238E27FC236}">
              <a16:creationId xmlns:a16="http://schemas.microsoft.com/office/drawing/2014/main" id="{C04EEEDA-BB5C-4AAA-942F-2F18B5A4168D}"/>
            </a:ext>
          </a:extLst>
        </xdr:cNvPr>
        <xdr:cNvSpPr txBox="1"/>
      </xdr:nvSpPr>
      <xdr:spPr>
        <a:xfrm>
          <a:off x="22199600" y="1395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44450</xdr:rowOff>
    </xdr:from>
    <xdr:to>
      <xdr:col>116</xdr:col>
      <xdr:colOff>114300</xdr:colOff>
      <xdr:row>82</xdr:row>
      <xdr:rowOff>146050</xdr:rowOff>
    </xdr:to>
    <xdr:sp macro="" textlink="">
      <xdr:nvSpPr>
        <xdr:cNvPr id="715" name="フローチャート: 判断 714">
          <a:extLst>
            <a:ext uri="{FF2B5EF4-FFF2-40B4-BE49-F238E27FC236}">
              <a16:creationId xmlns:a16="http://schemas.microsoft.com/office/drawing/2014/main" id="{DEAD980B-C8DB-4BCB-9D1C-CE6A40534598}"/>
            </a:ext>
          </a:extLst>
        </xdr:cNvPr>
        <xdr:cNvSpPr/>
      </xdr:nvSpPr>
      <xdr:spPr>
        <a:xfrm>
          <a:off x="221107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10161</xdr:rowOff>
    </xdr:from>
    <xdr:to>
      <xdr:col>112</xdr:col>
      <xdr:colOff>38100</xdr:colOff>
      <xdr:row>82</xdr:row>
      <xdr:rowOff>111761</xdr:rowOff>
    </xdr:to>
    <xdr:sp macro="" textlink="">
      <xdr:nvSpPr>
        <xdr:cNvPr id="716" name="フローチャート: 判断 715">
          <a:extLst>
            <a:ext uri="{FF2B5EF4-FFF2-40B4-BE49-F238E27FC236}">
              <a16:creationId xmlns:a16="http://schemas.microsoft.com/office/drawing/2014/main" id="{772A3164-E61D-443B-9041-E950704CA68C}"/>
            </a:ext>
          </a:extLst>
        </xdr:cNvPr>
        <xdr:cNvSpPr/>
      </xdr:nvSpPr>
      <xdr:spPr>
        <a:xfrm>
          <a:off x="21272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164464</xdr:rowOff>
    </xdr:from>
    <xdr:to>
      <xdr:col>107</xdr:col>
      <xdr:colOff>101600</xdr:colOff>
      <xdr:row>82</xdr:row>
      <xdr:rowOff>94614</xdr:rowOff>
    </xdr:to>
    <xdr:sp macro="" textlink="">
      <xdr:nvSpPr>
        <xdr:cNvPr id="717" name="フローチャート: 判断 716">
          <a:extLst>
            <a:ext uri="{FF2B5EF4-FFF2-40B4-BE49-F238E27FC236}">
              <a16:creationId xmlns:a16="http://schemas.microsoft.com/office/drawing/2014/main" id="{FF3422C1-FF8E-4A12-897F-EB497E80B877}"/>
            </a:ext>
          </a:extLst>
        </xdr:cNvPr>
        <xdr:cNvSpPr/>
      </xdr:nvSpPr>
      <xdr:spPr>
        <a:xfrm>
          <a:off x="20383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55880</xdr:rowOff>
    </xdr:from>
    <xdr:to>
      <xdr:col>102</xdr:col>
      <xdr:colOff>165100</xdr:colOff>
      <xdr:row>82</xdr:row>
      <xdr:rowOff>157480</xdr:rowOff>
    </xdr:to>
    <xdr:sp macro="" textlink="">
      <xdr:nvSpPr>
        <xdr:cNvPr id="718" name="フローチャート: 判断 717">
          <a:extLst>
            <a:ext uri="{FF2B5EF4-FFF2-40B4-BE49-F238E27FC236}">
              <a16:creationId xmlns:a16="http://schemas.microsoft.com/office/drawing/2014/main" id="{1B198AEC-6A5E-401C-B222-2588E6DF8A60}"/>
            </a:ext>
          </a:extLst>
        </xdr:cNvPr>
        <xdr:cNvSpPr/>
      </xdr:nvSpPr>
      <xdr:spPr>
        <a:xfrm>
          <a:off x="19494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15875</xdr:rowOff>
    </xdr:from>
    <xdr:to>
      <xdr:col>98</xdr:col>
      <xdr:colOff>38100</xdr:colOff>
      <xdr:row>82</xdr:row>
      <xdr:rowOff>117475</xdr:rowOff>
    </xdr:to>
    <xdr:sp macro="" textlink="">
      <xdr:nvSpPr>
        <xdr:cNvPr id="719" name="フローチャート: 判断 718">
          <a:extLst>
            <a:ext uri="{FF2B5EF4-FFF2-40B4-BE49-F238E27FC236}">
              <a16:creationId xmlns:a16="http://schemas.microsoft.com/office/drawing/2014/main" id="{A5810A73-3E55-4E02-8C80-1AE30CBB663A}"/>
            </a:ext>
          </a:extLst>
        </xdr:cNvPr>
        <xdr:cNvSpPr/>
      </xdr:nvSpPr>
      <xdr:spPr>
        <a:xfrm>
          <a:off x="18605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91C63AEC-7386-4433-8D02-203AA9A366D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204FE4DA-2445-4A33-95D5-FDE8F546080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D42D4B9E-AE4A-4272-9BDF-00C51898E0E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8CEFEDCD-A30D-4068-927B-8124FEAEE37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EEACBE4D-1841-4D11-9B34-1731079A7DE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118745</xdr:rowOff>
    </xdr:from>
    <xdr:to>
      <xdr:col>116</xdr:col>
      <xdr:colOff>114300</xdr:colOff>
      <xdr:row>83</xdr:row>
      <xdr:rowOff>48895</xdr:rowOff>
    </xdr:to>
    <xdr:sp macro="" textlink="">
      <xdr:nvSpPr>
        <xdr:cNvPr id="725" name="楕円 724">
          <a:extLst>
            <a:ext uri="{FF2B5EF4-FFF2-40B4-BE49-F238E27FC236}">
              <a16:creationId xmlns:a16="http://schemas.microsoft.com/office/drawing/2014/main" id="{6A0BE95C-A81A-4A0A-BAF0-A8BE4727341F}"/>
            </a:ext>
          </a:extLst>
        </xdr:cNvPr>
        <xdr:cNvSpPr/>
      </xdr:nvSpPr>
      <xdr:spPr>
        <a:xfrm>
          <a:off x="221107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97172</xdr:rowOff>
    </xdr:from>
    <xdr:ext cx="469744" cy="259045"/>
    <xdr:sp macro="" textlink="">
      <xdr:nvSpPr>
        <xdr:cNvPr id="726" name="【児童館】&#10;一人当たり面積該当値テキスト">
          <a:extLst>
            <a:ext uri="{FF2B5EF4-FFF2-40B4-BE49-F238E27FC236}">
              <a16:creationId xmlns:a16="http://schemas.microsoft.com/office/drawing/2014/main" id="{908BFE01-8584-4BCC-ACBC-2B85EE8EF995}"/>
            </a:ext>
          </a:extLst>
        </xdr:cNvPr>
        <xdr:cNvSpPr txBox="1"/>
      </xdr:nvSpPr>
      <xdr:spPr>
        <a:xfrm>
          <a:off x="22199600" y="1415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118745</xdr:rowOff>
    </xdr:from>
    <xdr:to>
      <xdr:col>112</xdr:col>
      <xdr:colOff>38100</xdr:colOff>
      <xdr:row>83</xdr:row>
      <xdr:rowOff>48895</xdr:rowOff>
    </xdr:to>
    <xdr:sp macro="" textlink="">
      <xdr:nvSpPr>
        <xdr:cNvPr id="727" name="楕円 726">
          <a:extLst>
            <a:ext uri="{FF2B5EF4-FFF2-40B4-BE49-F238E27FC236}">
              <a16:creationId xmlns:a16="http://schemas.microsoft.com/office/drawing/2014/main" id="{6AFFB5DC-1BE1-42A9-A34C-E8FFB70B650F}"/>
            </a:ext>
          </a:extLst>
        </xdr:cNvPr>
        <xdr:cNvSpPr/>
      </xdr:nvSpPr>
      <xdr:spPr>
        <a:xfrm>
          <a:off x="21272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169545</xdr:rowOff>
    </xdr:from>
    <xdr:to>
      <xdr:col>116</xdr:col>
      <xdr:colOff>63500</xdr:colOff>
      <xdr:row>82</xdr:row>
      <xdr:rowOff>169545</xdr:rowOff>
    </xdr:to>
    <xdr:cxnSp macro="">
      <xdr:nvCxnSpPr>
        <xdr:cNvPr id="728" name="直線コネクタ 727">
          <a:extLst>
            <a:ext uri="{FF2B5EF4-FFF2-40B4-BE49-F238E27FC236}">
              <a16:creationId xmlns:a16="http://schemas.microsoft.com/office/drawing/2014/main" id="{33ABDB8A-A956-42A8-829E-925109615904}"/>
            </a:ext>
          </a:extLst>
        </xdr:cNvPr>
        <xdr:cNvCxnSpPr/>
      </xdr:nvCxnSpPr>
      <xdr:spPr>
        <a:xfrm>
          <a:off x="21323300" y="142284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124461</xdr:rowOff>
    </xdr:from>
    <xdr:to>
      <xdr:col>107</xdr:col>
      <xdr:colOff>101600</xdr:colOff>
      <xdr:row>83</xdr:row>
      <xdr:rowOff>54611</xdr:rowOff>
    </xdr:to>
    <xdr:sp macro="" textlink="">
      <xdr:nvSpPr>
        <xdr:cNvPr id="729" name="楕円 728">
          <a:extLst>
            <a:ext uri="{FF2B5EF4-FFF2-40B4-BE49-F238E27FC236}">
              <a16:creationId xmlns:a16="http://schemas.microsoft.com/office/drawing/2014/main" id="{B25FBA2A-B7AF-4474-A5D4-C4F05E6EAA9C}"/>
            </a:ext>
          </a:extLst>
        </xdr:cNvPr>
        <xdr:cNvSpPr/>
      </xdr:nvSpPr>
      <xdr:spPr>
        <a:xfrm>
          <a:off x="20383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169545</xdr:rowOff>
    </xdr:from>
    <xdr:to>
      <xdr:col>111</xdr:col>
      <xdr:colOff>177800</xdr:colOff>
      <xdr:row>83</xdr:row>
      <xdr:rowOff>3811</xdr:rowOff>
    </xdr:to>
    <xdr:cxnSp macro="">
      <xdr:nvCxnSpPr>
        <xdr:cNvPr id="730" name="直線コネクタ 729">
          <a:extLst>
            <a:ext uri="{FF2B5EF4-FFF2-40B4-BE49-F238E27FC236}">
              <a16:creationId xmlns:a16="http://schemas.microsoft.com/office/drawing/2014/main" id="{A8C73E9E-1DBA-4892-8CB0-077F161E0174}"/>
            </a:ext>
          </a:extLst>
        </xdr:cNvPr>
        <xdr:cNvCxnSpPr/>
      </xdr:nvCxnSpPr>
      <xdr:spPr>
        <a:xfrm flipV="1">
          <a:off x="20434300" y="1422844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130175</xdr:rowOff>
    </xdr:from>
    <xdr:to>
      <xdr:col>102</xdr:col>
      <xdr:colOff>165100</xdr:colOff>
      <xdr:row>83</xdr:row>
      <xdr:rowOff>60325</xdr:rowOff>
    </xdr:to>
    <xdr:sp macro="" textlink="">
      <xdr:nvSpPr>
        <xdr:cNvPr id="731" name="楕円 730">
          <a:extLst>
            <a:ext uri="{FF2B5EF4-FFF2-40B4-BE49-F238E27FC236}">
              <a16:creationId xmlns:a16="http://schemas.microsoft.com/office/drawing/2014/main" id="{F334E7AF-FF55-4215-B1BD-0F45F04DDDE6}"/>
            </a:ext>
          </a:extLst>
        </xdr:cNvPr>
        <xdr:cNvSpPr/>
      </xdr:nvSpPr>
      <xdr:spPr>
        <a:xfrm>
          <a:off x="19494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3811</xdr:rowOff>
    </xdr:from>
    <xdr:to>
      <xdr:col>107</xdr:col>
      <xdr:colOff>50800</xdr:colOff>
      <xdr:row>83</xdr:row>
      <xdr:rowOff>9525</xdr:rowOff>
    </xdr:to>
    <xdr:cxnSp macro="">
      <xdr:nvCxnSpPr>
        <xdr:cNvPr id="732" name="直線コネクタ 731">
          <a:extLst>
            <a:ext uri="{FF2B5EF4-FFF2-40B4-BE49-F238E27FC236}">
              <a16:creationId xmlns:a16="http://schemas.microsoft.com/office/drawing/2014/main" id="{9B1DBEA8-4AFA-4D2D-9CFB-D0D644523510}"/>
            </a:ext>
          </a:extLst>
        </xdr:cNvPr>
        <xdr:cNvCxnSpPr/>
      </xdr:nvCxnSpPr>
      <xdr:spPr>
        <a:xfrm flipV="1">
          <a:off x="19545300" y="142341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130175</xdr:rowOff>
    </xdr:from>
    <xdr:to>
      <xdr:col>98</xdr:col>
      <xdr:colOff>38100</xdr:colOff>
      <xdr:row>83</xdr:row>
      <xdr:rowOff>60325</xdr:rowOff>
    </xdr:to>
    <xdr:sp macro="" textlink="">
      <xdr:nvSpPr>
        <xdr:cNvPr id="733" name="楕円 732">
          <a:extLst>
            <a:ext uri="{FF2B5EF4-FFF2-40B4-BE49-F238E27FC236}">
              <a16:creationId xmlns:a16="http://schemas.microsoft.com/office/drawing/2014/main" id="{9583B7D9-0A92-4D9B-A0BD-D39725C0F0B5}"/>
            </a:ext>
          </a:extLst>
        </xdr:cNvPr>
        <xdr:cNvSpPr/>
      </xdr:nvSpPr>
      <xdr:spPr>
        <a:xfrm>
          <a:off x="18605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9525</xdr:rowOff>
    </xdr:from>
    <xdr:to>
      <xdr:col>102</xdr:col>
      <xdr:colOff>114300</xdr:colOff>
      <xdr:row>83</xdr:row>
      <xdr:rowOff>9525</xdr:rowOff>
    </xdr:to>
    <xdr:cxnSp macro="">
      <xdr:nvCxnSpPr>
        <xdr:cNvPr id="734" name="直線コネクタ 733">
          <a:extLst>
            <a:ext uri="{FF2B5EF4-FFF2-40B4-BE49-F238E27FC236}">
              <a16:creationId xmlns:a16="http://schemas.microsoft.com/office/drawing/2014/main" id="{06457F99-2FD9-4625-818D-E3D64F618595}"/>
            </a:ext>
          </a:extLst>
        </xdr:cNvPr>
        <xdr:cNvCxnSpPr/>
      </xdr:nvCxnSpPr>
      <xdr:spPr>
        <a:xfrm>
          <a:off x="18656300" y="142398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128288</xdr:rowOff>
    </xdr:from>
    <xdr:ext cx="469744" cy="259045"/>
    <xdr:sp macro="" textlink="">
      <xdr:nvSpPr>
        <xdr:cNvPr id="735" name="n_1aveValue【児童館】&#10;一人当たり面積">
          <a:extLst>
            <a:ext uri="{FF2B5EF4-FFF2-40B4-BE49-F238E27FC236}">
              <a16:creationId xmlns:a16="http://schemas.microsoft.com/office/drawing/2014/main" id="{22916325-A3C1-46BC-8C08-85BBDA090550}"/>
            </a:ext>
          </a:extLst>
        </xdr:cNvPr>
        <xdr:cNvSpPr txBox="1"/>
      </xdr:nvSpPr>
      <xdr:spPr>
        <a:xfrm>
          <a:off x="210757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111141</xdr:rowOff>
    </xdr:from>
    <xdr:ext cx="469744" cy="259045"/>
    <xdr:sp macro="" textlink="">
      <xdr:nvSpPr>
        <xdr:cNvPr id="736" name="n_2aveValue【児童館】&#10;一人当たり面積">
          <a:extLst>
            <a:ext uri="{FF2B5EF4-FFF2-40B4-BE49-F238E27FC236}">
              <a16:creationId xmlns:a16="http://schemas.microsoft.com/office/drawing/2014/main" id="{36086F5C-9516-4808-9CFD-2CE9712BCC8B}"/>
            </a:ext>
          </a:extLst>
        </xdr:cNvPr>
        <xdr:cNvSpPr txBox="1"/>
      </xdr:nvSpPr>
      <xdr:spPr>
        <a:xfrm>
          <a:off x="20199427" y="1382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2557</xdr:rowOff>
    </xdr:from>
    <xdr:ext cx="469744" cy="259045"/>
    <xdr:sp macro="" textlink="">
      <xdr:nvSpPr>
        <xdr:cNvPr id="737" name="n_3aveValue【児童館】&#10;一人当たり面積">
          <a:extLst>
            <a:ext uri="{FF2B5EF4-FFF2-40B4-BE49-F238E27FC236}">
              <a16:creationId xmlns:a16="http://schemas.microsoft.com/office/drawing/2014/main" id="{EF771CCD-710B-420A-9CA8-9613ABC7B107}"/>
            </a:ext>
          </a:extLst>
        </xdr:cNvPr>
        <xdr:cNvSpPr txBox="1"/>
      </xdr:nvSpPr>
      <xdr:spPr>
        <a:xfrm>
          <a:off x="19310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134002</xdr:rowOff>
    </xdr:from>
    <xdr:ext cx="469744" cy="259045"/>
    <xdr:sp macro="" textlink="">
      <xdr:nvSpPr>
        <xdr:cNvPr id="738" name="n_4aveValue【児童館】&#10;一人当たり面積">
          <a:extLst>
            <a:ext uri="{FF2B5EF4-FFF2-40B4-BE49-F238E27FC236}">
              <a16:creationId xmlns:a16="http://schemas.microsoft.com/office/drawing/2014/main" id="{C939F1A8-240B-454B-B2D6-53AF8D0B2082}"/>
            </a:ext>
          </a:extLst>
        </xdr:cNvPr>
        <xdr:cNvSpPr txBox="1"/>
      </xdr:nvSpPr>
      <xdr:spPr>
        <a:xfrm>
          <a:off x="18421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40022</xdr:rowOff>
    </xdr:from>
    <xdr:ext cx="469744" cy="259045"/>
    <xdr:sp macro="" textlink="">
      <xdr:nvSpPr>
        <xdr:cNvPr id="739" name="n_1mainValue【児童館】&#10;一人当たり面積">
          <a:extLst>
            <a:ext uri="{FF2B5EF4-FFF2-40B4-BE49-F238E27FC236}">
              <a16:creationId xmlns:a16="http://schemas.microsoft.com/office/drawing/2014/main" id="{E3271CFE-095C-475D-9BF8-CE9026F02887}"/>
            </a:ext>
          </a:extLst>
        </xdr:cNvPr>
        <xdr:cNvSpPr txBox="1"/>
      </xdr:nvSpPr>
      <xdr:spPr>
        <a:xfrm>
          <a:off x="21075727" y="1427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45738</xdr:rowOff>
    </xdr:from>
    <xdr:ext cx="469744" cy="259045"/>
    <xdr:sp macro="" textlink="">
      <xdr:nvSpPr>
        <xdr:cNvPr id="740" name="n_2mainValue【児童館】&#10;一人当たり面積">
          <a:extLst>
            <a:ext uri="{FF2B5EF4-FFF2-40B4-BE49-F238E27FC236}">
              <a16:creationId xmlns:a16="http://schemas.microsoft.com/office/drawing/2014/main" id="{43C065E7-F85B-4285-96D3-A041901F20AF}"/>
            </a:ext>
          </a:extLst>
        </xdr:cNvPr>
        <xdr:cNvSpPr txBox="1"/>
      </xdr:nvSpPr>
      <xdr:spPr>
        <a:xfrm>
          <a:off x="20199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51452</xdr:rowOff>
    </xdr:from>
    <xdr:ext cx="469744" cy="259045"/>
    <xdr:sp macro="" textlink="">
      <xdr:nvSpPr>
        <xdr:cNvPr id="741" name="n_3mainValue【児童館】&#10;一人当たり面積">
          <a:extLst>
            <a:ext uri="{FF2B5EF4-FFF2-40B4-BE49-F238E27FC236}">
              <a16:creationId xmlns:a16="http://schemas.microsoft.com/office/drawing/2014/main" id="{CDEED1D2-2F58-4752-8CB2-EA0BAC98DA5E}"/>
            </a:ext>
          </a:extLst>
        </xdr:cNvPr>
        <xdr:cNvSpPr txBox="1"/>
      </xdr:nvSpPr>
      <xdr:spPr>
        <a:xfrm>
          <a:off x="19310427" y="1428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51452</xdr:rowOff>
    </xdr:from>
    <xdr:ext cx="469744" cy="259045"/>
    <xdr:sp macro="" textlink="">
      <xdr:nvSpPr>
        <xdr:cNvPr id="742" name="n_4mainValue【児童館】&#10;一人当たり面積">
          <a:extLst>
            <a:ext uri="{FF2B5EF4-FFF2-40B4-BE49-F238E27FC236}">
              <a16:creationId xmlns:a16="http://schemas.microsoft.com/office/drawing/2014/main" id="{DE8A6D18-C542-4B61-9507-D6A62DC33673}"/>
            </a:ext>
          </a:extLst>
        </xdr:cNvPr>
        <xdr:cNvSpPr txBox="1"/>
      </xdr:nvSpPr>
      <xdr:spPr>
        <a:xfrm>
          <a:off x="18421427" y="1428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F696FF58-15D1-4F28-A321-3CF47909010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2367D362-1BBD-4315-ABA1-7F21AC25326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A0AECE38-0A7C-4303-8312-B355A785657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4209EDA5-856A-4342-BEDE-5F923DF00F7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326A9487-3866-4A7A-9F85-DBBF8BE267B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F8614073-F4DE-4C1D-8D86-E183EDB8974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17B37FCC-9841-4B85-B59F-29E19F498FB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5288A09B-19D6-472B-A755-55E0A907BDB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id="{750E76BD-7BD2-4A04-9254-9556F6E53D5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id="{ECDE9B9A-AF1F-435C-B758-E79AD5EE659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id="{3F46F1D7-10C6-488D-9CF9-6D433BD3F34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a:extLst>
            <a:ext uri="{FF2B5EF4-FFF2-40B4-BE49-F238E27FC236}">
              <a16:creationId xmlns:a16="http://schemas.microsoft.com/office/drawing/2014/main" id="{18A8CC78-FF96-47C1-8EB9-41F78D8BFA7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a:extLst>
            <a:ext uri="{FF2B5EF4-FFF2-40B4-BE49-F238E27FC236}">
              <a16:creationId xmlns:a16="http://schemas.microsoft.com/office/drawing/2014/main" id="{3CE69912-604E-4AF3-A01D-EAC7D08C29E4}"/>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a:extLst>
            <a:ext uri="{FF2B5EF4-FFF2-40B4-BE49-F238E27FC236}">
              <a16:creationId xmlns:a16="http://schemas.microsoft.com/office/drawing/2014/main" id="{5784EDEC-40B7-43BD-807F-8C2EC49A6559}"/>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a:extLst>
            <a:ext uri="{FF2B5EF4-FFF2-40B4-BE49-F238E27FC236}">
              <a16:creationId xmlns:a16="http://schemas.microsoft.com/office/drawing/2014/main" id="{8A15ADA3-51C8-48C9-910F-D2F3DF44CE1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a:extLst>
            <a:ext uri="{FF2B5EF4-FFF2-40B4-BE49-F238E27FC236}">
              <a16:creationId xmlns:a16="http://schemas.microsoft.com/office/drawing/2014/main" id="{BAB1D4C7-3509-4D07-84B6-DFD41157D3F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a:extLst>
            <a:ext uri="{FF2B5EF4-FFF2-40B4-BE49-F238E27FC236}">
              <a16:creationId xmlns:a16="http://schemas.microsoft.com/office/drawing/2014/main" id="{DD72858C-4EBA-4B82-948C-9FD827CB3C1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a:extLst>
            <a:ext uri="{FF2B5EF4-FFF2-40B4-BE49-F238E27FC236}">
              <a16:creationId xmlns:a16="http://schemas.microsoft.com/office/drawing/2014/main" id="{9726D572-5A39-454C-85BD-98940B1E997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a:extLst>
            <a:ext uri="{FF2B5EF4-FFF2-40B4-BE49-F238E27FC236}">
              <a16:creationId xmlns:a16="http://schemas.microsoft.com/office/drawing/2014/main" id="{CD066074-D5D8-4222-AEE0-5812ACE46C1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a:extLst>
            <a:ext uri="{FF2B5EF4-FFF2-40B4-BE49-F238E27FC236}">
              <a16:creationId xmlns:a16="http://schemas.microsoft.com/office/drawing/2014/main" id="{2CC49F49-FE15-4A75-80A9-B374210582C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a:extLst>
            <a:ext uri="{FF2B5EF4-FFF2-40B4-BE49-F238E27FC236}">
              <a16:creationId xmlns:a16="http://schemas.microsoft.com/office/drawing/2014/main" id="{02C12E3A-68AF-46FF-B9F3-141EF1958041}"/>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48216427-6ABB-4AE5-8050-F758F42BA38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5" name="テキスト ボックス 764">
          <a:extLst>
            <a:ext uri="{FF2B5EF4-FFF2-40B4-BE49-F238E27FC236}">
              <a16:creationId xmlns:a16="http://schemas.microsoft.com/office/drawing/2014/main" id="{4F86850F-6C51-413E-8878-3AF81EEA1B4B}"/>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a:extLst>
            <a:ext uri="{FF2B5EF4-FFF2-40B4-BE49-F238E27FC236}">
              <a16:creationId xmlns:a16="http://schemas.microsoft.com/office/drawing/2014/main" id="{21C773EA-6383-44AC-AD95-9F8BE66FD82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767" name="直線コネクタ 766">
          <a:extLst>
            <a:ext uri="{FF2B5EF4-FFF2-40B4-BE49-F238E27FC236}">
              <a16:creationId xmlns:a16="http://schemas.microsoft.com/office/drawing/2014/main" id="{E9512A8D-5ACA-4C79-849F-B55E4FC8419A}"/>
            </a:ext>
          </a:extLst>
        </xdr:cNvPr>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8" name="【公民館】&#10;有形固定資産減価償却率最小値テキスト">
          <a:extLst>
            <a:ext uri="{FF2B5EF4-FFF2-40B4-BE49-F238E27FC236}">
              <a16:creationId xmlns:a16="http://schemas.microsoft.com/office/drawing/2014/main" id="{F6E35138-A931-4E0A-97A3-92B40513EA29}"/>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a:extLst>
            <a:ext uri="{FF2B5EF4-FFF2-40B4-BE49-F238E27FC236}">
              <a16:creationId xmlns:a16="http://schemas.microsoft.com/office/drawing/2014/main" id="{21474481-044D-47B4-9B6D-A914418BC77A}"/>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770" name="【公民館】&#10;有形固定資産減価償却率最大値テキスト">
          <a:extLst>
            <a:ext uri="{FF2B5EF4-FFF2-40B4-BE49-F238E27FC236}">
              <a16:creationId xmlns:a16="http://schemas.microsoft.com/office/drawing/2014/main" id="{66F3E795-EF81-42A7-B79A-40DFB3687DB1}"/>
            </a:ext>
          </a:extLst>
        </xdr:cNvPr>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771" name="直線コネクタ 770">
          <a:extLst>
            <a:ext uri="{FF2B5EF4-FFF2-40B4-BE49-F238E27FC236}">
              <a16:creationId xmlns:a16="http://schemas.microsoft.com/office/drawing/2014/main" id="{C958C24A-07BC-4629-8625-B9DB0FF26A28}"/>
            </a:ext>
          </a:extLst>
        </xdr:cNvPr>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90188</xdr:rowOff>
    </xdr:from>
    <xdr:ext cx="405111" cy="259045"/>
    <xdr:sp macro="" textlink="">
      <xdr:nvSpPr>
        <xdr:cNvPr id="772" name="【公民館】&#10;有形固定資産減価償却率平均値テキスト">
          <a:extLst>
            <a:ext uri="{FF2B5EF4-FFF2-40B4-BE49-F238E27FC236}">
              <a16:creationId xmlns:a16="http://schemas.microsoft.com/office/drawing/2014/main" id="{393BBF39-5322-4C91-8D03-7B28683F227F}"/>
            </a:ext>
          </a:extLst>
        </xdr:cNvPr>
        <xdr:cNvSpPr txBox="1"/>
      </xdr:nvSpPr>
      <xdr:spPr>
        <a:xfrm>
          <a:off x="16357600" y="1792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773" name="フローチャート: 判断 772">
          <a:extLst>
            <a:ext uri="{FF2B5EF4-FFF2-40B4-BE49-F238E27FC236}">
              <a16:creationId xmlns:a16="http://schemas.microsoft.com/office/drawing/2014/main" id="{3C148DA2-EA56-4613-B3F0-542217EBF483}"/>
            </a:ext>
          </a:extLst>
        </xdr:cNvPr>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774" name="フローチャート: 判断 773">
          <a:extLst>
            <a:ext uri="{FF2B5EF4-FFF2-40B4-BE49-F238E27FC236}">
              <a16:creationId xmlns:a16="http://schemas.microsoft.com/office/drawing/2014/main" id="{B308D8FC-33AF-4392-B1CE-1AF63EC58160}"/>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775" name="フローチャート: 判断 774">
          <a:extLst>
            <a:ext uri="{FF2B5EF4-FFF2-40B4-BE49-F238E27FC236}">
              <a16:creationId xmlns:a16="http://schemas.microsoft.com/office/drawing/2014/main" id="{7222975D-0E4C-4AF7-BF60-4CF57F96BB92}"/>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776" name="フローチャート: 判断 775">
          <a:extLst>
            <a:ext uri="{FF2B5EF4-FFF2-40B4-BE49-F238E27FC236}">
              <a16:creationId xmlns:a16="http://schemas.microsoft.com/office/drawing/2014/main" id="{B1E609CA-A73F-4B53-8885-F26A5872BFD2}"/>
            </a:ext>
          </a:extLst>
        </xdr:cNvPr>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777" name="フローチャート: 判断 776">
          <a:extLst>
            <a:ext uri="{FF2B5EF4-FFF2-40B4-BE49-F238E27FC236}">
              <a16:creationId xmlns:a16="http://schemas.microsoft.com/office/drawing/2014/main" id="{0E2874C7-3C81-485C-B9A0-266BA3AD3B02}"/>
            </a:ext>
          </a:extLst>
        </xdr:cNvPr>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37E59F12-CFED-4743-9F54-9D739912EA7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1477AFE-2034-4E65-9259-A3928E540A9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86005DAB-D1CE-41CE-9DA9-5CB602EABD6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57952892-3575-4823-84A9-534D02FD954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D7D65C95-E678-46E6-8946-F5006B0C0BA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21589</xdr:rowOff>
    </xdr:from>
    <xdr:to>
      <xdr:col>85</xdr:col>
      <xdr:colOff>177800</xdr:colOff>
      <xdr:row>106</xdr:row>
      <xdr:rowOff>123189</xdr:rowOff>
    </xdr:to>
    <xdr:sp macro="" textlink="">
      <xdr:nvSpPr>
        <xdr:cNvPr id="783" name="楕円 782">
          <a:extLst>
            <a:ext uri="{FF2B5EF4-FFF2-40B4-BE49-F238E27FC236}">
              <a16:creationId xmlns:a16="http://schemas.microsoft.com/office/drawing/2014/main" id="{C7CE0F59-9AD6-4741-A8B8-C5B0274FF361}"/>
            </a:ext>
          </a:extLst>
        </xdr:cNvPr>
        <xdr:cNvSpPr/>
      </xdr:nvSpPr>
      <xdr:spPr>
        <a:xfrm>
          <a:off x="162687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xdr:rowOff>
    </xdr:from>
    <xdr:ext cx="405111" cy="259045"/>
    <xdr:sp macro="" textlink="">
      <xdr:nvSpPr>
        <xdr:cNvPr id="784" name="【公民館】&#10;有形固定資産減価償却率該当値テキスト">
          <a:extLst>
            <a:ext uri="{FF2B5EF4-FFF2-40B4-BE49-F238E27FC236}">
              <a16:creationId xmlns:a16="http://schemas.microsoft.com/office/drawing/2014/main" id="{CE428080-3597-4275-A201-BAE282541AEC}"/>
            </a:ext>
          </a:extLst>
        </xdr:cNvPr>
        <xdr:cNvSpPr txBox="1"/>
      </xdr:nvSpPr>
      <xdr:spPr>
        <a:xfrm>
          <a:off x="16357600"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147320</xdr:rowOff>
    </xdr:from>
    <xdr:to>
      <xdr:col>81</xdr:col>
      <xdr:colOff>101600</xdr:colOff>
      <xdr:row>106</xdr:row>
      <xdr:rowOff>77470</xdr:rowOff>
    </xdr:to>
    <xdr:sp macro="" textlink="">
      <xdr:nvSpPr>
        <xdr:cNvPr id="785" name="楕円 784">
          <a:extLst>
            <a:ext uri="{FF2B5EF4-FFF2-40B4-BE49-F238E27FC236}">
              <a16:creationId xmlns:a16="http://schemas.microsoft.com/office/drawing/2014/main" id="{FD50F33B-9FC1-4A26-8A98-61B476057277}"/>
            </a:ext>
          </a:extLst>
        </xdr:cNvPr>
        <xdr:cNvSpPr/>
      </xdr:nvSpPr>
      <xdr:spPr>
        <a:xfrm>
          <a:off x="15430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26670</xdr:rowOff>
    </xdr:from>
    <xdr:to>
      <xdr:col>85</xdr:col>
      <xdr:colOff>127000</xdr:colOff>
      <xdr:row>106</xdr:row>
      <xdr:rowOff>72389</xdr:rowOff>
    </xdr:to>
    <xdr:cxnSp macro="">
      <xdr:nvCxnSpPr>
        <xdr:cNvPr id="786" name="直線コネクタ 785">
          <a:extLst>
            <a:ext uri="{FF2B5EF4-FFF2-40B4-BE49-F238E27FC236}">
              <a16:creationId xmlns:a16="http://schemas.microsoft.com/office/drawing/2014/main" id="{11D1780E-A626-43E1-AF9C-EB1AF80C8AD5}"/>
            </a:ext>
          </a:extLst>
        </xdr:cNvPr>
        <xdr:cNvCxnSpPr/>
      </xdr:nvCxnSpPr>
      <xdr:spPr>
        <a:xfrm>
          <a:off x="15481300" y="182003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147320</xdr:rowOff>
    </xdr:from>
    <xdr:to>
      <xdr:col>76</xdr:col>
      <xdr:colOff>165100</xdr:colOff>
      <xdr:row>106</xdr:row>
      <xdr:rowOff>77470</xdr:rowOff>
    </xdr:to>
    <xdr:sp macro="" textlink="">
      <xdr:nvSpPr>
        <xdr:cNvPr id="787" name="楕円 786">
          <a:extLst>
            <a:ext uri="{FF2B5EF4-FFF2-40B4-BE49-F238E27FC236}">
              <a16:creationId xmlns:a16="http://schemas.microsoft.com/office/drawing/2014/main" id="{49168ACC-37DD-4929-9ABB-DC205021A203}"/>
            </a:ext>
          </a:extLst>
        </xdr:cNvPr>
        <xdr:cNvSpPr/>
      </xdr:nvSpPr>
      <xdr:spPr>
        <a:xfrm>
          <a:off x="14541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26670</xdr:rowOff>
    </xdr:from>
    <xdr:to>
      <xdr:col>81</xdr:col>
      <xdr:colOff>50800</xdr:colOff>
      <xdr:row>106</xdr:row>
      <xdr:rowOff>26670</xdr:rowOff>
    </xdr:to>
    <xdr:cxnSp macro="">
      <xdr:nvCxnSpPr>
        <xdr:cNvPr id="788" name="直線コネクタ 787">
          <a:extLst>
            <a:ext uri="{FF2B5EF4-FFF2-40B4-BE49-F238E27FC236}">
              <a16:creationId xmlns:a16="http://schemas.microsoft.com/office/drawing/2014/main" id="{65A8E744-001E-49C0-98C8-0EB0FF4C4B33}"/>
            </a:ext>
          </a:extLst>
        </xdr:cNvPr>
        <xdr:cNvCxnSpPr/>
      </xdr:nvCxnSpPr>
      <xdr:spPr>
        <a:xfrm>
          <a:off x="14592300" y="18200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120650</xdr:rowOff>
    </xdr:from>
    <xdr:to>
      <xdr:col>72</xdr:col>
      <xdr:colOff>38100</xdr:colOff>
      <xdr:row>106</xdr:row>
      <xdr:rowOff>50800</xdr:rowOff>
    </xdr:to>
    <xdr:sp macro="" textlink="">
      <xdr:nvSpPr>
        <xdr:cNvPr id="789" name="楕円 788">
          <a:extLst>
            <a:ext uri="{FF2B5EF4-FFF2-40B4-BE49-F238E27FC236}">
              <a16:creationId xmlns:a16="http://schemas.microsoft.com/office/drawing/2014/main" id="{1D903C54-D1F9-4356-9096-140D0A6E0669}"/>
            </a:ext>
          </a:extLst>
        </xdr:cNvPr>
        <xdr:cNvSpPr/>
      </xdr:nvSpPr>
      <xdr:spPr>
        <a:xfrm>
          <a:off x="13652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0</xdr:rowOff>
    </xdr:from>
    <xdr:to>
      <xdr:col>76</xdr:col>
      <xdr:colOff>114300</xdr:colOff>
      <xdr:row>106</xdr:row>
      <xdr:rowOff>26670</xdr:rowOff>
    </xdr:to>
    <xdr:cxnSp macro="">
      <xdr:nvCxnSpPr>
        <xdr:cNvPr id="790" name="直線コネクタ 789">
          <a:extLst>
            <a:ext uri="{FF2B5EF4-FFF2-40B4-BE49-F238E27FC236}">
              <a16:creationId xmlns:a16="http://schemas.microsoft.com/office/drawing/2014/main" id="{02752474-A1F0-4197-80D5-51FCDDEC5F21}"/>
            </a:ext>
          </a:extLst>
        </xdr:cNvPr>
        <xdr:cNvCxnSpPr/>
      </xdr:nvCxnSpPr>
      <xdr:spPr>
        <a:xfrm>
          <a:off x="13703300" y="181737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76836</xdr:rowOff>
    </xdr:from>
    <xdr:to>
      <xdr:col>67</xdr:col>
      <xdr:colOff>101600</xdr:colOff>
      <xdr:row>106</xdr:row>
      <xdr:rowOff>6986</xdr:rowOff>
    </xdr:to>
    <xdr:sp macro="" textlink="">
      <xdr:nvSpPr>
        <xdr:cNvPr id="791" name="楕円 790">
          <a:extLst>
            <a:ext uri="{FF2B5EF4-FFF2-40B4-BE49-F238E27FC236}">
              <a16:creationId xmlns:a16="http://schemas.microsoft.com/office/drawing/2014/main" id="{6B843B2B-9B7D-45E5-B937-E3ABDEB6C401}"/>
            </a:ext>
          </a:extLst>
        </xdr:cNvPr>
        <xdr:cNvSpPr/>
      </xdr:nvSpPr>
      <xdr:spPr>
        <a:xfrm>
          <a:off x="12763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127636</xdr:rowOff>
    </xdr:from>
    <xdr:to>
      <xdr:col>71</xdr:col>
      <xdr:colOff>177800</xdr:colOff>
      <xdr:row>106</xdr:row>
      <xdr:rowOff>0</xdr:rowOff>
    </xdr:to>
    <xdr:cxnSp macro="">
      <xdr:nvCxnSpPr>
        <xdr:cNvPr id="792" name="直線コネクタ 791">
          <a:extLst>
            <a:ext uri="{FF2B5EF4-FFF2-40B4-BE49-F238E27FC236}">
              <a16:creationId xmlns:a16="http://schemas.microsoft.com/office/drawing/2014/main" id="{75AF66B1-F09E-4090-8D31-FDDBB59D0264}"/>
            </a:ext>
          </a:extLst>
        </xdr:cNvPr>
        <xdr:cNvCxnSpPr/>
      </xdr:nvCxnSpPr>
      <xdr:spPr>
        <a:xfrm>
          <a:off x="12814300" y="181298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793" name="n_1aveValue【公民館】&#10;有形固定資産減価償却率">
          <a:extLst>
            <a:ext uri="{FF2B5EF4-FFF2-40B4-BE49-F238E27FC236}">
              <a16:creationId xmlns:a16="http://schemas.microsoft.com/office/drawing/2014/main" id="{5C8D87EE-865F-4798-BD7B-45B7E89AEE17}"/>
            </a:ext>
          </a:extLst>
        </xdr:cNvPr>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794" name="n_2aveValue【公民館】&#10;有形固定資産減価償却率">
          <a:extLst>
            <a:ext uri="{FF2B5EF4-FFF2-40B4-BE49-F238E27FC236}">
              <a16:creationId xmlns:a16="http://schemas.microsoft.com/office/drawing/2014/main" id="{204381AD-33BD-4247-ADEC-08E5CB5D31B6}"/>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795" name="n_3aveValue【公民館】&#10;有形固定資産減価償却率">
          <a:extLst>
            <a:ext uri="{FF2B5EF4-FFF2-40B4-BE49-F238E27FC236}">
              <a16:creationId xmlns:a16="http://schemas.microsoft.com/office/drawing/2014/main" id="{3FF0BE31-1632-4B4C-8BF9-200E9C599B24}"/>
            </a:ext>
          </a:extLst>
        </xdr:cNvPr>
        <xdr:cNvSpPr txBox="1"/>
      </xdr:nvSpPr>
      <xdr:spPr>
        <a:xfrm>
          <a:off x="13500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31132</xdr:rowOff>
    </xdr:from>
    <xdr:ext cx="405111" cy="259045"/>
    <xdr:sp macro="" textlink="">
      <xdr:nvSpPr>
        <xdr:cNvPr id="796" name="n_4aveValue【公民館】&#10;有形固定資産減価償却率">
          <a:extLst>
            <a:ext uri="{FF2B5EF4-FFF2-40B4-BE49-F238E27FC236}">
              <a16:creationId xmlns:a16="http://schemas.microsoft.com/office/drawing/2014/main" id="{828B3801-EEE1-4510-AED6-8096E1C6106D}"/>
            </a:ext>
          </a:extLst>
        </xdr:cNvPr>
        <xdr:cNvSpPr txBox="1"/>
      </xdr:nvSpPr>
      <xdr:spPr>
        <a:xfrm>
          <a:off x="12611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68597</xdr:rowOff>
    </xdr:from>
    <xdr:ext cx="405111" cy="259045"/>
    <xdr:sp macro="" textlink="">
      <xdr:nvSpPr>
        <xdr:cNvPr id="797" name="n_1mainValue【公民館】&#10;有形固定資産減価償却率">
          <a:extLst>
            <a:ext uri="{FF2B5EF4-FFF2-40B4-BE49-F238E27FC236}">
              <a16:creationId xmlns:a16="http://schemas.microsoft.com/office/drawing/2014/main" id="{A27245E6-8671-4E6A-90C0-104ACB88DD5B}"/>
            </a:ext>
          </a:extLst>
        </xdr:cNvPr>
        <xdr:cNvSpPr txBox="1"/>
      </xdr:nvSpPr>
      <xdr:spPr>
        <a:xfrm>
          <a:off x="15266044" y="182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68597</xdr:rowOff>
    </xdr:from>
    <xdr:ext cx="405111" cy="259045"/>
    <xdr:sp macro="" textlink="">
      <xdr:nvSpPr>
        <xdr:cNvPr id="798" name="n_2mainValue【公民館】&#10;有形固定資産減価償却率">
          <a:extLst>
            <a:ext uri="{FF2B5EF4-FFF2-40B4-BE49-F238E27FC236}">
              <a16:creationId xmlns:a16="http://schemas.microsoft.com/office/drawing/2014/main" id="{C7012150-FE57-468D-98F0-ECBA5D7FFE32}"/>
            </a:ext>
          </a:extLst>
        </xdr:cNvPr>
        <xdr:cNvSpPr txBox="1"/>
      </xdr:nvSpPr>
      <xdr:spPr>
        <a:xfrm>
          <a:off x="14389744" y="182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41927</xdr:rowOff>
    </xdr:from>
    <xdr:ext cx="405111" cy="259045"/>
    <xdr:sp macro="" textlink="">
      <xdr:nvSpPr>
        <xdr:cNvPr id="799" name="n_3mainValue【公民館】&#10;有形固定資産減価償却率">
          <a:extLst>
            <a:ext uri="{FF2B5EF4-FFF2-40B4-BE49-F238E27FC236}">
              <a16:creationId xmlns:a16="http://schemas.microsoft.com/office/drawing/2014/main" id="{AFB1D039-33DC-433E-B926-A63D40820B9F}"/>
            </a:ext>
          </a:extLst>
        </xdr:cNvPr>
        <xdr:cNvSpPr txBox="1"/>
      </xdr:nvSpPr>
      <xdr:spPr>
        <a:xfrm>
          <a:off x="13500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169563</xdr:rowOff>
    </xdr:from>
    <xdr:ext cx="405111" cy="259045"/>
    <xdr:sp macro="" textlink="">
      <xdr:nvSpPr>
        <xdr:cNvPr id="800" name="n_4mainValue【公民館】&#10;有形固定資産減価償却率">
          <a:extLst>
            <a:ext uri="{FF2B5EF4-FFF2-40B4-BE49-F238E27FC236}">
              <a16:creationId xmlns:a16="http://schemas.microsoft.com/office/drawing/2014/main" id="{A64E6B67-D813-45F5-8EE7-D35CB2FC4327}"/>
            </a:ext>
          </a:extLst>
        </xdr:cNvPr>
        <xdr:cNvSpPr txBox="1"/>
      </xdr:nvSpPr>
      <xdr:spPr>
        <a:xfrm>
          <a:off x="12611744" y="1817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ABD42B58-0267-4462-A013-3EBD008FC65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0110086E-3F2A-4971-B1D1-9659023BB5A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BE440285-8EEC-4D31-AB99-ED96828073B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966DA79D-8C8B-4A0A-BE79-C414048CB99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0F2FAED3-8128-491D-A3EA-A87D30B8D77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969D4C4A-58A2-4E3D-B2F9-DC56FEB39A1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2A9054B8-CC21-4829-9037-1B72C9909F5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44066845-0B69-4521-82DD-181147F332F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68B2D7AA-2922-4E81-A5B6-39F80836070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FF4D9A52-90E2-4CE8-9894-626525A1BDA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1" name="直線コネクタ 810">
          <a:extLst>
            <a:ext uri="{FF2B5EF4-FFF2-40B4-BE49-F238E27FC236}">
              <a16:creationId xmlns:a16="http://schemas.microsoft.com/office/drawing/2014/main" id="{0F65D3FB-E1EC-4EF0-B416-6945C9E3F52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2" name="テキスト ボックス 811">
          <a:extLst>
            <a:ext uri="{FF2B5EF4-FFF2-40B4-BE49-F238E27FC236}">
              <a16:creationId xmlns:a16="http://schemas.microsoft.com/office/drawing/2014/main" id="{EFD0D0EA-7CD6-471E-B203-022A80E504E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3" name="直線コネクタ 812">
          <a:extLst>
            <a:ext uri="{FF2B5EF4-FFF2-40B4-BE49-F238E27FC236}">
              <a16:creationId xmlns:a16="http://schemas.microsoft.com/office/drawing/2014/main" id="{90096745-6D4C-4F1F-BE7F-FDC5FB473F0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4" name="テキスト ボックス 813">
          <a:extLst>
            <a:ext uri="{FF2B5EF4-FFF2-40B4-BE49-F238E27FC236}">
              <a16:creationId xmlns:a16="http://schemas.microsoft.com/office/drawing/2014/main" id="{40A91DF9-B1E6-4013-9FE3-664868B9115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a:extLst>
            <a:ext uri="{FF2B5EF4-FFF2-40B4-BE49-F238E27FC236}">
              <a16:creationId xmlns:a16="http://schemas.microsoft.com/office/drawing/2014/main" id="{0AFDB32B-809C-4199-815F-A2A75393BBE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a:extLst>
            <a:ext uri="{FF2B5EF4-FFF2-40B4-BE49-F238E27FC236}">
              <a16:creationId xmlns:a16="http://schemas.microsoft.com/office/drawing/2014/main" id="{F1B2DB80-6515-4EAF-A5A4-6696D2BC25F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7" name="直線コネクタ 816">
          <a:extLst>
            <a:ext uri="{FF2B5EF4-FFF2-40B4-BE49-F238E27FC236}">
              <a16:creationId xmlns:a16="http://schemas.microsoft.com/office/drawing/2014/main" id="{2C748412-C79D-4DB1-A7DE-49993414618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8" name="テキスト ボックス 817">
          <a:extLst>
            <a:ext uri="{FF2B5EF4-FFF2-40B4-BE49-F238E27FC236}">
              <a16:creationId xmlns:a16="http://schemas.microsoft.com/office/drawing/2014/main" id="{D1EBF389-144F-4C6E-BCD6-8ABE59A313E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9" name="直線コネクタ 818">
          <a:extLst>
            <a:ext uri="{FF2B5EF4-FFF2-40B4-BE49-F238E27FC236}">
              <a16:creationId xmlns:a16="http://schemas.microsoft.com/office/drawing/2014/main" id="{47D429E0-3800-47F4-95ED-1C0490B9C3B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0" name="テキスト ボックス 819">
          <a:extLst>
            <a:ext uri="{FF2B5EF4-FFF2-40B4-BE49-F238E27FC236}">
              <a16:creationId xmlns:a16="http://schemas.microsoft.com/office/drawing/2014/main" id="{CA4A8B18-75B4-4D29-9B59-815ED22D47E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CA852718-AC2A-4273-81CC-22F2BD0DDE7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C2625F56-51FC-4DDF-A706-9A2742011BF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a16="http://schemas.microsoft.com/office/drawing/2014/main" id="{44EC57C2-FE2B-466A-80F2-9815FB9B600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824" name="直線コネクタ 823">
          <a:extLst>
            <a:ext uri="{FF2B5EF4-FFF2-40B4-BE49-F238E27FC236}">
              <a16:creationId xmlns:a16="http://schemas.microsoft.com/office/drawing/2014/main" id="{1AE2EF69-6B12-4189-B26E-D4819826C7E5}"/>
            </a:ext>
          </a:extLst>
        </xdr:cNvPr>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825" name="【公民館】&#10;一人当たり面積最小値テキスト">
          <a:extLst>
            <a:ext uri="{FF2B5EF4-FFF2-40B4-BE49-F238E27FC236}">
              <a16:creationId xmlns:a16="http://schemas.microsoft.com/office/drawing/2014/main" id="{806BC876-6094-47B6-AD48-229CED93995A}"/>
            </a:ext>
          </a:extLst>
        </xdr:cNvPr>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826" name="直線コネクタ 825">
          <a:extLst>
            <a:ext uri="{FF2B5EF4-FFF2-40B4-BE49-F238E27FC236}">
              <a16:creationId xmlns:a16="http://schemas.microsoft.com/office/drawing/2014/main" id="{230AD064-76D0-4747-8F6A-9281269A02AD}"/>
            </a:ext>
          </a:extLst>
        </xdr:cNvPr>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827" name="【公民館】&#10;一人当たり面積最大値テキスト">
          <a:extLst>
            <a:ext uri="{FF2B5EF4-FFF2-40B4-BE49-F238E27FC236}">
              <a16:creationId xmlns:a16="http://schemas.microsoft.com/office/drawing/2014/main" id="{261DD833-305D-44E4-AF85-205537186074}"/>
            </a:ext>
          </a:extLst>
        </xdr:cNvPr>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828" name="直線コネクタ 827">
          <a:extLst>
            <a:ext uri="{FF2B5EF4-FFF2-40B4-BE49-F238E27FC236}">
              <a16:creationId xmlns:a16="http://schemas.microsoft.com/office/drawing/2014/main" id="{2FFD684A-F156-419B-850E-1C4D504BA2B3}"/>
            </a:ext>
          </a:extLst>
        </xdr:cNvPr>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106951</xdr:rowOff>
    </xdr:from>
    <xdr:ext cx="469744" cy="259045"/>
    <xdr:sp macro="" textlink="">
      <xdr:nvSpPr>
        <xdr:cNvPr id="829" name="【公民館】&#10;一人当たり面積平均値テキスト">
          <a:extLst>
            <a:ext uri="{FF2B5EF4-FFF2-40B4-BE49-F238E27FC236}">
              <a16:creationId xmlns:a16="http://schemas.microsoft.com/office/drawing/2014/main" id="{F7B110BC-47E5-405C-8281-385A29E3F8C8}"/>
            </a:ext>
          </a:extLst>
        </xdr:cNvPr>
        <xdr:cNvSpPr txBox="1"/>
      </xdr:nvSpPr>
      <xdr:spPr>
        <a:xfrm>
          <a:off x="22199600" y="18280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830" name="フローチャート: 判断 829">
          <a:extLst>
            <a:ext uri="{FF2B5EF4-FFF2-40B4-BE49-F238E27FC236}">
              <a16:creationId xmlns:a16="http://schemas.microsoft.com/office/drawing/2014/main" id="{753C052D-A08A-41F8-B225-C74DE9E70CB5}"/>
            </a:ext>
          </a:extLst>
        </xdr:cNvPr>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831" name="フローチャート: 判断 830">
          <a:extLst>
            <a:ext uri="{FF2B5EF4-FFF2-40B4-BE49-F238E27FC236}">
              <a16:creationId xmlns:a16="http://schemas.microsoft.com/office/drawing/2014/main" id="{987B770E-9D86-44D2-9FB0-BEEFD45564E4}"/>
            </a:ext>
          </a:extLst>
        </xdr:cNvPr>
        <xdr:cNvSpPr/>
      </xdr:nvSpPr>
      <xdr:spPr>
        <a:xfrm>
          <a:off x="21272500" y="1844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832" name="フローチャート: 判断 831">
          <a:extLst>
            <a:ext uri="{FF2B5EF4-FFF2-40B4-BE49-F238E27FC236}">
              <a16:creationId xmlns:a16="http://schemas.microsoft.com/office/drawing/2014/main" id="{FD5019E4-1854-44FD-85A2-DDEA4015E666}"/>
            </a:ext>
          </a:extLst>
        </xdr:cNvPr>
        <xdr:cNvSpPr/>
      </xdr:nvSpPr>
      <xdr:spPr>
        <a:xfrm>
          <a:off x="20383500" y="184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833" name="フローチャート: 判断 832">
          <a:extLst>
            <a:ext uri="{FF2B5EF4-FFF2-40B4-BE49-F238E27FC236}">
              <a16:creationId xmlns:a16="http://schemas.microsoft.com/office/drawing/2014/main" id="{1B51EA6C-9185-41C6-8FEA-846DF482CFBD}"/>
            </a:ext>
          </a:extLst>
        </xdr:cNvPr>
        <xdr:cNvSpPr/>
      </xdr:nvSpPr>
      <xdr:spPr>
        <a:xfrm>
          <a:off x="19494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834" name="フローチャート: 判断 833">
          <a:extLst>
            <a:ext uri="{FF2B5EF4-FFF2-40B4-BE49-F238E27FC236}">
              <a16:creationId xmlns:a16="http://schemas.microsoft.com/office/drawing/2014/main" id="{1B7725BA-4638-4671-B713-ACB75C98D8FE}"/>
            </a:ext>
          </a:extLst>
        </xdr:cNvPr>
        <xdr:cNvSpPr/>
      </xdr:nvSpPr>
      <xdr:spPr>
        <a:xfrm>
          <a:off x="18605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D965ED76-E772-420C-ADDE-8DBCA14F75D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33D45073-A6DB-49D5-9065-A05A95D8BBF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CD69EC99-E76B-436B-8309-81C35729384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B5874A98-94D1-4C15-B9F5-3A05C3877D7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BE8E6800-D614-4D73-A92B-525136C0E07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36068</xdr:rowOff>
    </xdr:from>
    <xdr:to>
      <xdr:col>116</xdr:col>
      <xdr:colOff>114300</xdr:colOff>
      <xdr:row>108</xdr:row>
      <xdr:rowOff>137668</xdr:rowOff>
    </xdr:to>
    <xdr:sp macro="" textlink="">
      <xdr:nvSpPr>
        <xdr:cNvPr id="840" name="楕円 839">
          <a:extLst>
            <a:ext uri="{FF2B5EF4-FFF2-40B4-BE49-F238E27FC236}">
              <a16:creationId xmlns:a16="http://schemas.microsoft.com/office/drawing/2014/main" id="{FE18DD0C-B8B1-4F61-805C-AC2F7719F44E}"/>
            </a:ext>
          </a:extLst>
        </xdr:cNvPr>
        <xdr:cNvSpPr/>
      </xdr:nvSpPr>
      <xdr:spPr>
        <a:xfrm>
          <a:off x="22110700" y="1855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122445</xdr:rowOff>
    </xdr:from>
    <xdr:ext cx="469744" cy="259045"/>
    <xdr:sp macro="" textlink="">
      <xdr:nvSpPr>
        <xdr:cNvPr id="841" name="【公民館】&#10;一人当たり面積該当値テキスト">
          <a:extLst>
            <a:ext uri="{FF2B5EF4-FFF2-40B4-BE49-F238E27FC236}">
              <a16:creationId xmlns:a16="http://schemas.microsoft.com/office/drawing/2014/main" id="{AA3F4AE7-DD79-45F7-9974-D07CAC2CA7E6}"/>
            </a:ext>
          </a:extLst>
        </xdr:cNvPr>
        <xdr:cNvSpPr txBox="1"/>
      </xdr:nvSpPr>
      <xdr:spPr>
        <a:xfrm>
          <a:off x="22199600" y="184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36449</xdr:rowOff>
    </xdr:from>
    <xdr:to>
      <xdr:col>112</xdr:col>
      <xdr:colOff>38100</xdr:colOff>
      <xdr:row>108</xdr:row>
      <xdr:rowOff>138049</xdr:rowOff>
    </xdr:to>
    <xdr:sp macro="" textlink="">
      <xdr:nvSpPr>
        <xdr:cNvPr id="842" name="楕円 841">
          <a:extLst>
            <a:ext uri="{FF2B5EF4-FFF2-40B4-BE49-F238E27FC236}">
              <a16:creationId xmlns:a16="http://schemas.microsoft.com/office/drawing/2014/main" id="{6A353480-CC67-4D09-8933-BA062035A4BF}"/>
            </a:ext>
          </a:extLst>
        </xdr:cNvPr>
        <xdr:cNvSpPr/>
      </xdr:nvSpPr>
      <xdr:spPr>
        <a:xfrm>
          <a:off x="21272500" y="1855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86868</xdr:rowOff>
    </xdr:from>
    <xdr:to>
      <xdr:col>116</xdr:col>
      <xdr:colOff>63500</xdr:colOff>
      <xdr:row>108</xdr:row>
      <xdr:rowOff>87249</xdr:rowOff>
    </xdr:to>
    <xdr:cxnSp macro="">
      <xdr:nvCxnSpPr>
        <xdr:cNvPr id="843" name="直線コネクタ 842">
          <a:extLst>
            <a:ext uri="{FF2B5EF4-FFF2-40B4-BE49-F238E27FC236}">
              <a16:creationId xmlns:a16="http://schemas.microsoft.com/office/drawing/2014/main" id="{9C3DABB5-A063-44DC-B005-2265FA7A9AF2}"/>
            </a:ext>
          </a:extLst>
        </xdr:cNvPr>
        <xdr:cNvCxnSpPr/>
      </xdr:nvCxnSpPr>
      <xdr:spPr>
        <a:xfrm flipV="1">
          <a:off x="21323300" y="1860346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37212</xdr:rowOff>
    </xdr:from>
    <xdr:to>
      <xdr:col>107</xdr:col>
      <xdr:colOff>101600</xdr:colOff>
      <xdr:row>108</xdr:row>
      <xdr:rowOff>138812</xdr:rowOff>
    </xdr:to>
    <xdr:sp macro="" textlink="">
      <xdr:nvSpPr>
        <xdr:cNvPr id="844" name="楕円 843">
          <a:extLst>
            <a:ext uri="{FF2B5EF4-FFF2-40B4-BE49-F238E27FC236}">
              <a16:creationId xmlns:a16="http://schemas.microsoft.com/office/drawing/2014/main" id="{4EACB11D-F9AF-4E7F-80B7-3F15B5A520E6}"/>
            </a:ext>
          </a:extLst>
        </xdr:cNvPr>
        <xdr:cNvSpPr/>
      </xdr:nvSpPr>
      <xdr:spPr>
        <a:xfrm>
          <a:off x="20383500" y="1855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87249</xdr:rowOff>
    </xdr:from>
    <xdr:to>
      <xdr:col>111</xdr:col>
      <xdr:colOff>177800</xdr:colOff>
      <xdr:row>108</xdr:row>
      <xdr:rowOff>88012</xdr:rowOff>
    </xdr:to>
    <xdr:cxnSp macro="">
      <xdr:nvCxnSpPr>
        <xdr:cNvPr id="845" name="直線コネクタ 844">
          <a:extLst>
            <a:ext uri="{FF2B5EF4-FFF2-40B4-BE49-F238E27FC236}">
              <a16:creationId xmlns:a16="http://schemas.microsoft.com/office/drawing/2014/main" id="{0107D9D1-1F1A-455E-99A1-49141A8D33E9}"/>
            </a:ext>
          </a:extLst>
        </xdr:cNvPr>
        <xdr:cNvCxnSpPr/>
      </xdr:nvCxnSpPr>
      <xdr:spPr>
        <a:xfrm flipV="1">
          <a:off x="20434300" y="18603849"/>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37973</xdr:rowOff>
    </xdr:from>
    <xdr:to>
      <xdr:col>102</xdr:col>
      <xdr:colOff>165100</xdr:colOff>
      <xdr:row>108</xdr:row>
      <xdr:rowOff>139573</xdr:rowOff>
    </xdr:to>
    <xdr:sp macro="" textlink="">
      <xdr:nvSpPr>
        <xdr:cNvPr id="846" name="楕円 845">
          <a:extLst>
            <a:ext uri="{FF2B5EF4-FFF2-40B4-BE49-F238E27FC236}">
              <a16:creationId xmlns:a16="http://schemas.microsoft.com/office/drawing/2014/main" id="{A0614933-368F-4B2B-BCBE-57E7B30112D8}"/>
            </a:ext>
          </a:extLst>
        </xdr:cNvPr>
        <xdr:cNvSpPr/>
      </xdr:nvSpPr>
      <xdr:spPr>
        <a:xfrm>
          <a:off x="19494500" y="1855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88012</xdr:rowOff>
    </xdr:from>
    <xdr:to>
      <xdr:col>107</xdr:col>
      <xdr:colOff>50800</xdr:colOff>
      <xdr:row>108</xdr:row>
      <xdr:rowOff>88773</xdr:rowOff>
    </xdr:to>
    <xdr:cxnSp macro="">
      <xdr:nvCxnSpPr>
        <xdr:cNvPr id="847" name="直線コネクタ 846">
          <a:extLst>
            <a:ext uri="{FF2B5EF4-FFF2-40B4-BE49-F238E27FC236}">
              <a16:creationId xmlns:a16="http://schemas.microsoft.com/office/drawing/2014/main" id="{EA52936E-B4A1-4F5A-B549-D235384A64CF}"/>
            </a:ext>
          </a:extLst>
        </xdr:cNvPr>
        <xdr:cNvCxnSpPr/>
      </xdr:nvCxnSpPr>
      <xdr:spPr>
        <a:xfrm flipV="1">
          <a:off x="19545300" y="18604612"/>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37973</xdr:rowOff>
    </xdr:from>
    <xdr:to>
      <xdr:col>98</xdr:col>
      <xdr:colOff>38100</xdr:colOff>
      <xdr:row>108</xdr:row>
      <xdr:rowOff>139573</xdr:rowOff>
    </xdr:to>
    <xdr:sp macro="" textlink="">
      <xdr:nvSpPr>
        <xdr:cNvPr id="848" name="楕円 847">
          <a:extLst>
            <a:ext uri="{FF2B5EF4-FFF2-40B4-BE49-F238E27FC236}">
              <a16:creationId xmlns:a16="http://schemas.microsoft.com/office/drawing/2014/main" id="{FDC0068C-F840-4B7F-997E-C46EE003F542}"/>
            </a:ext>
          </a:extLst>
        </xdr:cNvPr>
        <xdr:cNvSpPr/>
      </xdr:nvSpPr>
      <xdr:spPr>
        <a:xfrm>
          <a:off x="18605500" y="1855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88773</xdr:rowOff>
    </xdr:from>
    <xdr:to>
      <xdr:col>102</xdr:col>
      <xdr:colOff>114300</xdr:colOff>
      <xdr:row>108</xdr:row>
      <xdr:rowOff>88773</xdr:rowOff>
    </xdr:to>
    <xdr:cxnSp macro="">
      <xdr:nvCxnSpPr>
        <xdr:cNvPr id="849" name="直線コネクタ 848">
          <a:extLst>
            <a:ext uri="{FF2B5EF4-FFF2-40B4-BE49-F238E27FC236}">
              <a16:creationId xmlns:a16="http://schemas.microsoft.com/office/drawing/2014/main" id="{1BC717D8-5B18-4E01-8D7D-595A36785522}"/>
            </a:ext>
          </a:extLst>
        </xdr:cNvPr>
        <xdr:cNvCxnSpPr/>
      </xdr:nvCxnSpPr>
      <xdr:spPr>
        <a:xfrm>
          <a:off x="18656300" y="186053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49040</xdr:rowOff>
    </xdr:from>
    <xdr:ext cx="469744" cy="259045"/>
    <xdr:sp macro="" textlink="">
      <xdr:nvSpPr>
        <xdr:cNvPr id="850" name="n_1aveValue【公民館】&#10;一人当たり面積">
          <a:extLst>
            <a:ext uri="{FF2B5EF4-FFF2-40B4-BE49-F238E27FC236}">
              <a16:creationId xmlns:a16="http://schemas.microsoft.com/office/drawing/2014/main" id="{E268436F-9C61-45C0-B157-8E7E4ABD2EE2}"/>
            </a:ext>
          </a:extLst>
        </xdr:cNvPr>
        <xdr:cNvSpPr txBox="1"/>
      </xdr:nvSpPr>
      <xdr:spPr>
        <a:xfrm>
          <a:off x="21075727" y="1822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37989</xdr:rowOff>
    </xdr:from>
    <xdr:ext cx="469744" cy="259045"/>
    <xdr:sp macro="" textlink="">
      <xdr:nvSpPr>
        <xdr:cNvPr id="851" name="n_2aveValue【公民館】&#10;一人当たり面積">
          <a:extLst>
            <a:ext uri="{FF2B5EF4-FFF2-40B4-BE49-F238E27FC236}">
              <a16:creationId xmlns:a16="http://schemas.microsoft.com/office/drawing/2014/main" id="{5F9E543E-731B-4A00-90AA-4AF2A739A7FD}"/>
            </a:ext>
          </a:extLst>
        </xdr:cNvPr>
        <xdr:cNvSpPr txBox="1"/>
      </xdr:nvSpPr>
      <xdr:spPr>
        <a:xfrm>
          <a:off x="20199427" y="1821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52088</xdr:rowOff>
    </xdr:from>
    <xdr:ext cx="469744" cy="259045"/>
    <xdr:sp macro="" textlink="">
      <xdr:nvSpPr>
        <xdr:cNvPr id="852" name="n_3aveValue【公民館】&#10;一人当たり面積">
          <a:extLst>
            <a:ext uri="{FF2B5EF4-FFF2-40B4-BE49-F238E27FC236}">
              <a16:creationId xmlns:a16="http://schemas.microsoft.com/office/drawing/2014/main" id="{1DEA5EBA-975D-4E6F-A768-0A975A06C2B5}"/>
            </a:ext>
          </a:extLst>
        </xdr:cNvPr>
        <xdr:cNvSpPr txBox="1"/>
      </xdr:nvSpPr>
      <xdr:spPr>
        <a:xfrm>
          <a:off x="19310427" y="1822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50944</xdr:rowOff>
    </xdr:from>
    <xdr:ext cx="469744" cy="259045"/>
    <xdr:sp macro="" textlink="">
      <xdr:nvSpPr>
        <xdr:cNvPr id="853" name="n_4aveValue【公民館】&#10;一人当たり面積">
          <a:extLst>
            <a:ext uri="{FF2B5EF4-FFF2-40B4-BE49-F238E27FC236}">
              <a16:creationId xmlns:a16="http://schemas.microsoft.com/office/drawing/2014/main" id="{C3F21CC3-F66A-4B9D-8B2D-5EC03AA3B33A}"/>
            </a:ext>
          </a:extLst>
        </xdr:cNvPr>
        <xdr:cNvSpPr txBox="1"/>
      </xdr:nvSpPr>
      <xdr:spPr>
        <a:xfrm>
          <a:off x="18421427" y="182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129176</xdr:rowOff>
    </xdr:from>
    <xdr:ext cx="469744" cy="259045"/>
    <xdr:sp macro="" textlink="">
      <xdr:nvSpPr>
        <xdr:cNvPr id="854" name="n_1mainValue【公民館】&#10;一人当たり面積">
          <a:extLst>
            <a:ext uri="{FF2B5EF4-FFF2-40B4-BE49-F238E27FC236}">
              <a16:creationId xmlns:a16="http://schemas.microsoft.com/office/drawing/2014/main" id="{651B4A45-EC66-4017-BE1B-EF5006377E4C}"/>
            </a:ext>
          </a:extLst>
        </xdr:cNvPr>
        <xdr:cNvSpPr txBox="1"/>
      </xdr:nvSpPr>
      <xdr:spPr>
        <a:xfrm>
          <a:off x="21075727" y="1864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129939</xdr:rowOff>
    </xdr:from>
    <xdr:ext cx="469744" cy="259045"/>
    <xdr:sp macro="" textlink="">
      <xdr:nvSpPr>
        <xdr:cNvPr id="855" name="n_2mainValue【公民館】&#10;一人当たり面積">
          <a:extLst>
            <a:ext uri="{FF2B5EF4-FFF2-40B4-BE49-F238E27FC236}">
              <a16:creationId xmlns:a16="http://schemas.microsoft.com/office/drawing/2014/main" id="{77342BFA-7549-4E4D-A3B7-AB2FF3BFC528}"/>
            </a:ext>
          </a:extLst>
        </xdr:cNvPr>
        <xdr:cNvSpPr txBox="1"/>
      </xdr:nvSpPr>
      <xdr:spPr>
        <a:xfrm>
          <a:off x="20199427" y="1864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130700</xdr:rowOff>
    </xdr:from>
    <xdr:ext cx="469744" cy="259045"/>
    <xdr:sp macro="" textlink="">
      <xdr:nvSpPr>
        <xdr:cNvPr id="856" name="n_3mainValue【公民館】&#10;一人当たり面積">
          <a:extLst>
            <a:ext uri="{FF2B5EF4-FFF2-40B4-BE49-F238E27FC236}">
              <a16:creationId xmlns:a16="http://schemas.microsoft.com/office/drawing/2014/main" id="{FDE6D9B9-0B96-4D7C-8C91-8717612EBA96}"/>
            </a:ext>
          </a:extLst>
        </xdr:cNvPr>
        <xdr:cNvSpPr txBox="1"/>
      </xdr:nvSpPr>
      <xdr:spPr>
        <a:xfrm>
          <a:off x="19310427" y="1864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130700</xdr:rowOff>
    </xdr:from>
    <xdr:ext cx="469744" cy="259045"/>
    <xdr:sp macro="" textlink="">
      <xdr:nvSpPr>
        <xdr:cNvPr id="857" name="n_4mainValue【公民館】&#10;一人当たり面積">
          <a:extLst>
            <a:ext uri="{FF2B5EF4-FFF2-40B4-BE49-F238E27FC236}">
              <a16:creationId xmlns:a16="http://schemas.microsoft.com/office/drawing/2014/main" id="{DE7BC3BD-13B9-46BC-BFA0-4F90231D5161}"/>
            </a:ext>
          </a:extLst>
        </xdr:cNvPr>
        <xdr:cNvSpPr txBox="1"/>
      </xdr:nvSpPr>
      <xdr:spPr>
        <a:xfrm>
          <a:off x="18421427" y="1864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E5ADC933-99E1-448F-A37A-2E320C70169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FF1E3F81-5FF9-4812-A81D-F064D6089C8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84FB08CE-4CF8-4B49-8F57-22D2A2C3AA4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類似団体と比較して特に有形固定資産減価償却率が高くなっている施設は、道路、児童館、学校施設であり、特に低くなっている施設は、公営住宅である。　学校施設は個別施設計画により老朽化対策に取り組むこととし、他施設についても維持管理経費の増加に留意し、個別施設計画の策定を考えながら老朽化対策に取り組んでいく。</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4FAA244-6D0C-4687-BA05-F147017B258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B75DE6A-2903-40AC-904C-A9E2172AD2F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1E04E30-F7C5-4949-8ED7-F35B8D6AFF4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0E305C9-51BD-40E5-9E2A-0557FBD1301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福島県泉崎村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907FB67-F387-4BD0-B444-3DB35742835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CB96CC3-AF47-44B3-8874-F9ECDCEF289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78B7A96-54AB-4902-9EAB-C7DEEE4AB15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1D4D3EB-1B0B-47F0-83E5-4543D6B538D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BF1C3F-21BC-467C-9AE2-6C2363E3C43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EE343CC-6D68-4CAA-ACBC-236D7921BDA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6,324
6,211
35.43
4,551,558
4,148,245
366,841
2,654,802
3,929,044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D4AC205-241D-4E3C-B057-A8872C535F3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C2647D9-1A66-41D9-9FB0-CF53F4C67FE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FE0F19D-B048-4214-AD02-66998457F36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2070CBF-D263-46B2-BD58-B0B34CFE0EA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E8BEC7A-BE1B-4D6D-89EC-D00E8F4D77C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8D2B7CF-D304-499E-AB2A-3BCD2AC6303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9BB24A9-EE47-4AA3-9C9B-0498FFCC628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84FC7A9-BA78-4F5B-B122-2BF30EE39EA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9793DBE-C9DC-4316-A1D1-4400B64EB82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D65EF0B-174F-4A1A-A445-D318905ACD5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74798E4-E30F-4964-BAB1-85B427E405F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D64E208-99A9-4577-B774-6581707FD0A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B5D4E80-A908-4194-B225-67532FDABEF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7463796-7D31-4B54-A76B-6385E9DF5FD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18315E8-FBF8-4AFA-B2F5-522215C7AA1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AFC02CB-4CF9-4919-847D-C6FB7168A09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8B98843-013F-4956-BD2A-F2627747ADE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FF3C239-A76E-4AE8-BCB1-EE75E3868CB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3BD97D5-8C81-4DDA-B9F1-289ABAC7051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24FD729-5223-4711-AF66-ABBC8E42646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41C5A8C-B709-4676-9921-D3EB35D8A5B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21039F1-348F-49CC-AD35-EE96B825D59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31BC159-1B88-4761-A9F9-08FB703B8B9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DE6BC64-C091-4A4F-BF2E-EC46F119095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643A4E2-968F-4A61-AA6F-D35C91BB65F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B4788A2-4FE6-4739-BC34-C4E19F87B06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56EC641-B012-4E7B-B180-A1AC910DD70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93D3B2D-FA31-4407-BD4A-971552F2828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E84FB69-42BA-479C-B539-2933F19332F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2AFD901-6D54-46FB-8C54-DC73B041445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9172E9B-E2BE-42E5-AC6B-74F93D88ECC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7D30A4F-E292-4452-BDBD-E2E3B79C87C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7893F1D-CB03-4E27-8DD7-8E1B255CE37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F4FD306-6F60-4B8E-A3B6-26A16C7B38F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D78BC3D-806B-4AE7-AF74-BEB95F136AE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61CD251-142D-4F27-8015-DB1CD9BBF75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8C600D9-A2D0-4205-9EA9-AA20BA4DE58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0B8C7C3-3F9A-4DFC-9000-0E112E375BB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740C25B-EE0D-4ED3-B781-5B6015D1E1D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D620B3C-B89A-4667-B5BD-A444CE2865B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F00AA32-F5A7-4785-82E5-77806C60E81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486EF0E-0589-40C2-B49F-2161523D0C2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7F604F8-5F0E-457B-B568-34A80128355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4797099-E209-4D86-AAAD-113D403B33E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52B5BB2-7940-4C5F-94C7-F6C92080994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23FB053B-FC9B-440C-8EE1-5CE8026AE5F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58238</xdr:rowOff>
    </xdr:to>
    <xdr:cxnSp macro="">
      <xdr:nvCxnSpPr>
        <xdr:cNvPr id="58" name="直線コネクタ 57">
          <a:extLst>
            <a:ext uri="{FF2B5EF4-FFF2-40B4-BE49-F238E27FC236}">
              <a16:creationId xmlns:a16="http://schemas.microsoft.com/office/drawing/2014/main" id="{6F999CF7-5559-475F-87F6-FD1B3CF623D1}"/>
            </a:ext>
          </a:extLst>
        </xdr:cNvPr>
        <xdr:cNvCxnSpPr/>
      </xdr:nvCxnSpPr>
      <xdr:spPr>
        <a:xfrm flipV="1">
          <a:off x="4634865" y="5704658"/>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62065</xdr:rowOff>
    </xdr:from>
    <xdr:ext cx="405111" cy="259045"/>
    <xdr:sp macro="" textlink="">
      <xdr:nvSpPr>
        <xdr:cNvPr id="59" name="【図書館】&#10;有形固定資産減価償却率最小値テキスト">
          <a:extLst>
            <a:ext uri="{FF2B5EF4-FFF2-40B4-BE49-F238E27FC236}">
              <a16:creationId xmlns:a16="http://schemas.microsoft.com/office/drawing/2014/main" id="{7C62A61C-62C2-4002-8253-3A447A5C3D05}"/>
            </a:ext>
          </a:extLst>
        </xdr:cNvPr>
        <xdr:cNvSpPr txBox="1"/>
      </xdr:nvSpPr>
      <xdr:spPr>
        <a:xfrm>
          <a:off x="4673600" y="709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58238</xdr:rowOff>
    </xdr:from>
    <xdr:to>
      <xdr:col>24</xdr:col>
      <xdr:colOff>152400</xdr:colOff>
      <xdr:row>41</xdr:row>
      <xdr:rowOff>58238</xdr:rowOff>
    </xdr:to>
    <xdr:cxnSp macro="">
      <xdr:nvCxnSpPr>
        <xdr:cNvPr id="60" name="直線コネクタ 59">
          <a:extLst>
            <a:ext uri="{FF2B5EF4-FFF2-40B4-BE49-F238E27FC236}">
              <a16:creationId xmlns:a16="http://schemas.microsoft.com/office/drawing/2014/main" id="{11EE96BF-AAB9-448E-BB58-6FDD0171D1AF}"/>
            </a:ext>
          </a:extLst>
        </xdr:cNvPr>
        <xdr:cNvCxnSpPr/>
      </xdr:nvCxnSpPr>
      <xdr:spPr>
        <a:xfrm>
          <a:off x="4546600" y="708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340478" cy="259045"/>
    <xdr:sp macro="" textlink="">
      <xdr:nvSpPr>
        <xdr:cNvPr id="61" name="【図書館】&#10;有形固定資産減価償却率最大値テキスト">
          <a:extLst>
            <a:ext uri="{FF2B5EF4-FFF2-40B4-BE49-F238E27FC236}">
              <a16:creationId xmlns:a16="http://schemas.microsoft.com/office/drawing/2014/main" id="{0915AAF2-F393-4D62-B55D-5F6805941367}"/>
            </a:ext>
          </a:extLst>
        </xdr:cNvPr>
        <xdr:cNvSpPr txBox="1"/>
      </xdr:nvSpPr>
      <xdr:spPr>
        <a:xfrm>
          <a:off x="4673600" y="547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2" name="直線コネクタ 61">
          <a:extLst>
            <a:ext uri="{FF2B5EF4-FFF2-40B4-BE49-F238E27FC236}">
              <a16:creationId xmlns:a16="http://schemas.microsoft.com/office/drawing/2014/main" id="{7C783CC7-DB2E-4E70-A98E-8A3D7EFC00F6}"/>
            </a:ext>
          </a:extLst>
        </xdr:cNvPr>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165480</xdr:rowOff>
    </xdr:from>
    <xdr:ext cx="405111" cy="259045"/>
    <xdr:sp macro="" textlink="">
      <xdr:nvSpPr>
        <xdr:cNvPr id="63" name="【図書館】&#10;有形固定資産減価償却率平均値テキスト">
          <a:extLst>
            <a:ext uri="{FF2B5EF4-FFF2-40B4-BE49-F238E27FC236}">
              <a16:creationId xmlns:a16="http://schemas.microsoft.com/office/drawing/2014/main" id="{56A6DFF4-1C61-4BED-9B9D-E41B8F232ED6}"/>
            </a:ext>
          </a:extLst>
        </xdr:cNvPr>
        <xdr:cNvSpPr txBox="1"/>
      </xdr:nvSpPr>
      <xdr:spPr>
        <a:xfrm>
          <a:off x="4673600" y="633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a:extLst>
            <a:ext uri="{FF2B5EF4-FFF2-40B4-BE49-F238E27FC236}">
              <a16:creationId xmlns:a16="http://schemas.microsoft.com/office/drawing/2014/main" id="{85E5FB19-0DA8-4CAB-A426-83894C9B7801}"/>
            </a:ext>
          </a:extLst>
        </xdr:cNvPr>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a:extLst>
            <a:ext uri="{FF2B5EF4-FFF2-40B4-BE49-F238E27FC236}">
              <a16:creationId xmlns:a16="http://schemas.microsoft.com/office/drawing/2014/main" id="{C1CC1E02-0562-44CE-8C58-4BFD90AC58E5}"/>
            </a:ext>
          </a:extLst>
        </xdr:cNvPr>
        <xdr:cNvSpPr/>
      </xdr:nvSpPr>
      <xdr:spPr>
        <a:xfrm>
          <a:off x="3746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61323</xdr:rowOff>
    </xdr:from>
    <xdr:to>
      <xdr:col>15</xdr:col>
      <xdr:colOff>101600</xdr:colOff>
      <xdr:row>37</xdr:row>
      <xdr:rowOff>162923</xdr:rowOff>
    </xdr:to>
    <xdr:sp macro="" textlink="">
      <xdr:nvSpPr>
        <xdr:cNvPr id="66" name="フローチャート: 判断 65">
          <a:extLst>
            <a:ext uri="{FF2B5EF4-FFF2-40B4-BE49-F238E27FC236}">
              <a16:creationId xmlns:a16="http://schemas.microsoft.com/office/drawing/2014/main" id="{DFA090EB-0923-438D-AD9F-9E3DDE6BAAC4}"/>
            </a:ext>
          </a:extLst>
        </xdr:cNvPr>
        <xdr:cNvSpPr/>
      </xdr:nvSpPr>
      <xdr:spPr>
        <a:xfrm>
          <a:off x="2857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95613</xdr:rowOff>
    </xdr:from>
    <xdr:to>
      <xdr:col>10</xdr:col>
      <xdr:colOff>165100</xdr:colOff>
      <xdr:row>37</xdr:row>
      <xdr:rowOff>25763</xdr:rowOff>
    </xdr:to>
    <xdr:sp macro="" textlink="">
      <xdr:nvSpPr>
        <xdr:cNvPr id="67" name="フローチャート: 判断 66">
          <a:extLst>
            <a:ext uri="{FF2B5EF4-FFF2-40B4-BE49-F238E27FC236}">
              <a16:creationId xmlns:a16="http://schemas.microsoft.com/office/drawing/2014/main" id="{7E1139E0-53DF-4DFB-A880-5135AC72B62E}"/>
            </a:ext>
          </a:extLst>
        </xdr:cNvPr>
        <xdr:cNvSpPr/>
      </xdr:nvSpPr>
      <xdr:spPr>
        <a:xfrm>
          <a:off x="1968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46627</xdr:rowOff>
    </xdr:from>
    <xdr:to>
      <xdr:col>6</xdr:col>
      <xdr:colOff>38100</xdr:colOff>
      <xdr:row>36</xdr:row>
      <xdr:rowOff>148227</xdr:rowOff>
    </xdr:to>
    <xdr:sp macro="" textlink="">
      <xdr:nvSpPr>
        <xdr:cNvPr id="68" name="フローチャート: 判断 67">
          <a:extLst>
            <a:ext uri="{FF2B5EF4-FFF2-40B4-BE49-F238E27FC236}">
              <a16:creationId xmlns:a16="http://schemas.microsoft.com/office/drawing/2014/main" id="{C10BC0D1-A769-4B7B-B2D4-2F2C5A0F9538}"/>
            </a:ext>
          </a:extLst>
        </xdr:cNvPr>
        <xdr:cNvSpPr/>
      </xdr:nvSpPr>
      <xdr:spPr>
        <a:xfrm>
          <a:off x="1079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57FC538-AAA7-4CAE-9941-7E747DF46BF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0A407F1-82D1-403D-AE72-32C20D16BEB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2A46AEA-869E-4B85-BD22-05B8371A4CD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7DDFCF9-0900-47C7-8ECC-FB7EB737063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A3D1813-AD39-42C2-8E46-71DE86F35A8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154396</xdr:rowOff>
    </xdr:from>
    <xdr:to>
      <xdr:col>24</xdr:col>
      <xdr:colOff>114300</xdr:colOff>
      <xdr:row>36</xdr:row>
      <xdr:rowOff>84546</xdr:rowOff>
    </xdr:to>
    <xdr:sp macro="" textlink="">
      <xdr:nvSpPr>
        <xdr:cNvPr id="74" name="楕円 73">
          <a:extLst>
            <a:ext uri="{FF2B5EF4-FFF2-40B4-BE49-F238E27FC236}">
              <a16:creationId xmlns:a16="http://schemas.microsoft.com/office/drawing/2014/main" id="{FCF680E3-791C-4CAA-AE4D-674DD2E9BD06}"/>
            </a:ext>
          </a:extLst>
        </xdr:cNvPr>
        <xdr:cNvSpPr/>
      </xdr:nvSpPr>
      <xdr:spPr>
        <a:xfrm>
          <a:off x="4584700" y="61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5823</xdr:rowOff>
    </xdr:from>
    <xdr:ext cx="405111" cy="259045"/>
    <xdr:sp macro="" textlink="">
      <xdr:nvSpPr>
        <xdr:cNvPr id="75" name="【図書館】&#10;有形固定資産減価償却率該当値テキスト">
          <a:extLst>
            <a:ext uri="{FF2B5EF4-FFF2-40B4-BE49-F238E27FC236}">
              <a16:creationId xmlns:a16="http://schemas.microsoft.com/office/drawing/2014/main" id="{A1AE1B5E-8151-421E-B29D-9755D1980296}"/>
            </a:ext>
          </a:extLst>
        </xdr:cNvPr>
        <xdr:cNvSpPr txBox="1"/>
      </xdr:nvSpPr>
      <xdr:spPr>
        <a:xfrm>
          <a:off x="4673600"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118473</xdr:rowOff>
    </xdr:from>
    <xdr:to>
      <xdr:col>20</xdr:col>
      <xdr:colOff>38100</xdr:colOff>
      <xdr:row>36</xdr:row>
      <xdr:rowOff>48623</xdr:rowOff>
    </xdr:to>
    <xdr:sp macro="" textlink="">
      <xdr:nvSpPr>
        <xdr:cNvPr id="76" name="楕円 75">
          <a:extLst>
            <a:ext uri="{FF2B5EF4-FFF2-40B4-BE49-F238E27FC236}">
              <a16:creationId xmlns:a16="http://schemas.microsoft.com/office/drawing/2014/main" id="{64613FF5-A1BE-4166-968D-98C7790ABE2C}"/>
            </a:ext>
          </a:extLst>
        </xdr:cNvPr>
        <xdr:cNvSpPr/>
      </xdr:nvSpPr>
      <xdr:spPr>
        <a:xfrm>
          <a:off x="3746500" y="61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169273</xdr:rowOff>
    </xdr:from>
    <xdr:to>
      <xdr:col>24</xdr:col>
      <xdr:colOff>63500</xdr:colOff>
      <xdr:row>36</xdr:row>
      <xdr:rowOff>33746</xdr:rowOff>
    </xdr:to>
    <xdr:cxnSp macro="">
      <xdr:nvCxnSpPr>
        <xdr:cNvPr id="77" name="直線コネクタ 76">
          <a:extLst>
            <a:ext uri="{FF2B5EF4-FFF2-40B4-BE49-F238E27FC236}">
              <a16:creationId xmlns:a16="http://schemas.microsoft.com/office/drawing/2014/main" id="{9165D20F-33EF-4881-BF8C-47129639821D}"/>
            </a:ext>
          </a:extLst>
        </xdr:cNvPr>
        <xdr:cNvCxnSpPr/>
      </xdr:nvCxnSpPr>
      <xdr:spPr>
        <a:xfrm>
          <a:off x="3797300" y="617002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84183</xdr:rowOff>
    </xdr:from>
    <xdr:to>
      <xdr:col>15</xdr:col>
      <xdr:colOff>101600</xdr:colOff>
      <xdr:row>36</xdr:row>
      <xdr:rowOff>14333</xdr:rowOff>
    </xdr:to>
    <xdr:sp macro="" textlink="">
      <xdr:nvSpPr>
        <xdr:cNvPr id="78" name="楕円 77">
          <a:extLst>
            <a:ext uri="{FF2B5EF4-FFF2-40B4-BE49-F238E27FC236}">
              <a16:creationId xmlns:a16="http://schemas.microsoft.com/office/drawing/2014/main" id="{EB74A633-25D8-4E5B-ACF7-CB505DC4A4EA}"/>
            </a:ext>
          </a:extLst>
        </xdr:cNvPr>
        <xdr:cNvSpPr/>
      </xdr:nvSpPr>
      <xdr:spPr>
        <a:xfrm>
          <a:off x="2857500" y="608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134983</xdr:rowOff>
    </xdr:from>
    <xdr:to>
      <xdr:col>19</xdr:col>
      <xdr:colOff>177800</xdr:colOff>
      <xdr:row>35</xdr:row>
      <xdr:rowOff>169273</xdr:rowOff>
    </xdr:to>
    <xdr:cxnSp macro="">
      <xdr:nvCxnSpPr>
        <xdr:cNvPr id="79" name="直線コネクタ 78">
          <a:extLst>
            <a:ext uri="{FF2B5EF4-FFF2-40B4-BE49-F238E27FC236}">
              <a16:creationId xmlns:a16="http://schemas.microsoft.com/office/drawing/2014/main" id="{B8501059-CC4B-4C0A-A30E-418E000A41D6}"/>
            </a:ext>
          </a:extLst>
        </xdr:cNvPr>
        <xdr:cNvCxnSpPr/>
      </xdr:nvCxnSpPr>
      <xdr:spPr>
        <a:xfrm>
          <a:off x="2908300" y="613573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51526</xdr:rowOff>
    </xdr:from>
    <xdr:to>
      <xdr:col>10</xdr:col>
      <xdr:colOff>165100</xdr:colOff>
      <xdr:row>35</xdr:row>
      <xdr:rowOff>153126</xdr:rowOff>
    </xdr:to>
    <xdr:sp macro="" textlink="">
      <xdr:nvSpPr>
        <xdr:cNvPr id="80" name="楕円 79">
          <a:extLst>
            <a:ext uri="{FF2B5EF4-FFF2-40B4-BE49-F238E27FC236}">
              <a16:creationId xmlns:a16="http://schemas.microsoft.com/office/drawing/2014/main" id="{29E0E4E0-EA4B-4554-ABC9-8CF3E67C5763}"/>
            </a:ext>
          </a:extLst>
        </xdr:cNvPr>
        <xdr:cNvSpPr/>
      </xdr:nvSpPr>
      <xdr:spPr>
        <a:xfrm>
          <a:off x="1968500" y="60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102326</xdr:rowOff>
    </xdr:from>
    <xdr:to>
      <xdr:col>15</xdr:col>
      <xdr:colOff>50800</xdr:colOff>
      <xdr:row>35</xdr:row>
      <xdr:rowOff>134983</xdr:rowOff>
    </xdr:to>
    <xdr:cxnSp macro="">
      <xdr:nvCxnSpPr>
        <xdr:cNvPr id="81" name="直線コネクタ 80">
          <a:extLst>
            <a:ext uri="{FF2B5EF4-FFF2-40B4-BE49-F238E27FC236}">
              <a16:creationId xmlns:a16="http://schemas.microsoft.com/office/drawing/2014/main" id="{DAEA0D0E-0D49-4474-8965-92C7E505BEBE}"/>
            </a:ext>
          </a:extLst>
        </xdr:cNvPr>
        <xdr:cNvCxnSpPr/>
      </xdr:nvCxnSpPr>
      <xdr:spPr>
        <a:xfrm>
          <a:off x="2019300" y="610307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66222</xdr:rowOff>
    </xdr:from>
    <xdr:to>
      <xdr:col>6</xdr:col>
      <xdr:colOff>38100</xdr:colOff>
      <xdr:row>35</xdr:row>
      <xdr:rowOff>167822</xdr:rowOff>
    </xdr:to>
    <xdr:sp macro="" textlink="">
      <xdr:nvSpPr>
        <xdr:cNvPr id="82" name="楕円 81">
          <a:extLst>
            <a:ext uri="{FF2B5EF4-FFF2-40B4-BE49-F238E27FC236}">
              <a16:creationId xmlns:a16="http://schemas.microsoft.com/office/drawing/2014/main" id="{12BAAE5A-056C-4266-A134-C97C389648AF}"/>
            </a:ext>
          </a:extLst>
        </xdr:cNvPr>
        <xdr:cNvSpPr/>
      </xdr:nvSpPr>
      <xdr:spPr>
        <a:xfrm>
          <a:off x="1079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102326</xdr:rowOff>
    </xdr:from>
    <xdr:to>
      <xdr:col>10</xdr:col>
      <xdr:colOff>114300</xdr:colOff>
      <xdr:row>35</xdr:row>
      <xdr:rowOff>117022</xdr:rowOff>
    </xdr:to>
    <xdr:cxnSp macro="">
      <xdr:nvCxnSpPr>
        <xdr:cNvPr id="83" name="直線コネクタ 82">
          <a:extLst>
            <a:ext uri="{FF2B5EF4-FFF2-40B4-BE49-F238E27FC236}">
              <a16:creationId xmlns:a16="http://schemas.microsoft.com/office/drawing/2014/main" id="{4E174E10-807B-4DFE-AF0F-3252A7EA0C8C}"/>
            </a:ext>
          </a:extLst>
        </xdr:cNvPr>
        <xdr:cNvCxnSpPr/>
      </xdr:nvCxnSpPr>
      <xdr:spPr>
        <a:xfrm flipV="1">
          <a:off x="1130300" y="610307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139354</xdr:rowOff>
    </xdr:from>
    <xdr:ext cx="405111" cy="259045"/>
    <xdr:sp macro="" textlink="">
      <xdr:nvSpPr>
        <xdr:cNvPr id="84" name="n_1aveValue【図書館】&#10;有形固定資産減価償却率">
          <a:extLst>
            <a:ext uri="{FF2B5EF4-FFF2-40B4-BE49-F238E27FC236}">
              <a16:creationId xmlns:a16="http://schemas.microsoft.com/office/drawing/2014/main" id="{C2309869-76F8-4C72-A8FD-DC537CA11930}"/>
            </a:ext>
          </a:extLst>
        </xdr:cNvPr>
        <xdr:cNvSpPr txBox="1"/>
      </xdr:nvSpPr>
      <xdr:spPr>
        <a:xfrm>
          <a:off x="35820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154050</xdr:rowOff>
    </xdr:from>
    <xdr:ext cx="405111" cy="259045"/>
    <xdr:sp macro="" textlink="">
      <xdr:nvSpPr>
        <xdr:cNvPr id="85" name="n_2aveValue【図書館】&#10;有形固定資産減価償却率">
          <a:extLst>
            <a:ext uri="{FF2B5EF4-FFF2-40B4-BE49-F238E27FC236}">
              <a16:creationId xmlns:a16="http://schemas.microsoft.com/office/drawing/2014/main" id="{350AB879-D255-4998-A8DC-DF4583B38CCA}"/>
            </a:ext>
          </a:extLst>
        </xdr:cNvPr>
        <xdr:cNvSpPr txBox="1"/>
      </xdr:nvSpPr>
      <xdr:spPr>
        <a:xfrm>
          <a:off x="2705744"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16890</xdr:rowOff>
    </xdr:from>
    <xdr:ext cx="405111" cy="259045"/>
    <xdr:sp macro="" textlink="">
      <xdr:nvSpPr>
        <xdr:cNvPr id="86" name="n_3aveValue【図書館】&#10;有形固定資産減価償却率">
          <a:extLst>
            <a:ext uri="{FF2B5EF4-FFF2-40B4-BE49-F238E27FC236}">
              <a16:creationId xmlns:a16="http://schemas.microsoft.com/office/drawing/2014/main" id="{27B0104A-27DB-4296-946E-F5FCF5CA3A91}"/>
            </a:ext>
          </a:extLst>
        </xdr:cNvPr>
        <xdr:cNvSpPr txBox="1"/>
      </xdr:nvSpPr>
      <xdr:spPr>
        <a:xfrm>
          <a:off x="1816744"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139354</xdr:rowOff>
    </xdr:from>
    <xdr:ext cx="405111" cy="259045"/>
    <xdr:sp macro="" textlink="">
      <xdr:nvSpPr>
        <xdr:cNvPr id="87" name="n_4aveValue【図書館】&#10;有形固定資産減価償却率">
          <a:extLst>
            <a:ext uri="{FF2B5EF4-FFF2-40B4-BE49-F238E27FC236}">
              <a16:creationId xmlns:a16="http://schemas.microsoft.com/office/drawing/2014/main" id="{CD9D316E-0491-4A83-B261-6826FC929C1B}"/>
            </a:ext>
          </a:extLst>
        </xdr:cNvPr>
        <xdr:cNvSpPr txBox="1"/>
      </xdr:nvSpPr>
      <xdr:spPr>
        <a:xfrm>
          <a:off x="927744" y="631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65150</xdr:rowOff>
    </xdr:from>
    <xdr:ext cx="405111" cy="259045"/>
    <xdr:sp macro="" textlink="">
      <xdr:nvSpPr>
        <xdr:cNvPr id="88" name="n_1mainValue【図書館】&#10;有形固定資産減価償却率">
          <a:extLst>
            <a:ext uri="{FF2B5EF4-FFF2-40B4-BE49-F238E27FC236}">
              <a16:creationId xmlns:a16="http://schemas.microsoft.com/office/drawing/2014/main" id="{220B6B81-976A-4E44-9AFA-1B6B5532EEA1}"/>
            </a:ext>
          </a:extLst>
        </xdr:cNvPr>
        <xdr:cNvSpPr txBox="1"/>
      </xdr:nvSpPr>
      <xdr:spPr>
        <a:xfrm>
          <a:off x="3582044" y="589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30860</xdr:rowOff>
    </xdr:from>
    <xdr:ext cx="405111" cy="259045"/>
    <xdr:sp macro="" textlink="">
      <xdr:nvSpPr>
        <xdr:cNvPr id="89" name="n_2mainValue【図書館】&#10;有形固定資産減価償却率">
          <a:extLst>
            <a:ext uri="{FF2B5EF4-FFF2-40B4-BE49-F238E27FC236}">
              <a16:creationId xmlns:a16="http://schemas.microsoft.com/office/drawing/2014/main" id="{A951AB4F-44C1-4BB7-BCB6-5F330FA20973}"/>
            </a:ext>
          </a:extLst>
        </xdr:cNvPr>
        <xdr:cNvSpPr txBox="1"/>
      </xdr:nvSpPr>
      <xdr:spPr>
        <a:xfrm>
          <a:off x="2705744" y="586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169653</xdr:rowOff>
    </xdr:from>
    <xdr:ext cx="405111" cy="259045"/>
    <xdr:sp macro="" textlink="">
      <xdr:nvSpPr>
        <xdr:cNvPr id="90" name="n_3mainValue【図書館】&#10;有形固定資産減価償却率">
          <a:extLst>
            <a:ext uri="{FF2B5EF4-FFF2-40B4-BE49-F238E27FC236}">
              <a16:creationId xmlns:a16="http://schemas.microsoft.com/office/drawing/2014/main" id="{10CC3B3D-6C6F-4B0F-B8E2-DFC8F0934A12}"/>
            </a:ext>
          </a:extLst>
        </xdr:cNvPr>
        <xdr:cNvSpPr txBox="1"/>
      </xdr:nvSpPr>
      <xdr:spPr>
        <a:xfrm>
          <a:off x="1816744" y="582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12899</xdr:rowOff>
    </xdr:from>
    <xdr:ext cx="405111" cy="259045"/>
    <xdr:sp macro="" textlink="">
      <xdr:nvSpPr>
        <xdr:cNvPr id="91" name="n_4mainValue【図書館】&#10;有形固定資産減価償却率">
          <a:extLst>
            <a:ext uri="{FF2B5EF4-FFF2-40B4-BE49-F238E27FC236}">
              <a16:creationId xmlns:a16="http://schemas.microsoft.com/office/drawing/2014/main" id="{6EFA154C-021D-480C-89C0-FACD13B7C905}"/>
            </a:ext>
          </a:extLst>
        </xdr:cNvPr>
        <xdr:cNvSpPr txBox="1"/>
      </xdr:nvSpPr>
      <xdr:spPr>
        <a:xfrm>
          <a:off x="927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A796F50-F8D2-42E9-88A9-86645652F32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B65E5D7-CBC3-4997-B323-B1C8CBA1298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9121501-D510-4358-AF6A-E9539E77227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37673C38-E100-40ED-8488-BC1136A5911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F5ADD5E1-5A85-4B1D-B1F6-FB6BB218D97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2E3937A-D78A-4DC7-95B0-6523F47321D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A2063DE-64FB-4C0E-B902-8AFF284ADF9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E259732-0440-4BB7-A359-3684008FA62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45C3CA-E75C-4DE6-9519-E059A60F5D6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177063D-2C43-47BF-A721-10121897C77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E88F49BD-192F-4673-AF22-6EDB9147301D}"/>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67D74F0E-25EC-432A-81B9-D685BD8CD3B2}"/>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B374418D-27ED-4D0C-B632-15B1036580EB}"/>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1E2655D9-FFA6-4122-A38C-944731F0E3FB}"/>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D5225254-D7A1-455F-83E9-FD70E84F3647}"/>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7899DF3D-2ABF-4227-9E05-BD02277D75AD}"/>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0F6F1ADE-FFDD-45F3-B551-8CA90AA0BF61}"/>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E7D1B555-27D2-478E-92B5-1A0D3C9E3CE1}"/>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EB13D82D-200C-48FB-8230-98E17E01A3B8}"/>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48FBA666-4A49-4B1A-87C0-A5F666761777}"/>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C032A3A5-8936-4AEF-8E73-0B3DEE03CA36}"/>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7EC02E4C-3D16-4603-805B-2CC265F87264}"/>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AD3C263C-A3E9-4280-9A3F-89F4788FD40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6D0A8E60-47E2-4A7B-9E1E-BA4F60849AF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11B8D9D1-A23E-488F-9182-3E486DC6864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42</xdr:row>
      <xdr:rowOff>7620</xdr:rowOff>
    </xdr:to>
    <xdr:cxnSp macro="">
      <xdr:nvCxnSpPr>
        <xdr:cNvPr id="117" name="直線コネクタ 116">
          <a:extLst>
            <a:ext uri="{FF2B5EF4-FFF2-40B4-BE49-F238E27FC236}">
              <a16:creationId xmlns:a16="http://schemas.microsoft.com/office/drawing/2014/main" id="{47132E0C-58EA-423B-9986-C764777DE83A}"/>
            </a:ext>
          </a:extLst>
        </xdr:cNvPr>
        <xdr:cNvCxnSpPr/>
      </xdr:nvCxnSpPr>
      <xdr:spPr>
        <a:xfrm flipV="1">
          <a:off x="10476865" y="56997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8" name="【図書館】&#10;一人当たり面積最小値テキスト">
          <a:extLst>
            <a:ext uri="{FF2B5EF4-FFF2-40B4-BE49-F238E27FC236}">
              <a16:creationId xmlns:a16="http://schemas.microsoft.com/office/drawing/2014/main" id="{297B829B-EDF5-49D3-AC0A-C9A3EF619F5E}"/>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9" name="直線コネクタ 118">
          <a:extLst>
            <a:ext uri="{FF2B5EF4-FFF2-40B4-BE49-F238E27FC236}">
              <a16:creationId xmlns:a16="http://schemas.microsoft.com/office/drawing/2014/main" id="{4C584731-235A-45A8-8CB1-6DC140AD59F9}"/>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20" name="【図書館】&#10;一人当たり面積最大値テキスト">
          <a:extLst>
            <a:ext uri="{FF2B5EF4-FFF2-40B4-BE49-F238E27FC236}">
              <a16:creationId xmlns:a16="http://schemas.microsoft.com/office/drawing/2014/main" id="{470BAD48-75D9-4F9F-BC54-DC537E3731E2}"/>
            </a:ext>
          </a:extLst>
        </xdr:cNvPr>
        <xdr:cNvSpPr txBox="1"/>
      </xdr:nvSpPr>
      <xdr:spPr>
        <a:xfrm>
          <a:off x="10515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21" name="直線コネクタ 120">
          <a:extLst>
            <a:ext uri="{FF2B5EF4-FFF2-40B4-BE49-F238E27FC236}">
              <a16:creationId xmlns:a16="http://schemas.microsoft.com/office/drawing/2014/main" id="{45D13902-046F-4543-AFCA-94ECF9F4DFFE}"/>
            </a:ext>
          </a:extLst>
        </xdr:cNvPr>
        <xdr:cNvCxnSpPr/>
      </xdr:nvCxnSpPr>
      <xdr:spPr>
        <a:xfrm>
          <a:off x="10388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62973</xdr:rowOff>
    </xdr:from>
    <xdr:ext cx="469744" cy="259045"/>
    <xdr:sp macro="" textlink="">
      <xdr:nvSpPr>
        <xdr:cNvPr id="122" name="【図書館】&#10;一人当たり面積平均値テキスト">
          <a:extLst>
            <a:ext uri="{FF2B5EF4-FFF2-40B4-BE49-F238E27FC236}">
              <a16:creationId xmlns:a16="http://schemas.microsoft.com/office/drawing/2014/main" id="{992B0101-88D3-43FB-AADF-54C0FC3EF6AB}"/>
            </a:ext>
          </a:extLst>
        </xdr:cNvPr>
        <xdr:cNvSpPr txBox="1"/>
      </xdr:nvSpPr>
      <xdr:spPr>
        <a:xfrm>
          <a:off x="10515600" y="6578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40096</xdr:rowOff>
    </xdr:from>
    <xdr:to>
      <xdr:col>55</xdr:col>
      <xdr:colOff>50800</xdr:colOff>
      <xdr:row>39</xdr:row>
      <xdr:rowOff>141696</xdr:rowOff>
    </xdr:to>
    <xdr:sp macro="" textlink="">
      <xdr:nvSpPr>
        <xdr:cNvPr id="123" name="フローチャート: 判断 122">
          <a:extLst>
            <a:ext uri="{FF2B5EF4-FFF2-40B4-BE49-F238E27FC236}">
              <a16:creationId xmlns:a16="http://schemas.microsoft.com/office/drawing/2014/main" id="{383F4EE7-BDEF-4A0D-9D09-81FD55D0DA64}"/>
            </a:ext>
          </a:extLst>
        </xdr:cNvPr>
        <xdr:cNvSpPr/>
      </xdr:nvSpPr>
      <xdr:spPr>
        <a:xfrm>
          <a:off x="10426700" y="672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33565</xdr:rowOff>
    </xdr:from>
    <xdr:to>
      <xdr:col>50</xdr:col>
      <xdr:colOff>165100</xdr:colOff>
      <xdr:row>39</xdr:row>
      <xdr:rowOff>135165</xdr:rowOff>
    </xdr:to>
    <xdr:sp macro="" textlink="">
      <xdr:nvSpPr>
        <xdr:cNvPr id="124" name="フローチャート: 判断 123">
          <a:extLst>
            <a:ext uri="{FF2B5EF4-FFF2-40B4-BE49-F238E27FC236}">
              <a16:creationId xmlns:a16="http://schemas.microsoft.com/office/drawing/2014/main" id="{E7D0265B-6FC8-41D5-BD53-72D1FBBA644B}"/>
            </a:ext>
          </a:extLst>
        </xdr:cNvPr>
        <xdr:cNvSpPr/>
      </xdr:nvSpPr>
      <xdr:spPr>
        <a:xfrm>
          <a:off x="9588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111941</xdr:rowOff>
    </xdr:from>
    <xdr:to>
      <xdr:col>46</xdr:col>
      <xdr:colOff>38100</xdr:colOff>
      <xdr:row>40</xdr:row>
      <xdr:rowOff>42091</xdr:rowOff>
    </xdr:to>
    <xdr:sp macro="" textlink="">
      <xdr:nvSpPr>
        <xdr:cNvPr id="125" name="フローチャート: 判断 124">
          <a:extLst>
            <a:ext uri="{FF2B5EF4-FFF2-40B4-BE49-F238E27FC236}">
              <a16:creationId xmlns:a16="http://schemas.microsoft.com/office/drawing/2014/main" id="{2F01248C-CA49-4BCD-8B96-CA9D3423CFB8}"/>
            </a:ext>
          </a:extLst>
        </xdr:cNvPr>
        <xdr:cNvSpPr/>
      </xdr:nvSpPr>
      <xdr:spPr>
        <a:xfrm>
          <a:off x="86995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98878</xdr:rowOff>
    </xdr:from>
    <xdr:to>
      <xdr:col>41</xdr:col>
      <xdr:colOff>101600</xdr:colOff>
      <xdr:row>40</xdr:row>
      <xdr:rowOff>29028</xdr:rowOff>
    </xdr:to>
    <xdr:sp macro="" textlink="">
      <xdr:nvSpPr>
        <xdr:cNvPr id="126" name="フローチャート: 判断 125">
          <a:extLst>
            <a:ext uri="{FF2B5EF4-FFF2-40B4-BE49-F238E27FC236}">
              <a16:creationId xmlns:a16="http://schemas.microsoft.com/office/drawing/2014/main" id="{0E090233-E9C6-4B28-A548-E8FAC9EC0BDB}"/>
            </a:ext>
          </a:extLst>
        </xdr:cNvPr>
        <xdr:cNvSpPr/>
      </xdr:nvSpPr>
      <xdr:spPr>
        <a:xfrm>
          <a:off x="7810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95613</xdr:rowOff>
    </xdr:from>
    <xdr:to>
      <xdr:col>36</xdr:col>
      <xdr:colOff>165100</xdr:colOff>
      <xdr:row>40</xdr:row>
      <xdr:rowOff>25763</xdr:rowOff>
    </xdr:to>
    <xdr:sp macro="" textlink="">
      <xdr:nvSpPr>
        <xdr:cNvPr id="127" name="フローチャート: 判断 126">
          <a:extLst>
            <a:ext uri="{FF2B5EF4-FFF2-40B4-BE49-F238E27FC236}">
              <a16:creationId xmlns:a16="http://schemas.microsoft.com/office/drawing/2014/main" id="{F2FE2A08-4BCA-401C-83EB-B4F223029AE8}"/>
            </a:ext>
          </a:extLst>
        </xdr:cNvPr>
        <xdr:cNvSpPr/>
      </xdr:nvSpPr>
      <xdr:spPr>
        <a:xfrm>
          <a:off x="6921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9418257-A04B-4799-BFCC-BB4C07D4316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7A72AAF-1131-488D-A501-0A1D3F7F0CB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C0066C7-CDFC-4AE9-A797-F09E4F3630C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C4C9EDE0-4F9F-4FB5-ABEA-F4E97AE4FA7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B6F54FA-7FD5-4CEF-83AA-70339FBC2B6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125004</xdr:rowOff>
    </xdr:from>
    <xdr:to>
      <xdr:col>55</xdr:col>
      <xdr:colOff>50800</xdr:colOff>
      <xdr:row>42</xdr:row>
      <xdr:rowOff>55154</xdr:rowOff>
    </xdr:to>
    <xdr:sp macro="" textlink="">
      <xdr:nvSpPr>
        <xdr:cNvPr id="133" name="楕円 132">
          <a:extLst>
            <a:ext uri="{FF2B5EF4-FFF2-40B4-BE49-F238E27FC236}">
              <a16:creationId xmlns:a16="http://schemas.microsoft.com/office/drawing/2014/main" id="{32C0645C-1CA9-4E85-A28D-F9D8D63A02A1}"/>
            </a:ext>
          </a:extLst>
        </xdr:cNvPr>
        <xdr:cNvSpPr/>
      </xdr:nvSpPr>
      <xdr:spPr>
        <a:xfrm>
          <a:off x="104267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39931</xdr:rowOff>
    </xdr:from>
    <xdr:ext cx="469744" cy="259045"/>
    <xdr:sp macro="" textlink="">
      <xdr:nvSpPr>
        <xdr:cNvPr id="134" name="【図書館】&#10;一人当たり面積該当値テキスト">
          <a:extLst>
            <a:ext uri="{FF2B5EF4-FFF2-40B4-BE49-F238E27FC236}">
              <a16:creationId xmlns:a16="http://schemas.microsoft.com/office/drawing/2014/main" id="{20887EE4-12CF-4431-9983-E1EE5EA11A2F}"/>
            </a:ext>
          </a:extLst>
        </xdr:cNvPr>
        <xdr:cNvSpPr txBox="1"/>
      </xdr:nvSpPr>
      <xdr:spPr>
        <a:xfrm>
          <a:off x="10515600" y="70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125004</xdr:rowOff>
    </xdr:from>
    <xdr:to>
      <xdr:col>50</xdr:col>
      <xdr:colOff>165100</xdr:colOff>
      <xdr:row>42</xdr:row>
      <xdr:rowOff>55154</xdr:rowOff>
    </xdr:to>
    <xdr:sp macro="" textlink="">
      <xdr:nvSpPr>
        <xdr:cNvPr id="135" name="楕円 134">
          <a:extLst>
            <a:ext uri="{FF2B5EF4-FFF2-40B4-BE49-F238E27FC236}">
              <a16:creationId xmlns:a16="http://schemas.microsoft.com/office/drawing/2014/main" id="{45E55217-33FF-431E-A9B4-28BFF02DF811}"/>
            </a:ext>
          </a:extLst>
        </xdr:cNvPr>
        <xdr:cNvSpPr/>
      </xdr:nvSpPr>
      <xdr:spPr>
        <a:xfrm>
          <a:off x="95885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4354</xdr:rowOff>
    </xdr:from>
    <xdr:to>
      <xdr:col>55</xdr:col>
      <xdr:colOff>0</xdr:colOff>
      <xdr:row>42</xdr:row>
      <xdr:rowOff>4354</xdr:rowOff>
    </xdr:to>
    <xdr:cxnSp macro="">
      <xdr:nvCxnSpPr>
        <xdr:cNvPr id="136" name="直線コネクタ 135">
          <a:extLst>
            <a:ext uri="{FF2B5EF4-FFF2-40B4-BE49-F238E27FC236}">
              <a16:creationId xmlns:a16="http://schemas.microsoft.com/office/drawing/2014/main" id="{1459F88A-F71F-4691-BC7B-CBC749C6918F}"/>
            </a:ext>
          </a:extLst>
        </xdr:cNvPr>
        <xdr:cNvCxnSpPr/>
      </xdr:nvCxnSpPr>
      <xdr:spPr>
        <a:xfrm>
          <a:off x="9639300" y="72052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128270</xdr:rowOff>
    </xdr:from>
    <xdr:to>
      <xdr:col>46</xdr:col>
      <xdr:colOff>38100</xdr:colOff>
      <xdr:row>42</xdr:row>
      <xdr:rowOff>58420</xdr:rowOff>
    </xdr:to>
    <xdr:sp macro="" textlink="">
      <xdr:nvSpPr>
        <xdr:cNvPr id="137" name="楕円 136">
          <a:extLst>
            <a:ext uri="{FF2B5EF4-FFF2-40B4-BE49-F238E27FC236}">
              <a16:creationId xmlns:a16="http://schemas.microsoft.com/office/drawing/2014/main" id="{CB999B69-5DE5-4058-9833-F7255368FCCB}"/>
            </a:ext>
          </a:extLst>
        </xdr:cNvPr>
        <xdr:cNvSpPr/>
      </xdr:nvSpPr>
      <xdr:spPr>
        <a:xfrm>
          <a:off x="8699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4354</xdr:rowOff>
    </xdr:from>
    <xdr:to>
      <xdr:col>50</xdr:col>
      <xdr:colOff>114300</xdr:colOff>
      <xdr:row>42</xdr:row>
      <xdr:rowOff>7620</xdr:rowOff>
    </xdr:to>
    <xdr:cxnSp macro="">
      <xdr:nvCxnSpPr>
        <xdr:cNvPr id="138" name="直線コネクタ 137">
          <a:extLst>
            <a:ext uri="{FF2B5EF4-FFF2-40B4-BE49-F238E27FC236}">
              <a16:creationId xmlns:a16="http://schemas.microsoft.com/office/drawing/2014/main" id="{534A303F-3C82-4DEB-B7CF-1D3A628CFE19}"/>
            </a:ext>
          </a:extLst>
        </xdr:cNvPr>
        <xdr:cNvCxnSpPr/>
      </xdr:nvCxnSpPr>
      <xdr:spPr>
        <a:xfrm flipV="1">
          <a:off x="8750300" y="720525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128270</xdr:rowOff>
    </xdr:from>
    <xdr:to>
      <xdr:col>41</xdr:col>
      <xdr:colOff>101600</xdr:colOff>
      <xdr:row>42</xdr:row>
      <xdr:rowOff>58420</xdr:rowOff>
    </xdr:to>
    <xdr:sp macro="" textlink="">
      <xdr:nvSpPr>
        <xdr:cNvPr id="139" name="楕円 138">
          <a:extLst>
            <a:ext uri="{FF2B5EF4-FFF2-40B4-BE49-F238E27FC236}">
              <a16:creationId xmlns:a16="http://schemas.microsoft.com/office/drawing/2014/main" id="{0C2A700D-871F-4E0E-AD0F-B7012B4C90F6}"/>
            </a:ext>
          </a:extLst>
        </xdr:cNvPr>
        <xdr:cNvSpPr/>
      </xdr:nvSpPr>
      <xdr:spPr>
        <a:xfrm>
          <a:off x="7810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7620</xdr:rowOff>
    </xdr:from>
    <xdr:to>
      <xdr:col>45</xdr:col>
      <xdr:colOff>177800</xdr:colOff>
      <xdr:row>42</xdr:row>
      <xdr:rowOff>7620</xdr:rowOff>
    </xdr:to>
    <xdr:cxnSp macro="">
      <xdr:nvCxnSpPr>
        <xdr:cNvPr id="140" name="直線コネクタ 139">
          <a:extLst>
            <a:ext uri="{FF2B5EF4-FFF2-40B4-BE49-F238E27FC236}">
              <a16:creationId xmlns:a16="http://schemas.microsoft.com/office/drawing/2014/main" id="{B1BF9826-0E05-4E08-8FD7-37EF68AADA36}"/>
            </a:ext>
          </a:extLst>
        </xdr:cNvPr>
        <xdr:cNvCxnSpPr/>
      </xdr:nvCxnSpPr>
      <xdr:spPr>
        <a:xfrm>
          <a:off x="7861300" y="720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38463</xdr:rowOff>
    </xdr:from>
    <xdr:to>
      <xdr:col>36</xdr:col>
      <xdr:colOff>165100</xdr:colOff>
      <xdr:row>38</xdr:row>
      <xdr:rowOff>140063</xdr:rowOff>
    </xdr:to>
    <xdr:sp macro="" textlink="">
      <xdr:nvSpPr>
        <xdr:cNvPr id="141" name="楕円 140">
          <a:extLst>
            <a:ext uri="{FF2B5EF4-FFF2-40B4-BE49-F238E27FC236}">
              <a16:creationId xmlns:a16="http://schemas.microsoft.com/office/drawing/2014/main" id="{A3C2C471-03FB-4AFC-9773-74A81CA45280}"/>
            </a:ext>
          </a:extLst>
        </xdr:cNvPr>
        <xdr:cNvSpPr/>
      </xdr:nvSpPr>
      <xdr:spPr>
        <a:xfrm>
          <a:off x="6921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89263</xdr:rowOff>
    </xdr:from>
    <xdr:to>
      <xdr:col>41</xdr:col>
      <xdr:colOff>50800</xdr:colOff>
      <xdr:row>42</xdr:row>
      <xdr:rowOff>7620</xdr:rowOff>
    </xdr:to>
    <xdr:cxnSp macro="">
      <xdr:nvCxnSpPr>
        <xdr:cNvPr id="142" name="直線コネクタ 141">
          <a:extLst>
            <a:ext uri="{FF2B5EF4-FFF2-40B4-BE49-F238E27FC236}">
              <a16:creationId xmlns:a16="http://schemas.microsoft.com/office/drawing/2014/main" id="{8A430EE6-CCA1-4DB8-9526-9AC9DDE5437D}"/>
            </a:ext>
          </a:extLst>
        </xdr:cNvPr>
        <xdr:cNvCxnSpPr/>
      </xdr:nvCxnSpPr>
      <xdr:spPr>
        <a:xfrm>
          <a:off x="6972300" y="6604363"/>
          <a:ext cx="889000" cy="60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151692</xdr:rowOff>
    </xdr:from>
    <xdr:ext cx="469744" cy="259045"/>
    <xdr:sp macro="" textlink="">
      <xdr:nvSpPr>
        <xdr:cNvPr id="143" name="n_1aveValue【図書館】&#10;一人当たり面積">
          <a:extLst>
            <a:ext uri="{FF2B5EF4-FFF2-40B4-BE49-F238E27FC236}">
              <a16:creationId xmlns:a16="http://schemas.microsoft.com/office/drawing/2014/main" id="{A5AE80D4-7E36-4348-9EA1-853127A4EBAC}"/>
            </a:ext>
          </a:extLst>
        </xdr:cNvPr>
        <xdr:cNvSpPr txBox="1"/>
      </xdr:nvSpPr>
      <xdr:spPr>
        <a:xfrm>
          <a:off x="9391727" y="64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58618</xdr:rowOff>
    </xdr:from>
    <xdr:ext cx="469744" cy="259045"/>
    <xdr:sp macro="" textlink="">
      <xdr:nvSpPr>
        <xdr:cNvPr id="144" name="n_2aveValue【図書館】&#10;一人当たり面積">
          <a:extLst>
            <a:ext uri="{FF2B5EF4-FFF2-40B4-BE49-F238E27FC236}">
              <a16:creationId xmlns:a16="http://schemas.microsoft.com/office/drawing/2014/main" id="{29B0ECBF-AEF1-4096-A8B9-75393C33B6C7}"/>
            </a:ext>
          </a:extLst>
        </xdr:cNvPr>
        <xdr:cNvSpPr txBox="1"/>
      </xdr:nvSpPr>
      <xdr:spPr>
        <a:xfrm>
          <a:off x="8515427" y="657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45555</xdr:rowOff>
    </xdr:from>
    <xdr:ext cx="469744" cy="259045"/>
    <xdr:sp macro="" textlink="">
      <xdr:nvSpPr>
        <xdr:cNvPr id="145" name="n_3aveValue【図書館】&#10;一人当たり面積">
          <a:extLst>
            <a:ext uri="{FF2B5EF4-FFF2-40B4-BE49-F238E27FC236}">
              <a16:creationId xmlns:a16="http://schemas.microsoft.com/office/drawing/2014/main" id="{04049F7F-9635-4FA8-9FC7-B6F59D672709}"/>
            </a:ext>
          </a:extLst>
        </xdr:cNvPr>
        <xdr:cNvSpPr txBox="1"/>
      </xdr:nvSpPr>
      <xdr:spPr>
        <a:xfrm>
          <a:off x="7626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16890</xdr:rowOff>
    </xdr:from>
    <xdr:ext cx="469744" cy="259045"/>
    <xdr:sp macro="" textlink="">
      <xdr:nvSpPr>
        <xdr:cNvPr id="146" name="n_4aveValue【図書館】&#10;一人当たり面積">
          <a:extLst>
            <a:ext uri="{FF2B5EF4-FFF2-40B4-BE49-F238E27FC236}">
              <a16:creationId xmlns:a16="http://schemas.microsoft.com/office/drawing/2014/main" id="{8BA541B6-583B-443E-B1CD-354E70D30897}"/>
            </a:ext>
          </a:extLst>
        </xdr:cNvPr>
        <xdr:cNvSpPr txBox="1"/>
      </xdr:nvSpPr>
      <xdr:spPr>
        <a:xfrm>
          <a:off x="6737427" y="687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46281</xdr:rowOff>
    </xdr:from>
    <xdr:ext cx="469744" cy="259045"/>
    <xdr:sp macro="" textlink="">
      <xdr:nvSpPr>
        <xdr:cNvPr id="147" name="n_1mainValue【図書館】&#10;一人当たり面積">
          <a:extLst>
            <a:ext uri="{FF2B5EF4-FFF2-40B4-BE49-F238E27FC236}">
              <a16:creationId xmlns:a16="http://schemas.microsoft.com/office/drawing/2014/main" id="{8C14599E-27DB-4776-87CD-ABCA3140C493}"/>
            </a:ext>
          </a:extLst>
        </xdr:cNvPr>
        <xdr:cNvSpPr txBox="1"/>
      </xdr:nvSpPr>
      <xdr:spPr>
        <a:xfrm>
          <a:off x="9391727" y="72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49547</xdr:rowOff>
    </xdr:from>
    <xdr:ext cx="469744" cy="259045"/>
    <xdr:sp macro="" textlink="">
      <xdr:nvSpPr>
        <xdr:cNvPr id="148" name="n_2mainValue【図書館】&#10;一人当たり面積">
          <a:extLst>
            <a:ext uri="{FF2B5EF4-FFF2-40B4-BE49-F238E27FC236}">
              <a16:creationId xmlns:a16="http://schemas.microsoft.com/office/drawing/2014/main" id="{2AD2D210-6D41-43CB-B0F1-88D37D6849E4}"/>
            </a:ext>
          </a:extLst>
        </xdr:cNvPr>
        <xdr:cNvSpPr txBox="1"/>
      </xdr:nvSpPr>
      <xdr:spPr>
        <a:xfrm>
          <a:off x="8515427" y="725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49547</xdr:rowOff>
    </xdr:from>
    <xdr:ext cx="469744" cy="259045"/>
    <xdr:sp macro="" textlink="">
      <xdr:nvSpPr>
        <xdr:cNvPr id="149" name="n_3mainValue【図書館】&#10;一人当たり面積">
          <a:extLst>
            <a:ext uri="{FF2B5EF4-FFF2-40B4-BE49-F238E27FC236}">
              <a16:creationId xmlns:a16="http://schemas.microsoft.com/office/drawing/2014/main" id="{CC9A7F34-E611-48BF-9325-ABF2AC5638C8}"/>
            </a:ext>
          </a:extLst>
        </xdr:cNvPr>
        <xdr:cNvSpPr txBox="1"/>
      </xdr:nvSpPr>
      <xdr:spPr>
        <a:xfrm>
          <a:off x="7626427" y="725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156590</xdr:rowOff>
    </xdr:from>
    <xdr:ext cx="469744" cy="259045"/>
    <xdr:sp macro="" textlink="">
      <xdr:nvSpPr>
        <xdr:cNvPr id="150" name="n_4mainValue【図書館】&#10;一人当たり面積">
          <a:extLst>
            <a:ext uri="{FF2B5EF4-FFF2-40B4-BE49-F238E27FC236}">
              <a16:creationId xmlns:a16="http://schemas.microsoft.com/office/drawing/2014/main" id="{127C7B00-3F33-4E4D-9FF0-C8D93EC8DE81}"/>
            </a:ext>
          </a:extLst>
        </xdr:cNvPr>
        <xdr:cNvSpPr txBox="1"/>
      </xdr:nvSpPr>
      <xdr:spPr>
        <a:xfrm>
          <a:off x="6737427" y="632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7FA43AE6-C1BD-42E6-9218-5FB9D00004B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E3E7C6BD-FDEE-4EFF-A28E-8059D022A48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577F6DF6-E96B-4B83-B3DD-BCEB79C49B9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D4E8C9A7-8136-45DA-8DDB-C4DDA44332D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0DDF1AA7-4EB2-484B-AF82-212F7557B10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35C7E033-B1B9-49A6-871A-767AAAAC126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D226D695-29EF-4C2C-9A69-0EA1430A1FA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C4B84BBB-0A3E-4B44-B84A-7B0E774431E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556BC920-3BDB-485E-AB83-4EBB67AA493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B928E9D1-662A-4B73-8EFA-D48CAB86C51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03826C43-20F3-42B8-9A4C-69FF98B33DA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a:extLst>
            <a:ext uri="{FF2B5EF4-FFF2-40B4-BE49-F238E27FC236}">
              <a16:creationId xmlns:a16="http://schemas.microsoft.com/office/drawing/2014/main" id="{5550B24D-AD99-44DA-9840-BD34BC79D3D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a:extLst>
            <a:ext uri="{FF2B5EF4-FFF2-40B4-BE49-F238E27FC236}">
              <a16:creationId xmlns:a16="http://schemas.microsoft.com/office/drawing/2014/main" id="{E0ED3719-7EE5-480C-A90F-8AC7EDFAD80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a:extLst>
            <a:ext uri="{FF2B5EF4-FFF2-40B4-BE49-F238E27FC236}">
              <a16:creationId xmlns:a16="http://schemas.microsoft.com/office/drawing/2014/main" id="{F75A4F8F-DB70-4959-AA66-D1262B7E8A0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a:extLst>
            <a:ext uri="{FF2B5EF4-FFF2-40B4-BE49-F238E27FC236}">
              <a16:creationId xmlns:a16="http://schemas.microsoft.com/office/drawing/2014/main" id="{CC11BE06-0381-4637-9C30-AB7AC55F1CC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a:extLst>
            <a:ext uri="{FF2B5EF4-FFF2-40B4-BE49-F238E27FC236}">
              <a16:creationId xmlns:a16="http://schemas.microsoft.com/office/drawing/2014/main" id="{AAD1F7C5-63B1-48CC-BE1C-CA83674FAAA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a:extLst>
            <a:ext uri="{FF2B5EF4-FFF2-40B4-BE49-F238E27FC236}">
              <a16:creationId xmlns:a16="http://schemas.microsoft.com/office/drawing/2014/main" id="{0E6ACF7F-E27A-43C9-94DE-435215E6936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a:extLst>
            <a:ext uri="{FF2B5EF4-FFF2-40B4-BE49-F238E27FC236}">
              <a16:creationId xmlns:a16="http://schemas.microsoft.com/office/drawing/2014/main" id="{BB81433C-FDE7-483D-B701-A66FB048FA6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a:extLst>
            <a:ext uri="{FF2B5EF4-FFF2-40B4-BE49-F238E27FC236}">
              <a16:creationId xmlns:a16="http://schemas.microsoft.com/office/drawing/2014/main" id="{F3B0A4D9-1C90-4A5E-A348-A5F4E71C49F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a:extLst>
            <a:ext uri="{FF2B5EF4-FFF2-40B4-BE49-F238E27FC236}">
              <a16:creationId xmlns:a16="http://schemas.microsoft.com/office/drawing/2014/main" id="{E820AB3B-AD52-490A-BDBD-1DCDC1A8054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a:extLst>
            <a:ext uri="{FF2B5EF4-FFF2-40B4-BE49-F238E27FC236}">
              <a16:creationId xmlns:a16="http://schemas.microsoft.com/office/drawing/2014/main" id="{A056E6BF-2FEB-43C4-8499-70E849BBD6F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a:extLst>
            <a:ext uri="{FF2B5EF4-FFF2-40B4-BE49-F238E27FC236}">
              <a16:creationId xmlns:a16="http://schemas.microsoft.com/office/drawing/2014/main" id="{49BB1B29-1C4F-4FFF-9C70-9E722D239F3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a:extLst>
            <a:ext uri="{FF2B5EF4-FFF2-40B4-BE49-F238E27FC236}">
              <a16:creationId xmlns:a16="http://schemas.microsoft.com/office/drawing/2014/main" id="{7C875CB5-EE7F-4CEF-90AB-CFCF4FDFE04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731C83EE-2B91-44CD-9A4C-01427FAB495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AEBEBC9F-0D6B-481D-AD34-4EB39BED3D2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176" name="直線コネクタ 175">
          <a:extLst>
            <a:ext uri="{FF2B5EF4-FFF2-40B4-BE49-F238E27FC236}">
              <a16:creationId xmlns:a16="http://schemas.microsoft.com/office/drawing/2014/main" id="{9B947841-E087-42B3-AEAC-06FA5B8F491B}"/>
            </a:ext>
          </a:extLst>
        </xdr:cNvPr>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7" name="【体育館・プール】&#10;有形固定資産減価償却率最小値テキスト">
          <a:extLst>
            <a:ext uri="{FF2B5EF4-FFF2-40B4-BE49-F238E27FC236}">
              <a16:creationId xmlns:a16="http://schemas.microsoft.com/office/drawing/2014/main" id="{A66BBC0C-598A-4E2D-84D2-639C7D0B8362}"/>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8" name="直線コネクタ 177">
          <a:extLst>
            <a:ext uri="{FF2B5EF4-FFF2-40B4-BE49-F238E27FC236}">
              <a16:creationId xmlns:a16="http://schemas.microsoft.com/office/drawing/2014/main" id="{665423AB-1928-437A-9F91-27C7B3364022}"/>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179" name="【体育館・プール】&#10;有形固定資産減価償却率最大値テキスト">
          <a:extLst>
            <a:ext uri="{FF2B5EF4-FFF2-40B4-BE49-F238E27FC236}">
              <a16:creationId xmlns:a16="http://schemas.microsoft.com/office/drawing/2014/main" id="{F2EE624B-7E3A-4B70-A356-9B338E2C72A7}"/>
            </a:ext>
          </a:extLst>
        </xdr:cNvPr>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180" name="直線コネクタ 179">
          <a:extLst>
            <a:ext uri="{FF2B5EF4-FFF2-40B4-BE49-F238E27FC236}">
              <a16:creationId xmlns:a16="http://schemas.microsoft.com/office/drawing/2014/main" id="{8B79FABF-9E3B-45F4-8BB2-3F83F5269C90}"/>
            </a:ext>
          </a:extLst>
        </xdr:cNvPr>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89280</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B40FA04F-3759-4E20-8E55-3CC695BFAD65}"/>
            </a:ext>
          </a:extLst>
        </xdr:cNvPr>
        <xdr:cNvSpPr txBox="1"/>
      </xdr:nvSpPr>
      <xdr:spPr>
        <a:xfrm>
          <a:off x="4673600" y="10547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182" name="フローチャート: 判断 181">
          <a:extLst>
            <a:ext uri="{FF2B5EF4-FFF2-40B4-BE49-F238E27FC236}">
              <a16:creationId xmlns:a16="http://schemas.microsoft.com/office/drawing/2014/main" id="{75E15510-3BEA-4FCE-92F0-28AF6A2D165F}"/>
            </a:ext>
          </a:extLst>
        </xdr:cNvPr>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183" name="フローチャート: 判断 182">
          <a:extLst>
            <a:ext uri="{FF2B5EF4-FFF2-40B4-BE49-F238E27FC236}">
              <a16:creationId xmlns:a16="http://schemas.microsoft.com/office/drawing/2014/main" id="{54F208E0-8E92-48D2-80C5-5D7739DAC56B}"/>
            </a:ext>
          </a:extLst>
        </xdr:cNvPr>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184" name="フローチャート: 判断 183">
          <a:extLst>
            <a:ext uri="{FF2B5EF4-FFF2-40B4-BE49-F238E27FC236}">
              <a16:creationId xmlns:a16="http://schemas.microsoft.com/office/drawing/2014/main" id="{74D54236-12E8-42BC-931B-A4D84A6FED71}"/>
            </a:ext>
          </a:extLst>
        </xdr:cNvPr>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185" name="フローチャート: 判断 184">
          <a:extLst>
            <a:ext uri="{FF2B5EF4-FFF2-40B4-BE49-F238E27FC236}">
              <a16:creationId xmlns:a16="http://schemas.microsoft.com/office/drawing/2014/main" id="{8236E774-D219-4225-B1AE-F6346366031A}"/>
            </a:ext>
          </a:extLst>
        </xdr:cNvPr>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186" name="フローチャート: 判断 185">
          <a:extLst>
            <a:ext uri="{FF2B5EF4-FFF2-40B4-BE49-F238E27FC236}">
              <a16:creationId xmlns:a16="http://schemas.microsoft.com/office/drawing/2014/main" id="{DD58ABD8-B4FE-4D9E-8B6B-0B67D0A513A7}"/>
            </a:ext>
          </a:extLst>
        </xdr:cNvPr>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3CF5507-D231-4DAE-B24D-1FA9293B3B9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B69D0E3-27E7-4FF7-A57A-121F0F1BDB7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4BE70E0-B7CF-44A4-BDCF-A1B86788E44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CCC8FC1D-2038-45B4-B289-4CAF2CD2297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A420F504-DDF6-4736-91A5-3794D0E4462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29210</xdr:rowOff>
    </xdr:from>
    <xdr:to>
      <xdr:col>24</xdr:col>
      <xdr:colOff>114300</xdr:colOff>
      <xdr:row>61</xdr:row>
      <xdr:rowOff>130810</xdr:rowOff>
    </xdr:to>
    <xdr:sp macro="" textlink="">
      <xdr:nvSpPr>
        <xdr:cNvPr id="192" name="楕円 191">
          <a:extLst>
            <a:ext uri="{FF2B5EF4-FFF2-40B4-BE49-F238E27FC236}">
              <a16:creationId xmlns:a16="http://schemas.microsoft.com/office/drawing/2014/main" id="{13CA6B75-2EE8-480C-85AE-29812D4B1F40}"/>
            </a:ext>
          </a:extLst>
        </xdr:cNvPr>
        <xdr:cNvSpPr/>
      </xdr:nvSpPr>
      <xdr:spPr>
        <a:xfrm>
          <a:off x="4584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52087</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7F42CC2E-AA4A-478D-A050-00A73198F1B6}"/>
            </a:ext>
          </a:extLst>
        </xdr:cNvPr>
        <xdr:cNvSpPr txBox="1"/>
      </xdr:nvSpPr>
      <xdr:spPr>
        <a:xfrm>
          <a:off x="4673600" y="10339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97790</xdr:rowOff>
    </xdr:from>
    <xdr:to>
      <xdr:col>20</xdr:col>
      <xdr:colOff>38100</xdr:colOff>
      <xdr:row>62</xdr:row>
      <xdr:rowOff>27940</xdr:rowOff>
    </xdr:to>
    <xdr:sp macro="" textlink="">
      <xdr:nvSpPr>
        <xdr:cNvPr id="194" name="楕円 193">
          <a:extLst>
            <a:ext uri="{FF2B5EF4-FFF2-40B4-BE49-F238E27FC236}">
              <a16:creationId xmlns:a16="http://schemas.microsoft.com/office/drawing/2014/main" id="{42501F40-D86A-4D0D-9AFE-B77BD9771A5B}"/>
            </a:ext>
          </a:extLst>
        </xdr:cNvPr>
        <xdr:cNvSpPr/>
      </xdr:nvSpPr>
      <xdr:spPr>
        <a:xfrm>
          <a:off x="3746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80010</xdr:rowOff>
    </xdr:from>
    <xdr:to>
      <xdr:col>24</xdr:col>
      <xdr:colOff>63500</xdr:colOff>
      <xdr:row>61</xdr:row>
      <xdr:rowOff>148590</xdr:rowOff>
    </xdr:to>
    <xdr:cxnSp macro="">
      <xdr:nvCxnSpPr>
        <xdr:cNvPr id="195" name="直線コネクタ 194">
          <a:extLst>
            <a:ext uri="{FF2B5EF4-FFF2-40B4-BE49-F238E27FC236}">
              <a16:creationId xmlns:a16="http://schemas.microsoft.com/office/drawing/2014/main" id="{9F978E70-6B63-4618-A19C-BFB9F1E77244}"/>
            </a:ext>
          </a:extLst>
        </xdr:cNvPr>
        <xdr:cNvCxnSpPr/>
      </xdr:nvCxnSpPr>
      <xdr:spPr>
        <a:xfrm flipV="1">
          <a:off x="3797300" y="105384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66766</xdr:rowOff>
    </xdr:from>
    <xdr:to>
      <xdr:col>15</xdr:col>
      <xdr:colOff>101600</xdr:colOff>
      <xdr:row>61</xdr:row>
      <xdr:rowOff>168366</xdr:rowOff>
    </xdr:to>
    <xdr:sp macro="" textlink="">
      <xdr:nvSpPr>
        <xdr:cNvPr id="196" name="楕円 195">
          <a:extLst>
            <a:ext uri="{FF2B5EF4-FFF2-40B4-BE49-F238E27FC236}">
              <a16:creationId xmlns:a16="http://schemas.microsoft.com/office/drawing/2014/main" id="{454FB1C2-63BB-4BE0-8107-6AD625B16288}"/>
            </a:ext>
          </a:extLst>
        </xdr:cNvPr>
        <xdr:cNvSpPr/>
      </xdr:nvSpPr>
      <xdr:spPr>
        <a:xfrm>
          <a:off x="2857500" y="1052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117566</xdr:rowOff>
    </xdr:from>
    <xdr:to>
      <xdr:col>19</xdr:col>
      <xdr:colOff>177800</xdr:colOff>
      <xdr:row>61</xdr:row>
      <xdr:rowOff>148590</xdr:rowOff>
    </xdr:to>
    <xdr:cxnSp macro="">
      <xdr:nvCxnSpPr>
        <xdr:cNvPr id="197" name="直線コネクタ 196">
          <a:extLst>
            <a:ext uri="{FF2B5EF4-FFF2-40B4-BE49-F238E27FC236}">
              <a16:creationId xmlns:a16="http://schemas.microsoft.com/office/drawing/2014/main" id="{24BB39C1-8BCA-479C-9FAF-D995024A6EAC}"/>
            </a:ext>
          </a:extLst>
        </xdr:cNvPr>
        <xdr:cNvCxnSpPr/>
      </xdr:nvCxnSpPr>
      <xdr:spPr>
        <a:xfrm>
          <a:off x="2908300" y="1057601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42273</xdr:rowOff>
    </xdr:from>
    <xdr:to>
      <xdr:col>10</xdr:col>
      <xdr:colOff>165100</xdr:colOff>
      <xdr:row>61</xdr:row>
      <xdr:rowOff>143873</xdr:rowOff>
    </xdr:to>
    <xdr:sp macro="" textlink="">
      <xdr:nvSpPr>
        <xdr:cNvPr id="198" name="楕円 197">
          <a:extLst>
            <a:ext uri="{FF2B5EF4-FFF2-40B4-BE49-F238E27FC236}">
              <a16:creationId xmlns:a16="http://schemas.microsoft.com/office/drawing/2014/main" id="{1D3BBD6E-C7F3-4A49-A482-4E4C404C5335}"/>
            </a:ext>
          </a:extLst>
        </xdr:cNvPr>
        <xdr:cNvSpPr/>
      </xdr:nvSpPr>
      <xdr:spPr>
        <a:xfrm>
          <a:off x="1968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93073</xdr:rowOff>
    </xdr:from>
    <xdr:to>
      <xdr:col>15</xdr:col>
      <xdr:colOff>50800</xdr:colOff>
      <xdr:row>61</xdr:row>
      <xdr:rowOff>117566</xdr:rowOff>
    </xdr:to>
    <xdr:cxnSp macro="">
      <xdr:nvCxnSpPr>
        <xdr:cNvPr id="199" name="直線コネクタ 198">
          <a:extLst>
            <a:ext uri="{FF2B5EF4-FFF2-40B4-BE49-F238E27FC236}">
              <a16:creationId xmlns:a16="http://schemas.microsoft.com/office/drawing/2014/main" id="{D5FE7F24-B1C9-46E3-B964-722973624C1E}"/>
            </a:ext>
          </a:extLst>
        </xdr:cNvPr>
        <xdr:cNvCxnSpPr/>
      </xdr:nvCxnSpPr>
      <xdr:spPr>
        <a:xfrm>
          <a:off x="2019300" y="1055152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154940</xdr:rowOff>
    </xdr:from>
    <xdr:to>
      <xdr:col>6</xdr:col>
      <xdr:colOff>38100</xdr:colOff>
      <xdr:row>61</xdr:row>
      <xdr:rowOff>85090</xdr:rowOff>
    </xdr:to>
    <xdr:sp macro="" textlink="">
      <xdr:nvSpPr>
        <xdr:cNvPr id="200" name="楕円 199">
          <a:extLst>
            <a:ext uri="{FF2B5EF4-FFF2-40B4-BE49-F238E27FC236}">
              <a16:creationId xmlns:a16="http://schemas.microsoft.com/office/drawing/2014/main" id="{AB5A8DF4-70EA-49D5-A098-F4218A1DE96F}"/>
            </a:ext>
          </a:extLst>
        </xdr:cNvPr>
        <xdr:cNvSpPr/>
      </xdr:nvSpPr>
      <xdr:spPr>
        <a:xfrm>
          <a:off x="1079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34290</xdr:rowOff>
    </xdr:from>
    <xdr:to>
      <xdr:col>10</xdr:col>
      <xdr:colOff>114300</xdr:colOff>
      <xdr:row>61</xdr:row>
      <xdr:rowOff>93073</xdr:rowOff>
    </xdr:to>
    <xdr:cxnSp macro="">
      <xdr:nvCxnSpPr>
        <xdr:cNvPr id="201" name="直線コネクタ 200">
          <a:extLst>
            <a:ext uri="{FF2B5EF4-FFF2-40B4-BE49-F238E27FC236}">
              <a16:creationId xmlns:a16="http://schemas.microsoft.com/office/drawing/2014/main" id="{2413B2E6-0AA3-4782-B73F-AB9FB3321B8D}"/>
            </a:ext>
          </a:extLst>
        </xdr:cNvPr>
        <xdr:cNvCxnSpPr/>
      </xdr:nvCxnSpPr>
      <xdr:spPr>
        <a:xfrm>
          <a:off x="1130300" y="1049274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66420</xdr:rowOff>
    </xdr:from>
    <xdr:ext cx="405111" cy="259045"/>
    <xdr:sp macro="" textlink="">
      <xdr:nvSpPr>
        <xdr:cNvPr id="202" name="n_1aveValue【体育館・プール】&#10;有形固定資産減価償却率">
          <a:extLst>
            <a:ext uri="{FF2B5EF4-FFF2-40B4-BE49-F238E27FC236}">
              <a16:creationId xmlns:a16="http://schemas.microsoft.com/office/drawing/2014/main" id="{16AB2544-7378-4F2F-822D-2DE2F323DB43}"/>
            </a:ext>
          </a:extLst>
        </xdr:cNvPr>
        <xdr:cNvSpPr txBox="1"/>
      </xdr:nvSpPr>
      <xdr:spPr>
        <a:xfrm>
          <a:off x="35820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32130</xdr:rowOff>
    </xdr:from>
    <xdr:ext cx="405111" cy="259045"/>
    <xdr:sp macro="" textlink="">
      <xdr:nvSpPr>
        <xdr:cNvPr id="203" name="n_2aveValue【体育館・プール】&#10;有形固定資産減価償却率">
          <a:extLst>
            <a:ext uri="{FF2B5EF4-FFF2-40B4-BE49-F238E27FC236}">
              <a16:creationId xmlns:a16="http://schemas.microsoft.com/office/drawing/2014/main" id="{AEF06EC8-12EC-4FDF-8604-A58175FF847F}"/>
            </a:ext>
          </a:extLst>
        </xdr:cNvPr>
        <xdr:cNvSpPr txBox="1"/>
      </xdr:nvSpPr>
      <xdr:spPr>
        <a:xfrm>
          <a:off x="2705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151328</xdr:rowOff>
    </xdr:from>
    <xdr:ext cx="405111" cy="259045"/>
    <xdr:sp macro="" textlink="">
      <xdr:nvSpPr>
        <xdr:cNvPr id="204" name="n_3aveValue【体育館・プール】&#10;有形固定資産減価償却率">
          <a:extLst>
            <a:ext uri="{FF2B5EF4-FFF2-40B4-BE49-F238E27FC236}">
              <a16:creationId xmlns:a16="http://schemas.microsoft.com/office/drawing/2014/main" id="{2382BD1D-AFEF-4AB5-8208-08DA14598C0E}"/>
            </a:ext>
          </a:extLst>
        </xdr:cNvPr>
        <xdr:cNvSpPr txBox="1"/>
      </xdr:nvSpPr>
      <xdr:spPr>
        <a:xfrm>
          <a:off x="18167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125203</xdr:rowOff>
    </xdr:from>
    <xdr:ext cx="405111" cy="259045"/>
    <xdr:sp macro="" textlink="">
      <xdr:nvSpPr>
        <xdr:cNvPr id="205" name="n_4aveValue【体育館・プール】&#10;有形固定資産減価償却率">
          <a:extLst>
            <a:ext uri="{FF2B5EF4-FFF2-40B4-BE49-F238E27FC236}">
              <a16:creationId xmlns:a16="http://schemas.microsoft.com/office/drawing/2014/main" id="{D78CFFB0-B1CD-4EED-B7B0-7433B1E45999}"/>
            </a:ext>
          </a:extLst>
        </xdr:cNvPr>
        <xdr:cNvSpPr txBox="1"/>
      </xdr:nvSpPr>
      <xdr:spPr>
        <a:xfrm>
          <a:off x="927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44467</xdr:rowOff>
    </xdr:from>
    <xdr:ext cx="405111" cy="259045"/>
    <xdr:sp macro="" textlink="">
      <xdr:nvSpPr>
        <xdr:cNvPr id="206" name="n_1mainValue【体育館・プール】&#10;有形固定資産減価償却率">
          <a:extLst>
            <a:ext uri="{FF2B5EF4-FFF2-40B4-BE49-F238E27FC236}">
              <a16:creationId xmlns:a16="http://schemas.microsoft.com/office/drawing/2014/main" id="{4D0C5BD0-C7D5-4502-A073-E5B0907D4564}"/>
            </a:ext>
          </a:extLst>
        </xdr:cNvPr>
        <xdr:cNvSpPr txBox="1"/>
      </xdr:nvSpPr>
      <xdr:spPr>
        <a:xfrm>
          <a:off x="3582044" y="1033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13443</xdr:rowOff>
    </xdr:from>
    <xdr:ext cx="405111" cy="259045"/>
    <xdr:sp macro="" textlink="">
      <xdr:nvSpPr>
        <xdr:cNvPr id="207" name="n_2mainValue【体育館・プール】&#10;有形固定資産減価償却率">
          <a:extLst>
            <a:ext uri="{FF2B5EF4-FFF2-40B4-BE49-F238E27FC236}">
              <a16:creationId xmlns:a16="http://schemas.microsoft.com/office/drawing/2014/main" id="{CF4A39F6-82E0-432F-A7C3-653A863D92AA}"/>
            </a:ext>
          </a:extLst>
        </xdr:cNvPr>
        <xdr:cNvSpPr txBox="1"/>
      </xdr:nvSpPr>
      <xdr:spPr>
        <a:xfrm>
          <a:off x="2705744" y="1030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160400</xdr:rowOff>
    </xdr:from>
    <xdr:ext cx="405111" cy="259045"/>
    <xdr:sp macro="" textlink="">
      <xdr:nvSpPr>
        <xdr:cNvPr id="208" name="n_3mainValue【体育館・プール】&#10;有形固定資産減価償却率">
          <a:extLst>
            <a:ext uri="{FF2B5EF4-FFF2-40B4-BE49-F238E27FC236}">
              <a16:creationId xmlns:a16="http://schemas.microsoft.com/office/drawing/2014/main" id="{DF1A723D-4869-452A-A11B-0CC39639D991}"/>
            </a:ext>
          </a:extLst>
        </xdr:cNvPr>
        <xdr:cNvSpPr txBox="1"/>
      </xdr:nvSpPr>
      <xdr:spPr>
        <a:xfrm>
          <a:off x="1816744" y="1027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101617</xdr:rowOff>
    </xdr:from>
    <xdr:ext cx="405111" cy="259045"/>
    <xdr:sp macro="" textlink="">
      <xdr:nvSpPr>
        <xdr:cNvPr id="209" name="n_4mainValue【体育館・プール】&#10;有形固定資産減価償却率">
          <a:extLst>
            <a:ext uri="{FF2B5EF4-FFF2-40B4-BE49-F238E27FC236}">
              <a16:creationId xmlns:a16="http://schemas.microsoft.com/office/drawing/2014/main" id="{339F0AE5-6CC9-45A0-BFB8-DC1FF492C20B}"/>
            </a:ext>
          </a:extLst>
        </xdr:cNvPr>
        <xdr:cNvSpPr txBox="1"/>
      </xdr:nvSpPr>
      <xdr:spPr>
        <a:xfrm>
          <a:off x="927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574E46C7-5AD7-41D9-9437-27DAA946CAB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97BDDE33-CF4A-42AA-8FB6-2F8C7D7ABC0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29C1C998-816E-4148-829F-C810AC8DB2C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802D6B81-217C-4736-8434-663EB756ABE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17FAB1F1-1516-40C7-88DD-A9D5CF86B8D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53382291-46B9-48E9-81F1-C70806052CB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8F89FD6F-6A87-4174-BD44-24BCFFC3CB8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B3ECC529-8520-4A14-861B-558792F7A1A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42EA3C91-86EB-4B2A-85C4-CAAA8B1E2D1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7E0C4007-738B-4C7E-BE02-230A5219B37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a:extLst>
            <a:ext uri="{FF2B5EF4-FFF2-40B4-BE49-F238E27FC236}">
              <a16:creationId xmlns:a16="http://schemas.microsoft.com/office/drawing/2014/main" id="{CCB4AC1E-8E7F-45C2-B8D8-F61FE01CBAC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1" name="テキスト ボックス 220">
          <a:extLst>
            <a:ext uri="{FF2B5EF4-FFF2-40B4-BE49-F238E27FC236}">
              <a16:creationId xmlns:a16="http://schemas.microsoft.com/office/drawing/2014/main" id="{F2FF799C-4A46-451D-B750-1CB7FD5BE855}"/>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a:extLst>
            <a:ext uri="{FF2B5EF4-FFF2-40B4-BE49-F238E27FC236}">
              <a16:creationId xmlns:a16="http://schemas.microsoft.com/office/drawing/2014/main" id="{5C6CB822-E255-4183-B20E-146BFC574038}"/>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3" name="テキスト ボックス 222">
          <a:extLst>
            <a:ext uri="{FF2B5EF4-FFF2-40B4-BE49-F238E27FC236}">
              <a16:creationId xmlns:a16="http://schemas.microsoft.com/office/drawing/2014/main" id="{3BA48BC6-EC33-445E-83B2-EAD3303A343E}"/>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a:extLst>
            <a:ext uri="{FF2B5EF4-FFF2-40B4-BE49-F238E27FC236}">
              <a16:creationId xmlns:a16="http://schemas.microsoft.com/office/drawing/2014/main" id="{C87172C8-3975-484B-952A-C8D84FFCB71E}"/>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5" name="テキスト ボックス 224">
          <a:extLst>
            <a:ext uri="{FF2B5EF4-FFF2-40B4-BE49-F238E27FC236}">
              <a16:creationId xmlns:a16="http://schemas.microsoft.com/office/drawing/2014/main" id="{76160D3F-9280-4D58-AF98-299BF522336B}"/>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a:extLst>
            <a:ext uri="{FF2B5EF4-FFF2-40B4-BE49-F238E27FC236}">
              <a16:creationId xmlns:a16="http://schemas.microsoft.com/office/drawing/2014/main" id="{0C728B15-E6E7-4953-9A2A-A0B9CCA8C60B}"/>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7" name="テキスト ボックス 226">
          <a:extLst>
            <a:ext uri="{FF2B5EF4-FFF2-40B4-BE49-F238E27FC236}">
              <a16:creationId xmlns:a16="http://schemas.microsoft.com/office/drawing/2014/main" id="{C6A5CCDA-103E-4653-BA08-F60505BC268C}"/>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a:extLst>
            <a:ext uri="{FF2B5EF4-FFF2-40B4-BE49-F238E27FC236}">
              <a16:creationId xmlns:a16="http://schemas.microsoft.com/office/drawing/2014/main" id="{3DA6A05A-2402-49FC-9C6A-310CB4A8ED55}"/>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9" name="テキスト ボックス 228">
          <a:extLst>
            <a:ext uri="{FF2B5EF4-FFF2-40B4-BE49-F238E27FC236}">
              <a16:creationId xmlns:a16="http://schemas.microsoft.com/office/drawing/2014/main" id="{CE693E26-ADC3-4637-AABD-48AF958D64BC}"/>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a:extLst>
            <a:ext uri="{FF2B5EF4-FFF2-40B4-BE49-F238E27FC236}">
              <a16:creationId xmlns:a16="http://schemas.microsoft.com/office/drawing/2014/main" id="{E70399E5-9654-4DD0-9C8F-EC6E4F766AB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1" name="テキスト ボックス 230">
          <a:extLst>
            <a:ext uri="{FF2B5EF4-FFF2-40B4-BE49-F238E27FC236}">
              <a16:creationId xmlns:a16="http://schemas.microsoft.com/office/drawing/2014/main" id="{9BA9E135-7FB7-4E6E-90D6-4A0CB4C07727}"/>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a:extLst>
            <a:ext uri="{FF2B5EF4-FFF2-40B4-BE49-F238E27FC236}">
              <a16:creationId xmlns:a16="http://schemas.microsoft.com/office/drawing/2014/main" id="{9E8C25FF-F5D1-41FF-A2AB-C58787702AF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3" name="テキスト ボックス 232">
          <a:extLst>
            <a:ext uri="{FF2B5EF4-FFF2-40B4-BE49-F238E27FC236}">
              <a16:creationId xmlns:a16="http://schemas.microsoft.com/office/drawing/2014/main" id="{A63615C3-718D-4053-9CA7-8FE75DA83A7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体育館・プール】&#10;一人当たり面積グラフ枠">
          <a:extLst>
            <a:ext uri="{FF2B5EF4-FFF2-40B4-BE49-F238E27FC236}">
              <a16:creationId xmlns:a16="http://schemas.microsoft.com/office/drawing/2014/main" id="{38D21648-6F23-456A-A575-D9816F43CEF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235" name="直線コネクタ 234">
          <a:extLst>
            <a:ext uri="{FF2B5EF4-FFF2-40B4-BE49-F238E27FC236}">
              <a16:creationId xmlns:a16="http://schemas.microsoft.com/office/drawing/2014/main" id="{D1AAB25F-A682-4A97-B7B2-6D5A0F3DB874}"/>
            </a:ext>
          </a:extLst>
        </xdr:cNvPr>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236" name="【体育館・プール】&#10;一人当たり面積最小値テキスト">
          <a:extLst>
            <a:ext uri="{FF2B5EF4-FFF2-40B4-BE49-F238E27FC236}">
              <a16:creationId xmlns:a16="http://schemas.microsoft.com/office/drawing/2014/main" id="{F9FD87BB-96A8-41A3-9650-A9FA3349EB66}"/>
            </a:ext>
          </a:extLst>
        </xdr:cNvPr>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237" name="直線コネクタ 236">
          <a:extLst>
            <a:ext uri="{FF2B5EF4-FFF2-40B4-BE49-F238E27FC236}">
              <a16:creationId xmlns:a16="http://schemas.microsoft.com/office/drawing/2014/main" id="{D73A0E84-1C39-4EC3-85BE-3C44665D4B17}"/>
            </a:ext>
          </a:extLst>
        </xdr:cNvPr>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238" name="【体育館・プール】&#10;一人当たり面積最大値テキスト">
          <a:extLst>
            <a:ext uri="{FF2B5EF4-FFF2-40B4-BE49-F238E27FC236}">
              <a16:creationId xmlns:a16="http://schemas.microsoft.com/office/drawing/2014/main" id="{602B1DF4-1BD9-47CB-BFBE-56A66CB832B6}"/>
            </a:ext>
          </a:extLst>
        </xdr:cNvPr>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239" name="直線コネクタ 238">
          <a:extLst>
            <a:ext uri="{FF2B5EF4-FFF2-40B4-BE49-F238E27FC236}">
              <a16:creationId xmlns:a16="http://schemas.microsoft.com/office/drawing/2014/main" id="{D74E9897-B936-4276-9DB9-D03599A8D4AD}"/>
            </a:ext>
          </a:extLst>
        </xdr:cNvPr>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128831</xdr:rowOff>
    </xdr:from>
    <xdr:ext cx="469744" cy="259045"/>
    <xdr:sp macro="" textlink="">
      <xdr:nvSpPr>
        <xdr:cNvPr id="240" name="【体育館・プール】&#10;一人当たり面積平均値テキスト">
          <a:extLst>
            <a:ext uri="{FF2B5EF4-FFF2-40B4-BE49-F238E27FC236}">
              <a16:creationId xmlns:a16="http://schemas.microsoft.com/office/drawing/2014/main" id="{6D37B57D-206D-47A3-8A04-2BBF021539D0}"/>
            </a:ext>
          </a:extLst>
        </xdr:cNvPr>
        <xdr:cNvSpPr txBox="1"/>
      </xdr:nvSpPr>
      <xdr:spPr>
        <a:xfrm>
          <a:off x="10515600" y="10244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241" name="フローチャート: 判断 240">
          <a:extLst>
            <a:ext uri="{FF2B5EF4-FFF2-40B4-BE49-F238E27FC236}">
              <a16:creationId xmlns:a16="http://schemas.microsoft.com/office/drawing/2014/main" id="{A0585563-B1E0-41DB-BDAB-91619BEBF036}"/>
            </a:ext>
          </a:extLst>
        </xdr:cNvPr>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242" name="フローチャート: 判断 241">
          <a:extLst>
            <a:ext uri="{FF2B5EF4-FFF2-40B4-BE49-F238E27FC236}">
              <a16:creationId xmlns:a16="http://schemas.microsoft.com/office/drawing/2014/main" id="{67EF0C96-28D3-4F3A-ACF7-06E9CEAE66A9}"/>
            </a:ext>
          </a:extLst>
        </xdr:cNvPr>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243" name="フローチャート: 判断 242">
          <a:extLst>
            <a:ext uri="{FF2B5EF4-FFF2-40B4-BE49-F238E27FC236}">
              <a16:creationId xmlns:a16="http://schemas.microsoft.com/office/drawing/2014/main" id="{EA5CA488-6074-4457-BCAF-261AC039A1B5}"/>
            </a:ext>
          </a:extLst>
        </xdr:cNvPr>
        <xdr:cNvSpPr/>
      </xdr:nvSpPr>
      <xdr:spPr>
        <a:xfrm>
          <a:off x="869950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244" name="フローチャート: 判断 243">
          <a:extLst>
            <a:ext uri="{FF2B5EF4-FFF2-40B4-BE49-F238E27FC236}">
              <a16:creationId xmlns:a16="http://schemas.microsoft.com/office/drawing/2014/main" id="{B4930218-90AA-44C0-BDB7-1D00E4F0510A}"/>
            </a:ext>
          </a:extLst>
        </xdr:cNvPr>
        <xdr:cNvSpPr/>
      </xdr:nvSpPr>
      <xdr:spPr>
        <a:xfrm>
          <a:off x="7810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245" name="フローチャート: 判断 244">
          <a:extLst>
            <a:ext uri="{FF2B5EF4-FFF2-40B4-BE49-F238E27FC236}">
              <a16:creationId xmlns:a16="http://schemas.microsoft.com/office/drawing/2014/main" id="{76C24858-0751-4753-8013-FD23736B969A}"/>
            </a:ext>
          </a:extLst>
        </xdr:cNvPr>
        <xdr:cNvSpPr/>
      </xdr:nvSpPr>
      <xdr:spPr>
        <a:xfrm>
          <a:off x="6921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7F943A02-EDB0-46F9-8569-F3499826F40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BF290A38-1A17-484C-91F3-6114447A3DF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748046BE-A4AA-447F-8BEA-CCF36E2AF6C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60D0F892-2556-4306-97D6-E54DAC0B090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ADAF2DCA-7A41-4748-92DC-D2384F5FEB5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117928</xdr:rowOff>
    </xdr:from>
    <xdr:to>
      <xdr:col>55</xdr:col>
      <xdr:colOff>50800</xdr:colOff>
      <xdr:row>61</xdr:row>
      <xdr:rowOff>48078</xdr:rowOff>
    </xdr:to>
    <xdr:sp macro="" textlink="">
      <xdr:nvSpPr>
        <xdr:cNvPr id="251" name="楕円 250">
          <a:extLst>
            <a:ext uri="{FF2B5EF4-FFF2-40B4-BE49-F238E27FC236}">
              <a16:creationId xmlns:a16="http://schemas.microsoft.com/office/drawing/2014/main" id="{896D8AF3-0B6B-4F56-858E-A1B44483C8A7}"/>
            </a:ext>
          </a:extLst>
        </xdr:cNvPr>
        <xdr:cNvSpPr/>
      </xdr:nvSpPr>
      <xdr:spPr>
        <a:xfrm>
          <a:off x="10426700" y="1040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96355</xdr:rowOff>
    </xdr:from>
    <xdr:ext cx="469744" cy="259045"/>
    <xdr:sp macro="" textlink="">
      <xdr:nvSpPr>
        <xdr:cNvPr id="252" name="【体育館・プール】&#10;一人当たり面積該当値テキスト">
          <a:extLst>
            <a:ext uri="{FF2B5EF4-FFF2-40B4-BE49-F238E27FC236}">
              <a16:creationId xmlns:a16="http://schemas.microsoft.com/office/drawing/2014/main" id="{1D46C237-E11D-4E9C-AAC2-D6C15B52F82C}"/>
            </a:ext>
          </a:extLst>
        </xdr:cNvPr>
        <xdr:cNvSpPr txBox="1"/>
      </xdr:nvSpPr>
      <xdr:spPr>
        <a:xfrm>
          <a:off x="10515600" y="1038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121194</xdr:rowOff>
    </xdr:from>
    <xdr:to>
      <xdr:col>50</xdr:col>
      <xdr:colOff>165100</xdr:colOff>
      <xdr:row>61</xdr:row>
      <xdr:rowOff>51344</xdr:rowOff>
    </xdr:to>
    <xdr:sp macro="" textlink="">
      <xdr:nvSpPr>
        <xdr:cNvPr id="253" name="楕円 252">
          <a:extLst>
            <a:ext uri="{FF2B5EF4-FFF2-40B4-BE49-F238E27FC236}">
              <a16:creationId xmlns:a16="http://schemas.microsoft.com/office/drawing/2014/main" id="{412DF433-EFAE-41F0-9E00-49AFD9B75C72}"/>
            </a:ext>
          </a:extLst>
        </xdr:cNvPr>
        <xdr:cNvSpPr/>
      </xdr:nvSpPr>
      <xdr:spPr>
        <a:xfrm>
          <a:off x="9588500" y="1040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168728</xdr:rowOff>
    </xdr:from>
    <xdr:to>
      <xdr:col>55</xdr:col>
      <xdr:colOff>0</xdr:colOff>
      <xdr:row>61</xdr:row>
      <xdr:rowOff>544</xdr:rowOff>
    </xdr:to>
    <xdr:cxnSp macro="">
      <xdr:nvCxnSpPr>
        <xdr:cNvPr id="254" name="直線コネクタ 253">
          <a:extLst>
            <a:ext uri="{FF2B5EF4-FFF2-40B4-BE49-F238E27FC236}">
              <a16:creationId xmlns:a16="http://schemas.microsoft.com/office/drawing/2014/main" id="{0F804EFF-2790-4370-B79E-D48A8D31F541}"/>
            </a:ext>
          </a:extLst>
        </xdr:cNvPr>
        <xdr:cNvCxnSpPr/>
      </xdr:nvCxnSpPr>
      <xdr:spPr>
        <a:xfrm flipV="1">
          <a:off x="9639300" y="1045572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129903</xdr:rowOff>
    </xdr:from>
    <xdr:to>
      <xdr:col>46</xdr:col>
      <xdr:colOff>38100</xdr:colOff>
      <xdr:row>61</xdr:row>
      <xdr:rowOff>60053</xdr:rowOff>
    </xdr:to>
    <xdr:sp macro="" textlink="">
      <xdr:nvSpPr>
        <xdr:cNvPr id="255" name="楕円 254">
          <a:extLst>
            <a:ext uri="{FF2B5EF4-FFF2-40B4-BE49-F238E27FC236}">
              <a16:creationId xmlns:a16="http://schemas.microsoft.com/office/drawing/2014/main" id="{7DF97F1A-644F-4205-A8A6-8D1B27D86A6E}"/>
            </a:ext>
          </a:extLst>
        </xdr:cNvPr>
        <xdr:cNvSpPr/>
      </xdr:nvSpPr>
      <xdr:spPr>
        <a:xfrm>
          <a:off x="8699500" y="1041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544</xdr:rowOff>
    </xdr:from>
    <xdr:to>
      <xdr:col>50</xdr:col>
      <xdr:colOff>114300</xdr:colOff>
      <xdr:row>61</xdr:row>
      <xdr:rowOff>9253</xdr:rowOff>
    </xdr:to>
    <xdr:cxnSp macro="">
      <xdr:nvCxnSpPr>
        <xdr:cNvPr id="256" name="直線コネクタ 255">
          <a:extLst>
            <a:ext uri="{FF2B5EF4-FFF2-40B4-BE49-F238E27FC236}">
              <a16:creationId xmlns:a16="http://schemas.microsoft.com/office/drawing/2014/main" id="{85F63128-512B-4D81-82AD-B3FBFF5050ED}"/>
            </a:ext>
          </a:extLst>
        </xdr:cNvPr>
        <xdr:cNvCxnSpPr/>
      </xdr:nvCxnSpPr>
      <xdr:spPr>
        <a:xfrm flipV="1">
          <a:off x="8750300" y="10458994"/>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134257</xdr:rowOff>
    </xdr:from>
    <xdr:to>
      <xdr:col>41</xdr:col>
      <xdr:colOff>101600</xdr:colOff>
      <xdr:row>61</xdr:row>
      <xdr:rowOff>64407</xdr:rowOff>
    </xdr:to>
    <xdr:sp macro="" textlink="">
      <xdr:nvSpPr>
        <xdr:cNvPr id="257" name="楕円 256">
          <a:extLst>
            <a:ext uri="{FF2B5EF4-FFF2-40B4-BE49-F238E27FC236}">
              <a16:creationId xmlns:a16="http://schemas.microsoft.com/office/drawing/2014/main" id="{CDFB2FCD-D4CA-485C-8D18-9E9079244244}"/>
            </a:ext>
          </a:extLst>
        </xdr:cNvPr>
        <xdr:cNvSpPr/>
      </xdr:nvSpPr>
      <xdr:spPr>
        <a:xfrm>
          <a:off x="7810500" y="1042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9253</xdr:rowOff>
    </xdr:from>
    <xdr:to>
      <xdr:col>45</xdr:col>
      <xdr:colOff>177800</xdr:colOff>
      <xdr:row>61</xdr:row>
      <xdr:rowOff>13607</xdr:rowOff>
    </xdr:to>
    <xdr:cxnSp macro="">
      <xdr:nvCxnSpPr>
        <xdr:cNvPr id="258" name="直線コネクタ 257">
          <a:extLst>
            <a:ext uri="{FF2B5EF4-FFF2-40B4-BE49-F238E27FC236}">
              <a16:creationId xmlns:a16="http://schemas.microsoft.com/office/drawing/2014/main" id="{D89EACE3-89A3-4068-B2D7-4B89F877EAF8}"/>
            </a:ext>
          </a:extLst>
        </xdr:cNvPr>
        <xdr:cNvCxnSpPr/>
      </xdr:nvCxnSpPr>
      <xdr:spPr>
        <a:xfrm flipV="1">
          <a:off x="7861300" y="10467703"/>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137523</xdr:rowOff>
    </xdr:from>
    <xdr:to>
      <xdr:col>36</xdr:col>
      <xdr:colOff>165100</xdr:colOff>
      <xdr:row>61</xdr:row>
      <xdr:rowOff>67673</xdr:rowOff>
    </xdr:to>
    <xdr:sp macro="" textlink="">
      <xdr:nvSpPr>
        <xdr:cNvPr id="259" name="楕円 258">
          <a:extLst>
            <a:ext uri="{FF2B5EF4-FFF2-40B4-BE49-F238E27FC236}">
              <a16:creationId xmlns:a16="http://schemas.microsoft.com/office/drawing/2014/main" id="{05B0F507-2780-4503-B5AE-62BA7709BF47}"/>
            </a:ext>
          </a:extLst>
        </xdr:cNvPr>
        <xdr:cNvSpPr/>
      </xdr:nvSpPr>
      <xdr:spPr>
        <a:xfrm>
          <a:off x="6921500" y="104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13607</xdr:rowOff>
    </xdr:from>
    <xdr:to>
      <xdr:col>41</xdr:col>
      <xdr:colOff>50800</xdr:colOff>
      <xdr:row>61</xdr:row>
      <xdr:rowOff>16873</xdr:rowOff>
    </xdr:to>
    <xdr:cxnSp macro="">
      <xdr:nvCxnSpPr>
        <xdr:cNvPr id="260" name="直線コネクタ 259">
          <a:extLst>
            <a:ext uri="{FF2B5EF4-FFF2-40B4-BE49-F238E27FC236}">
              <a16:creationId xmlns:a16="http://schemas.microsoft.com/office/drawing/2014/main" id="{878A8705-C012-494E-AD1C-9E3BCA2DAA97}"/>
            </a:ext>
          </a:extLst>
        </xdr:cNvPr>
        <xdr:cNvCxnSpPr/>
      </xdr:nvCxnSpPr>
      <xdr:spPr>
        <a:xfrm flipV="1">
          <a:off x="6972300" y="104720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25417</xdr:rowOff>
    </xdr:from>
    <xdr:ext cx="469744" cy="259045"/>
    <xdr:sp macro="" textlink="">
      <xdr:nvSpPr>
        <xdr:cNvPr id="261" name="n_1aveValue【体育館・プール】&#10;一人当たり面積">
          <a:extLst>
            <a:ext uri="{FF2B5EF4-FFF2-40B4-BE49-F238E27FC236}">
              <a16:creationId xmlns:a16="http://schemas.microsoft.com/office/drawing/2014/main" id="{0B550C33-A35D-45DD-A3DA-18BF4BBC1611}"/>
            </a:ext>
          </a:extLst>
        </xdr:cNvPr>
        <xdr:cNvSpPr txBox="1"/>
      </xdr:nvSpPr>
      <xdr:spPr>
        <a:xfrm>
          <a:off x="9391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58800</xdr:rowOff>
    </xdr:from>
    <xdr:ext cx="469744" cy="259045"/>
    <xdr:sp macro="" textlink="">
      <xdr:nvSpPr>
        <xdr:cNvPr id="262" name="n_2aveValue【体育館・プール】&#10;一人当たり面積">
          <a:extLst>
            <a:ext uri="{FF2B5EF4-FFF2-40B4-BE49-F238E27FC236}">
              <a16:creationId xmlns:a16="http://schemas.microsoft.com/office/drawing/2014/main" id="{1A6A24D0-E2D4-41FD-90A6-91C2F12B0B61}"/>
            </a:ext>
          </a:extLst>
        </xdr:cNvPr>
        <xdr:cNvSpPr txBox="1"/>
      </xdr:nvSpPr>
      <xdr:spPr>
        <a:xfrm>
          <a:off x="8515427" y="1051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95811</xdr:rowOff>
    </xdr:from>
    <xdr:ext cx="469744" cy="259045"/>
    <xdr:sp macro="" textlink="">
      <xdr:nvSpPr>
        <xdr:cNvPr id="263" name="n_3aveValue【体育館・プール】&#10;一人当たり面積">
          <a:extLst>
            <a:ext uri="{FF2B5EF4-FFF2-40B4-BE49-F238E27FC236}">
              <a16:creationId xmlns:a16="http://schemas.microsoft.com/office/drawing/2014/main" id="{26FC8BB4-33E4-4062-9BCB-4630D4D3A653}"/>
            </a:ext>
          </a:extLst>
        </xdr:cNvPr>
        <xdr:cNvSpPr txBox="1"/>
      </xdr:nvSpPr>
      <xdr:spPr>
        <a:xfrm>
          <a:off x="76264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109962</xdr:rowOff>
    </xdr:from>
    <xdr:ext cx="469744" cy="259045"/>
    <xdr:sp macro="" textlink="">
      <xdr:nvSpPr>
        <xdr:cNvPr id="264" name="n_4aveValue【体育館・プール】&#10;一人当たり面積">
          <a:extLst>
            <a:ext uri="{FF2B5EF4-FFF2-40B4-BE49-F238E27FC236}">
              <a16:creationId xmlns:a16="http://schemas.microsoft.com/office/drawing/2014/main" id="{CD15A4BB-197D-4A79-9B09-E3DDD443C0E3}"/>
            </a:ext>
          </a:extLst>
        </xdr:cNvPr>
        <xdr:cNvSpPr txBox="1"/>
      </xdr:nvSpPr>
      <xdr:spPr>
        <a:xfrm>
          <a:off x="6737427" y="1056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42471</xdr:rowOff>
    </xdr:from>
    <xdr:ext cx="469744" cy="259045"/>
    <xdr:sp macro="" textlink="">
      <xdr:nvSpPr>
        <xdr:cNvPr id="265" name="n_1mainValue【体育館・プール】&#10;一人当たり面積">
          <a:extLst>
            <a:ext uri="{FF2B5EF4-FFF2-40B4-BE49-F238E27FC236}">
              <a16:creationId xmlns:a16="http://schemas.microsoft.com/office/drawing/2014/main" id="{45F8FA7A-72E7-413C-B501-ABF1CC0195BD}"/>
            </a:ext>
          </a:extLst>
        </xdr:cNvPr>
        <xdr:cNvSpPr txBox="1"/>
      </xdr:nvSpPr>
      <xdr:spPr>
        <a:xfrm>
          <a:off x="9391727" y="1050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76580</xdr:rowOff>
    </xdr:from>
    <xdr:ext cx="469744" cy="259045"/>
    <xdr:sp macro="" textlink="">
      <xdr:nvSpPr>
        <xdr:cNvPr id="266" name="n_2mainValue【体育館・プール】&#10;一人当たり面積">
          <a:extLst>
            <a:ext uri="{FF2B5EF4-FFF2-40B4-BE49-F238E27FC236}">
              <a16:creationId xmlns:a16="http://schemas.microsoft.com/office/drawing/2014/main" id="{4F48B6E7-D9B0-4CCA-8824-D2E78268E891}"/>
            </a:ext>
          </a:extLst>
        </xdr:cNvPr>
        <xdr:cNvSpPr txBox="1"/>
      </xdr:nvSpPr>
      <xdr:spPr>
        <a:xfrm>
          <a:off x="8515427" y="1019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80934</xdr:rowOff>
    </xdr:from>
    <xdr:ext cx="469744" cy="259045"/>
    <xdr:sp macro="" textlink="">
      <xdr:nvSpPr>
        <xdr:cNvPr id="267" name="n_3mainValue【体育館・プール】&#10;一人当たり面積">
          <a:extLst>
            <a:ext uri="{FF2B5EF4-FFF2-40B4-BE49-F238E27FC236}">
              <a16:creationId xmlns:a16="http://schemas.microsoft.com/office/drawing/2014/main" id="{AF99C9A1-C92F-4E81-B4C2-59D04FDD03B9}"/>
            </a:ext>
          </a:extLst>
        </xdr:cNvPr>
        <xdr:cNvSpPr txBox="1"/>
      </xdr:nvSpPr>
      <xdr:spPr>
        <a:xfrm>
          <a:off x="7626427" y="1019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84200</xdr:rowOff>
    </xdr:from>
    <xdr:ext cx="469744" cy="259045"/>
    <xdr:sp macro="" textlink="">
      <xdr:nvSpPr>
        <xdr:cNvPr id="268" name="n_4mainValue【体育館・プール】&#10;一人当たり面積">
          <a:extLst>
            <a:ext uri="{FF2B5EF4-FFF2-40B4-BE49-F238E27FC236}">
              <a16:creationId xmlns:a16="http://schemas.microsoft.com/office/drawing/2014/main" id="{3B2FA5AC-F4E6-4C19-86E4-6D985D9C9CB3}"/>
            </a:ext>
          </a:extLst>
        </xdr:cNvPr>
        <xdr:cNvSpPr txBox="1"/>
      </xdr:nvSpPr>
      <xdr:spPr>
        <a:xfrm>
          <a:off x="6737427" y="101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a:extLst>
            <a:ext uri="{FF2B5EF4-FFF2-40B4-BE49-F238E27FC236}">
              <a16:creationId xmlns:a16="http://schemas.microsoft.com/office/drawing/2014/main" id="{AF4C68E9-BBEB-4D53-B2D7-CB00C3BBDB2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a:extLst>
            <a:ext uri="{FF2B5EF4-FFF2-40B4-BE49-F238E27FC236}">
              <a16:creationId xmlns:a16="http://schemas.microsoft.com/office/drawing/2014/main" id="{215A1E19-270D-4691-B4AC-11251417F54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a:extLst>
            <a:ext uri="{FF2B5EF4-FFF2-40B4-BE49-F238E27FC236}">
              <a16:creationId xmlns:a16="http://schemas.microsoft.com/office/drawing/2014/main" id="{5DB9CA96-EE5B-4593-882E-8A7949788D2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a:extLst>
            <a:ext uri="{FF2B5EF4-FFF2-40B4-BE49-F238E27FC236}">
              <a16:creationId xmlns:a16="http://schemas.microsoft.com/office/drawing/2014/main" id="{1E12302C-0311-4920-B5B3-E2A07949EA9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a:extLst>
            <a:ext uri="{FF2B5EF4-FFF2-40B4-BE49-F238E27FC236}">
              <a16:creationId xmlns:a16="http://schemas.microsoft.com/office/drawing/2014/main" id="{55A0230A-7B26-44A1-A0C8-A0F9CCB1FE7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a:extLst>
            <a:ext uri="{FF2B5EF4-FFF2-40B4-BE49-F238E27FC236}">
              <a16:creationId xmlns:a16="http://schemas.microsoft.com/office/drawing/2014/main" id="{7E92C489-4DE2-438A-A5F4-29160B3A47E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a:extLst>
            <a:ext uri="{FF2B5EF4-FFF2-40B4-BE49-F238E27FC236}">
              <a16:creationId xmlns:a16="http://schemas.microsoft.com/office/drawing/2014/main" id="{E48CED75-733F-480E-B074-D6210D0F3E0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a:extLst>
            <a:ext uri="{FF2B5EF4-FFF2-40B4-BE49-F238E27FC236}">
              <a16:creationId xmlns:a16="http://schemas.microsoft.com/office/drawing/2014/main" id="{51362E18-A711-454A-9C65-3A3348130F7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7" name="テキスト ボックス 276">
          <a:extLst>
            <a:ext uri="{FF2B5EF4-FFF2-40B4-BE49-F238E27FC236}">
              <a16:creationId xmlns:a16="http://schemas.microsoft.com/office/drawing/2014/main" id="{A49154C5-4B42-4AE3-B9A3-9B0B4F2165E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8" name="直線コネクタ 277">
          <a:extLst>
            <a:ext uri="{FF2B5EF4-FFF2-40B4-BE49-F238E27FC236}">
              <a16:creationId xmlns:a16="http://schemas.microsoft.com/office/drawing/2014/main" id="{B3CD69A6-8139-4F48-92CC-E9E418C5C54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9" name="テキスト ボックス 278">
          <a:extLst>
            <a:ext uri="{FF2B5EF4-FFF2-40B4-BE49-F238E27FC236}">
              <a16:creationId xmlns:a16="http://schemas.microsoft.com/office/drawing/2014/main" id="{1412F778-4349-4A58-859D-2685A59E243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0" name="直線コネクタ 279">
          <a:extLst>
            <a:ext uri="{FF2B5EF4-FFF2-40B4-BE49-F238E27FC236}">
              <a16:creationId xmlns:a16="http://schemas.microsoft.com/office/drawing/2014/main" id="{0E49F696-C08F-497C-B7F5-8F6F09AFA6F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1" name="テキスト ボックス 280">
          <a:extLst>
            <a:ext uri="{FF2B5EF4-FFF2-40B4-BE49-F238E27FC236}">
              <a16:creationId xmlns:a16="http://schemas.microsoft.com/office/drawing/2014/main" id="{426C1481-4316-4572-9FAB-5387854B967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2" name="直線コネクタ 281">
          <a:extLst>
            <a:ext uri="{FF2B5EF4-FFF2-40B4-BE49-F238E27FC236}">
              <a16:creationId xmlns:a16="http://schemas.microsoft.com/office/drawing/2014/main" id="{DB647DE0-39BC-4657-8A33-4FA25A9F69D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3" name="テキスト ボックス 282">
          <a:extLst>
            <a:ext uri="{FF2B5EF4-FFF2-40B4-BE49-F238E27FC236}">
              <a16:creationId xmlns:a16="http://schemas.microsoft.com/office/drawing/2014/main" id="{37D97E4B-9F5D-4AC4-BB90-4A37234D8C3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4" name="直線コネクタ 283">
          <a:extLst>
            <a:ext uri="{FF2B5EF4-FFF2-40B4-BE49-F238E27FC236}">
              <a16:creationId xmlns:a16="http://schemas.microsoft.com/office/drawing/2014/main" id="{0C7E9757-DFBE-4399-91EE-BC3F800B19F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5" name="テキスト ボックス 284">
          <a:extLst>
            <a:ext uri="{FF2B5EF4-FFF2-40B4-BE49-F238E27FC236}">
              <a16:creationId xmlns:a16="http://schemas.microsoft.com/office/drawing/2014/main" id="{03BF9855-DAE4-4E88-A010-65F96ADD170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6" name="直線コネクタ 285">
          <a:extLst>
            <a:ext uri="{FF2B5EF4-FFF2-40B4-BE49-F238E27FC236}">
              <a16:creationId xmlns:a16="http://schemas.microsoft.com/office/drawing/2014/main" id="{D7246823-2588-4919-85E1-6C9BB23A4DF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7" name="テキスト ボックス 286">
          <a:extLst>
            <a:ext uri="{FF2B5EF4-FFF2-40B4-BE49-F238E27FC236}">
              <a16:creationId xmlns:a16="http://schemas.microsoft.com/office/drawing/2014/main" id="{7F9C3FF3-983B-48A2-A9DA-B4A478B2950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8" name="直線コネクタ 287">
          <a:extLst>
            <a:ext uri="{FF2B5EF4-FFF2-40B4-BE49-F238E27FC236}">
              <a16:creationId xmlns:a16="http://schemas.microsoft.com/office/drawing/2014/main" id="{11CDAB37-EF92-4DF6-9FE0-AC96DC11473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9" name="テキスト ボックス 288">
          <a:extLst>
            <a:ext uri="{FF2B5EF4-FFF2-40B4-BE49-F238E27FC236}">
              <a16:creationId xmlns:a16="http://schemas.microsoft.com/office/drawing/2014/main" id="{E9A6FCDB-C3BD-4603-8B05-478905B9EEE1}"/>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a:extLst>
            <a:ext uri="{FF2B5EF4-FFF2-40B4-BE49-F238E27FC236}">
              <a16:creationId xmlns:a16="http://schemas.microsoft.com/office/drawing/2014/main" id="{11FC2D04-4786-41DC-83AE-87BAB3259D6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1" name="テキスト ボックス 290">
          <a:extLst>
            <a:ext uri="{FF2B5EF4-FFF2-40B4-BE49-F238E27FC236}">
              <a16:creationId xmlns:a16="http://schemas.microsoft.com/office/drawing/2014/main" id="{21447975-803D-499E-B336-79DA2BE5CB6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a:extLst>
            <a:ext uri="{FF2B5EF4-FFF2-40B4-BE49-F238E27FC236}">
              <a16:creationId xmlns:a16="http://schemas.microsoft.com/office/drawing/2014/main" id="{25253218-8FDC-4605-BB2B-5D61DD78B7B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293" name="直線コネクタ 292">
          <a:extLst>
            <a:ext uri="{FF2B5EF4-FFF2-40B4-BE49-F238E27FC236}">
              <a16:creationId xmlns:a16="http://schemas.microsoft.com/office/drawing/2014/main" id="{CB490AA3-9C00-4EA8-A6DE-FB2EE59E16C5}"/>
            </a:ext>
          </a:extLst>
        </xdr:cNvPr>
        <xdr:cNvCxnSpPr/>
      </xdr:nvCxnSpPr>
      <xdr:spPr>
        <a:xfrm flipV="1">
          <a:off x="4634865"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4" name="【福祉施設】&#10;有形固定資産減価償却率最小値テキスト">
          <a:extLst>
            <a:ext uri="{FF2B5EF4-FFF2-40B4-BE49-F238E27FC236}">
              <a16:creationId xmlns:a16="http://schemas.microsoft.com/office/drawing/2014/main" id="{50B13A90-6F0A-4D14-9BFC-C3B50DD01F5D}"/>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5" name="直線コネクタ 294">
          <a:extLst>
            <a:ext uri="{FF2B5EF4-FFF2-40B4-BE49-F238E27FC236}">
              <a16:creationId xmlns:a16="http://schemas.microsoft.com/office/drawing/2014/main" id="{684D4C21-196D-495A-BB53-53C0931872A5}"/>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296" name="【福祉施設】&#10;有形固定資産減価償却率最大値テキスト">
          <a:extLst>
            <a:ext uri="{FF2B5EF4-FFF2-40B4-BE49-F238E27FC236}">
              <a16:creationId xmlns:a16="http://schemas.microsoft.com/office/drawing/2014/main" id="{2C31B5DB-883F-44BD-96AA-F2FE93B3C59A}"/>
            </a:ext>
          </a:extLst>
        </xdr:cNvPr>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7" name="直線コネクタ 296">
          <a:extLst>
            <a:ext uri="{FF2B5EF4-FFF2-40B4-BE49-F238E27FC236}">
              <a16:creationId xmlns:a16="http://schemas.microsoft.com/office/drawing/2014/main" id="{BC123015-F129-413E-99A9-495EC8D6C63C}"/>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298" name="【福祉施設】&#10;有形固定資産減価償却率平均値テキスト">
          <a:extLst>
            <a:ext uri="{FF2B5EF4-FFF2-40B4-BE49-F238E27FC236}">
              <a16:creationId xmlns:a16="http://schemas.microsoft.com/office/drawing/2014/main" id="{DBA3ABA7-A146-4744-A345-C1E7008D237A}"/>
            </a:ext>
          </a:extLst>
        </xdr:cNvPr>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9" name="フローチャート: 判断 298">
          <a:extLst>
            <a:ext uri="{FF2B5EF4-FFF2-40B4-BE49-F238E27FC236}">
              <a16:creationId xmlns:a16="http://schemas.microsoft.com/office/drawing/2014/main" id="{D62AD831-95B7-4FC9-9035-1590DD72C81D}"/>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300" name="フローチャート: 判断 299">
          <a:extLst>
            <a:ext uri="{FF2B5EF4-FFF2-40B4-BE49-F238E27FC236}">
              <a16:creationId xmlns:a16="http://schemas.microsoft.com/office/drawing/2014/main" id="{14F14DD4-65EE-4B53-8907-42978826B58A}"/>
            </a:ext>
          </a:extLst>
        </xdr:cNvPr>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301" name="フローチャート: 判断 300">
          <a:extLst>
            <a:ext uri="{FF2B5EF4-FFF2-40B4-BE49-F238E27FC236}">
              <a16:creationId xmlns:a16="http://schemas.microsoft.com/office/drawing/2014/main" id="{E488BBE0-A0EE-4E93-B9C7-67C7CD632C97}"/>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61595</xdr:rowOff>
    </xdr:from>
    <xdr:to>
      <xdr:col>10</xdr:col>
      <xdr:colOff>165100</xdr:colOff>
      <xdr:row>81</xdr:row>
      <xdr:rowOff>163195</xdr:rowOff>
    </xdr:to>
    <xdr:sp macro="" textlink="">
      <xdr:nvSpPr>
        <xdr:cNvPr id="302" name="フローチャート: 判断 301">
          <a:extLst>
            <a:ext uri="{FF2B5EF4-FFF2-40B4-BE49-F238E27FC236}">
              <a16:creationId xmlns:a16="http://schemas.microsoft.com/office/drawing/2014/main" id="{9C8F864D-2A2B-48D4-8639-DE57F6D8182D}"/>
            </a:ext>
          </a:extLst>
        </xdr:cNvPr>
        <xdr:cNvSpPr/>
      </xdr:nvSpPr>
      <xdr:spPr>
        <a:xfrm>
          <a:off x="1968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74930</xdr:rowOff>
    </xdr:from>
    <xdr:to>
      <xdr:col>6</xdr:col>
      <xdr:colOff>38100</xdr:colOff>
      <xdr:row>82</xdr:row>
      <xdr:rowOff>5080</xdr:rowOff>
    </xdr:to>
    <xdr:sp macro="" textlink="">
      <xdr:nvSpPr>
        <xdr:cNvPr id="303" name="フローチャート: 判断 302">
          <a:extLst>
            <a:ext uri="{FF2B5EF4-FFF2-40B4-BE49-F238E27FC236}">
              <a16:creationId xmlns:a16="http://schemas.microsoft.com/office/drawing/2014/main" id="{AED43218-90F8-48EA-A95B-AAF1F143AB13}"/>
            </a:ext>
          </a:extLst>
        </xdr:cNvPr>
        <xdr:cNvSpPr/>
      </xdr:nvSpPr>
      <xdr:spPr>
        <a:xfrm>
          <a:off x="1079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32E3DC98-4695-4DE6-B22A-B2BA317D484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C4277B51-0B2A-4493-AE51-94CF75C5614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62AFFF0-8EF4-4924-AB00-DECDAD43D90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F3F837CC-2B63-4DC8-9AF4-25A5D8B6B27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F8D0E30B-D36B-4B12-A1AC-D8616BE352C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23495</xdr:rowOff>
    </xdr:from>
    <xdr:to>
      <xdr:col>24</xdr:col>
      <xdr:colOff>114300</xdr:colOff>
      <xdr:row>84</xdr:row>
      <xdr:rowOff>125095</xdr:rowOff>
    </xdr:to>
    <xdr:sp macro="" textlink="">
      <xdr:nvSpPr>
        <xdr:cNvPr id="309" name="楕円 308">
          <a:extLst>
            <a:ext uri="{FF2B5EF4-FFF2-40B4-BE49-F238E27FC236}">
              <a16:creationId xmlns:a16="http://schemas.microsoft.com/office/drawing/2014/main" id="{CB4389AD-B6EE-4A3D-BDBB-2FFF8F3ECD6F}"/>
            </a:ext>
          </a:extLst>
        </xdr:cNvPr>
        <xdr:cNvSpPr/>
      </xdr:nvSpPr>
      <xdr:spPr>
        <a:xfrm>
          <a:off x="45847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1922</xdr:rowOff>
    </xdr:from>
    <xdr:ext cx="405111" cy="259045"/>
    <xdr:sp macro="" textlink="">
      <xdr:nvSpPr>
        <xdr:cNvPr id="310" name="【福祉施設】&#10;有形固定資産減価償却率該当値テキスト">
          <a:extLst>
            <a:ext uri="{FF2B5EF4-FFF2-40B4-BE49-F238E27FC236}">
              <a16:creationId xmlns:a16="http://schemas.microsoft.com/office/drawing/2014/main" id="{EBAA0BFF-CC55-46C3-BCF2-4EFE435630CD}"/>
            </a:ext>
          </a:extLst>
        </xdr:cNvPr>
        <xdr:cNvSpPr txBox="1"/>
      </xdr:nvSpPr>
      <xdr:spPr>
        <a:xfrm>
          <a:off x="4673600"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61595</xdr:rowOff>
    </xdr:from>
    <xdr:to>
      <xdr:col>20</xdr:col>
      <xdr:colOff>38100</xdr:colOff>
      <xdr:row>86</xdr:row>
      <xdr:rowOff>163195</xdr:rowOff>
    </xdr:to>
    <xdr:sp macro="" textlink="">
      <xdr:nvSpPr>
        <xdr:cNvPr id="311" name="楕円 310">
          <a:extLst>
            <a:ext uri="{FF2B5EF4-FFF2-40B4-BE49-F238E27FC236}">
              <a16:creationId xmlns:a16="http://schemas.microsoft.com/office/drawing/2014/main" id="{5A8026CE-D274-49E2-AF76-A4A325E4881A}"/>
            </a:ext>
          </a:extLst>
        </xdr:cNvPr>
        <xdr:cNvSpPr/>
      </xdr:nvSpPr>
      <xdr:spPr>
        <a:xfrm>
          <a:off x="3746500" y="1480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74295</xdr:rowOff>
    </xdr:from>
    <xdr:to>
      <xdr:col>24</xdr:col>
      <xdr:colOff>63500</xdr:colOff>
      <xdr:row>86</xdr:row>
      <xdr:rowOff>112395</xdr:rowOff>
    </xdr:to>
    <xdr:cxnSp macro="">
      <xdr:nvCxnSpPr>
        <xdr:cNvPr id="312" name="直線コネクタ 311">
          <a:extLst>
            <a:ext uri="{FF2B5EF4-FFF2-40B4-BE49-F238E27FC236}">
              <a16:creationId xmlns:a16="http://schemas.microsoft.com/office/drawing/2014/main" id="{EF1190F0-2E7E-440B-900E-C7C33F129E9B}"/>
            </a:ext>
          </a:extLst>
        </xdr:cNvPr>
        <xdr:cNvCxnSpPr/>
      </xdr:nvCxnSpPr>
      <xdr:spPr>
        <a:xfrm flipV="1">
          <a:off x="3797300" y="14476095"/>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59689</xdr:rowOff>
    </xdr:from>
    <xdr:to>
      <xdr:col>15</xdr:col>
      <xdr:colOff>101600</xdr:colOff>
      <xdr:row>86</xdr:row>
      <xdr:rowOff>161289</xdr:rowOff>
    </xdr:to>
    <xdr:sp macro="" textlink="">
      <xdr:nvSpPr>
        <xdr:cNvPr id="313" name="楕円 312">
          <a:extLst>
            <a:ext uri="{FF2B5EF4-FFF2-40B4-BE49-F238E27FC236}">
              <a16:creationId xmlns:a16="http://schemas.microsoft.com/office/drawing/2014/main" id="{FAD75F60-D7CB-492F-8E84-EE0CD506CFE3}"/>
            </a:ext>
          </a:extLst>
        </xdr:cNvPr>
        <xdr:cNvSpPr/>
      </xdr:nvSpPr>
      <xdr:spPr>
        <a:xfrm>
          <a:off x="2857500" y="148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110489</xdr:rowOff>
    </xdr:from>
    <xdr:to>
      <xdr:col>19</xdr:col>
      <xdr:colOff>177800</xdr:colOff>
      <xdr:row>86</xdr:row>
      <xdr:rowOff>112395</xdr:rowOff>
    </xdr:to>
    <xdr:cxnSp macro="">
      <xdr:nvCxnSpPr>
        <xdr:cNvPr id="314" name="直線コネクタ 313">
          <a:extLst>
            <a:ext uri="{FF2B5EF4-FFF2-40B4-BE49-F238E27FC236}">
              <a16:creationId xmlns:a16="http://schemas.microsoft.com/office/drawing/2014/main" id="{2401D4D0-3EA5-469E-9FEE-CF6E420E8C2F}"/>
            </a:ext>
          </a:extLst>
        </xdr:cNvPr>
        <xdr:cNvCxnSpPr/>
      </xdr:nvCxnSpPr>
      <xdr:spPr>
        <a:xfrm>
          <a:off x="2908300" y="1485518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59689</xdr:rowOff>
    </xdr:from>
    <xdr:to>
      <xdr:col>10</xdr:col>
      <xdr:colOff>165100</xdr:colOff>
      <xdr:row>86</xdr:row>
      <xdr:rowOff>161289</xdr:rowOff>
    </xdr:to>
    <xdr:sp macro="" textlink="">
      <xdr:nvSpPr>
        <xdr:cNvPr id="315" name="楕円 314">
          <a:extLst>
            <a:ext uri="{FF2B5EF4-FFF2-40B4-BE49-F238E27FC236}">
              <a16:creationId xmlns:a16="http://schemas.microsoft.com/office/drawing/2014/main" id="{97E85B6A-51AE-40BF-9884-7AF9931FD816}"/>
            </a:ext>
          </a:extLst>
        </xdr:cNvPr>
        <xdr:cNvSpPr/>
      </xdr:nvSpPr>
      <xdr:spPr>
        <a:xfrm>
          <a:off x="1968500" y="148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110489</xdr:rowOff>
    </xdr:from>
    <xdr:to>
      <xdr:col>15</xdr:col>
      <xdr:colOff>50800</xdr:colOff>
      <xdr:row>86</xdr:row>
      <xdr:rowOff>110489</xdr:rowOff>
    </xdr:to>
    <xdr:cxnSp macro="">
      <xdr:nvCxnSpPr>
        <xdr:cNvPr id="316" name="直線コネクタ 315">
          <a:extLst>
            <a:ext uri="{FF2B5EF4-FFF2-40B4-BE49-F238E27FC236}">
              <a16:creationId xmlns:a16="http://schemas.microsoft.com/office/drawing/2014/main" id="{889901EF-D7A5-460A-A4BA-95791F78B878}"/>
            </a:ext>
          </a:extLst>
        </xdr:cNvPr>
        <xdr:cNvCxnSpPr/>
      </xdr:nvCxnSpPr>
      <xdr:spPr>
        <a:xfrm>
          <a:off x="2019300" y="14855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59689</xdr:rowOff>
    </xdr:from>
    <xdr:to>
      <xdr:col>6</xdr:col>
      <xdr:colOff>38100</xdr:colOff>
      <xdr:row>86</xdr:row>
      <xdr:rowOff>161289</xdr:rowOff>
    </xdr:to>
    <xdr:sp macro="" textlink="">
      <xdr:nvSpPr>
        <xdr:cNvPr id="317" name="楕円 316">
          <a:extLst>
            <a:ext uri="{FF2B5EF4-FFF2-40B4-BE49-F238E27FC236}">
              <a16:creationId xmlns:a16="http://schemas.microsoft.com/office/drawing/2014/main" id="{836BB4F5-8121-4175-9D1C-C37007E3565D}"/>
            </a:ext>
          </a:extLst>
        </xdr:cNvPr>
        <xdr:cNvSpPr/>
      </xdr:nvSpPr>
      <xdr:spPr>
        <a:xfrm>
          <a:off x="1079500" y="148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110489</xdr:rowOff>
    </xdr:from>
    <xdr:to>
      <xdr:col>10</xdr:col>
      <xdr:colOff>114300</xdr:colOff>
      <xdr:row>86</xdr:row>
      <xdr:rowOff>110489</xdr:rowOff>
    </xdr:to>
    <xdr:cxnSp macro="">
      <xdr:nvCxnSpPr>
        <xdr:cNvPr id="318" name="直線コネクタ 317">
          <a:extLst>
            <a:ext uri="{FF2B5EF4-FFF2-40B4-BE49-F238E27FC236}">
              <a16:creationId xmlns:a16="http://schemas.microsoft.com/office/drawing/2014/main" id="{D9C4956C-B0DE-4E7D-A56C-826745862481}"/>
            </a:ext>
          </a:extLst>
        </xdr:cNvPr>
        <xdr:cNvCxnSpPr/>
      </xdr:nvCxnSpPr>
      <xdr:spPr>
        <a:xfrm>
          <a:off x="1130300" y="14855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319" name="n_1aveValue【福祉施設】&#10;有形固定資産減価償却率">
          <a:extLst>
            <a:ext uri="{FF2B5EF4-FFF2-40B4-BE49-F238E27FC236}">
              <a16:creationId xmlns:a16="http://schemas.microsoft.com/office/drawing/2014/main" id="{FB81CC46-B915-4F4E-A559-9050D56D700F}"/>
            </a:ext>
          </a:extLst>
        </xdr:cNvPr>
        <xdr:cNvSpPr txBox="1"/>
      </xdr:nvSpPr>
      <xdr:spPr>
        <a:xfrm>
          <a:off x="35820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20" name="n_2aveValue【福祉施設】&#10;有形固定資産減価償却率">
          <a:extLst>
            <a:ext uri="{FF2B5EF4-FFF2-40B4-BE49-F238E27FC236}">
              <a16:creationId xmlns:a16="http://schemas.microsoft.com/office/drawing/2014/main" id="{9C2D72BB-1D89-4147-8D50-66B2C88135C7}"/>
            </a:ext>
          </a:extLst>
        </xdr:cNvPr>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8272</xdr:rowOff>
    </xdr:from>
    <xdr:ext cx="405111" cy="259045"/>
    <xdr:sp macro="" textlink="">
      <xdr:nvSpPr>
        <xdr:cNvPr id="321" name="n_3aveValue【福祉施設】&#10;有形固定資産減価償却率">
          <a:extLst>
            <a:ext uri="{FF2B5EF4-FFF2-40B4-BE49-F238E27FC236}">
              <a16:creationId xmlns:a16="http://schemas.microsoft.com/office/drawing/2014/main" id="{829F1FF7-E8A2-4BF1-B994-BBF4062ABF15}"/>
            </a:ext>
          </a:extLst>
        </xdr:cNvPr>
        <xdr:cNvSpPr txBox="1"/>
      </xdr:nvSpPr>
      <xdr:spPr>
        <a:xfrm>
          <a:off x="1816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21607</xdr:rowOff>
    </xdr:from>
    <xdr:ext cx="405111" cy="259045"/>
    <xdr:sp macro="" textlink="">
      <xdr:nvSpPr>
        <xdr:cNvPr id="322" name="n_4aveValue【福祉施設】&#10;有形固定資産減価償却率">
          <a:extLst>
            <a:ext uri="{FF2B5EF4-FFF2-40B4-BE49-F238E27FC236}">
              <a16:creationId xmlns:a16="http://schemas.microsoft.com/office/drawing/2014/main" id="{3B6ACC3C-81FA-4C5C-B445-C14767E5AE72}"/>
            </a:ext>
          </a:extLst>
        </xdr:cNvPr>
        <xdr:cNvSpPr txBox="1"/>
      </xdr:nvSpPr>
      <xdr:spPr>
        <a:xfrm>
          <a:off x="927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154322</xdr:rowOff>
    </xdr:from>
    <xdr:ext cx="405111" cy="259045"/>
    <xdr:sp macro="" textlink="">
      <xdr:nvSpPr>
        <xdr:cNvPr id="323" name="n_1mainValue【福祉施設】&#10;有形固定資産減価償却率">
          <a:extLst>
            <a:ext uri="{FF2B5EF4-FFF2-40B4-BE49-F238E27FC236}">
              <a16:creationId xmlns:a16="http://schemas.microsoft.com/office/drawing/2014/main" id="{DD818F0B-9BAE-4ABA-94DC-327B21EBE103}"/>
            </a:ext>
          </a:extLst>
        </xdr:cNvPr>
        <xdr:cNvSpPr txBox="1"/>
      </xdr:nvSpPr>
      <xdr:spPr>
        <a:xfrm>
          <a:off x="3582044" y="1489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152416</xdr:rowOff>
    </xdr:from>
    <xdr:ext cx="405111" cy="259045"/>
    <xdr:sp macro="" textlink="">
      <xdr:nvSpPr>
        <xdr:cNvPr id="324" name="n_2mainValue【福祉施設】&#10;有形固定資産減価償却率">
          <a:extLst>
            <a:ext uri="{FF2B5EF4-FFF2-40B4-BE49-F238E27FC236}">
              <a16:creationId xmlns:a16="http://schemas.microsoft.com/office/drawing/2014/main" id="{E309CA3D-D9BE-46D3-ABAE-06A843BCABB4}"/>
            </a:ext>
          </a:extLst>
        </xdr:cNvPr>
        <xdr:cNvSpPr txBox="1"/>
      </xdr:nvSpPr>
      <xdr:spPr>
        <a:xfrm>
          <a:off x="2705744"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152416</xdr:rowOff>
    </xdr:from>
    <xdr:ext cx="405111" cy="259045"/>
    <xdr:sp macro="" textlink="">
      <xdr:nvSpPr>
        <xdr:cNvPr id="325" name="n_3mainValue【福祉施設】&#10;有形固定資産減価償却率">
          <a:extLst>
            <a:ext uri="{FF2B5EF4-FFF2-40B4-BE49-F238E27FC236}">
              <a16:creationId xmlns:a16="http://schemas.microsoft.com/office/drawing/2014/main" id="{BC90ACAC-F7C6-4B49-BAED-0F3F0C7BDE07}"/>
            </a:ext>
          </a:extLst>
        </xdr:cNvPr>
        <xdr:cNvSpPr txBox="1"/>
      </xdr:nvSpPr>
      <xdr:spPr>
        <a:xfrm>
          <a:off x="1816744"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152416</xdr:rowOff>
    </xdr:from>
    <xdr:ext cx="405111" cy="259045"/>
    <xdr:sp macro="" textlink="">
      <xdr:nvSpPr>
        <xdr:cNvPr id="326" name="n_4mainValue【福祉施設】&#10;有形固定資産減価償却率">
          <a:extLst>
            <a:ext uri="{FF2B5EF4-FFF2-40B4-BE49-F238E27FC236}">
              <a16:creationId xmlns:a16="http://schemas.microsoft.com/office/drawing/2014/main" id="{7502ABF3-CF52-480E-872B-4697CB3179D4}"/>
            </a:ext>
          </a:extLst>
        </xdr:cNvPr>
        <xdr:cNvSpPr txBox="1"/>
      </xdr:nvSpPr>
      <xdr:spPr>
        <a:xfrm>
          <a:off x="927744"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a:extLst>
            <a:ext uri="{FF2B5EF4-FFF2-40B4-BE49-F238E27FC236}">
              <a16:creationId xmlns:a16="http://schemas.microsoft.com/office/drawing/2014/main" id="{83B7CF92-4064-44D8-A722-B2E9FD10B08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a:extLst>
            <a:ext uri="{FF2B5EF4-FFF2-40B4-BE49-F238E27FC236}">
              <a16:creationId xmlns:a16="http://schemas.microsoft.com/office/drawing/2014/main" id="{2CB2357E-9828-4724-9E2A-3618C90FA30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a:extLst>
            <a:ext uri="{FF2B5EF4-FFF2-40B4-BE49-F238E27FC236}">
              <a16:creationId xmlns:a16="http://schemas.microsoft.com/office/drawing/2014/main" id="{FB5AB7C0-EF8C-475E-AABE-B4EFEFE7F56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a:extLst>
            <a:ext uri="{FF2B5EF4-FFF2-40B4-BE49-F238E27FC236}">
              <a16:creationId xmlns:a16="http://schemas.microsoft.com/office/drawing/2014/main" id="{AB7D84A6-1B1E-4C73-A94A-3105F47FAC5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a:extLst>
            <a:ext uri="{FF2B5EF4-FFF2-40B4-BE49-F238E27FC236}">
              <a16:creationId xmlns:a16="http://schemas.microsoft.com/office/drawing/2014/main" id="{4B73465B-FE33-454D-9A19-22941B37004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a:extLst>
            <a:ext uri="{FF2B5EF4-FFF2-40B4-BE49-F238E27FC236}">
              <a16:creationId xmlns:a16="http://schemas.microsoft.com/office/drawing/2014/main" id="{F6DE30E4-9179-4096-ACE1-D21E4F1B8D5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a:extLst>
            <a:ext uri="{FF2B5EF4-FFF2-40B4-BE49-F238E27FC236}">
              <a16:creationId xmlns:a16="http://schemas.microsoft.com/office/drawing/2014/main" id="{602D28BB-4C00-435B-AFE8-2267175BBCA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a:extLst>
            <a:ext uri="{FF2B5EF4-FFF2-40B4-BE49-F238E27FC236}">
              <a16:creationId xmlns:a16="http://schemas.microsoft.com/office/drawing/2014/main" id="{E499AFA8-0868-4CC0-BDAA-C789487617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a:extLst>
            <a:ext uri="{FF2B5EF4-FFF2-40B4-BE49-F238E27FC236}">
              <a16:creationId xmlns:a16="http://schemas.microsoft.com/office/drawing/2014/main" id="{39C7CB52-323D-4288-836A-802B8AECD30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a:extLst>
            <a:ext uri="{FF2B5EF4-FFF2-40B4-BE49-F238E27FC236}">
              <a16:creationId xmlns:a16="http://schemas.microsoft.com/office/drawing/2014/main" id="{6194D987-D472-4DDA-B41B-1521925C0A6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7" name="直線コネクタ 336">
          <a:extLst>
            <a:ext uri="{FF2B5EF4-FFF2-40B4-BE49-F238E27FC236}">
              <a16:creationId xmlns:a16="http://schemas.microsoft.com/office/drawing/2014/main" id="{B7F51D39-9484-40C1-87FC-6178F5C260DA}"/>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8" name="テキスト ボックス 337">
          <a:extLst>
            <a:ext uri="{FF2B5EF4-FFF2-40B4-BE49-F238E27FC236}">
              <a16:creationId xmlns:a16="http://schemas.microsoft.com/office/drawing/2014/main" id="{96D4789D-D22F-463A-A3CC-1A513CDC71F6}"/>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9" name="直線コネクタ 338">
          <a:extLst>
            <a:ext uri="{FF2B5EF4-FFF2-40B4-BE49-F238E27FC236}">
              <a16:creationId xmlns:a16="http://schemas.microsoft.com/office/drawing/2014/main" id="{620C0FEA-074E-4A2E-8D02-7F33B404BEC3}"/>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40" name="テキスト ボックス 339">
          <a:extLst>
            <a:ext uri="{FF2B5EF4-FFF2-40B4-BE49-F238E27FC236}">
              <a16:creationId xmlns:a16="http://schemas.microsoft.com/office/drawing/2014/main" id="{584271D1-E0A3-4998-90BC-31159393B75D}"/>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1" name="直線コネクタ 340">
          <a:extLst>
            <a:ext uri="{FF2B5EF4-FFF2-40B4-BE49-F238E27FC236}">
              <a16:creationId xmlns:a16="http://schemas.microsoft.com/office/drawing/2014/main" id="{B4E15AEC-3DC5-4197-8FC7-B4AEDB14FB7C}"/>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2" name="テキスト ボックス 341">
          <a:extLst>
            <a:ext uri="{FF2B5EF4-FFF2-40B4-BE49-F238E27FC236}">
              <a16:creationId xmlns:a16="http://schemas.microsoft.com/office/drawing/2014/main" id="{24B9F6F2-B26C-4B19-AD93-1C42AED6D6B2}"/>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3" name="直線コネクタ 342">
          <a:extLst>
            <a:ext uri="{FF2B5EF4-FFF2-40B4-BE49-F238E27FC236}">
              <a16:creationId xmlns:a16="http://schemas.microsoft.com/office/drawing/2014/main" id="{69845754-9D37-4F53-B12B-0BB9EEA87AE5}"/>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4" name="テキスト ボックス 343">
          <a:extLst>
            <a:ext uri="{FF2B5EF4-FFF2-40B4-BE49-F238E27FC236}">
              <a16:creationId xmlns:a16="http://schemas.microsoft.com/office/drawing/2014/main" id="{4624FB2F-723B-43B5-A067-C71C7EB2A7E6}"/>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5" name="直線コネクタ 344">
          <a:extLst>
            <a:ext uri="{FF2B5EF4-FFF2-40B4-BE49-F238E27FC236}">
              <a16:creationId xmlns:a16="http://schemas.microsoft.com/office/drawing/2014/main" id="{C239EC00-19EF-40FD-9882-AF077B10C8FA}"/>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6" name="テキスト ボックス 345">
          <a:extLst>
            <a:ext uri="{FF2B5EF4-FFF2-40B4-BE49-F238E27FC236}">
              <a16:creationId xmlns:a16="http://schemas.microsoft.com/office/drawing/2014/main" id="{F0835B86-60B9-4E9C-B852-73A1356FE1BE}"/>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7" name="直線コネクタ 346">
          <a:extLst>
            <a:ext uri="{FF2B5EF4-FFF2-40B4-BE49-F238E27FC236}">
              <a16:creationId xmlns:a16="http://schemas.microsoft.com/office/drawing/2014/main" id="{08C16074-BB24-4335-9045-A439665C22AD}"/>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8" name="テキスト ボックス 347">
          <a:extLst>
            <a:ext uri="{FF2B5EF4-FFF2-40B4-BE49-F238E27FC236}">
              <a16:creationId xmlns:a16="http://schemas.microsoft.com/office/drawing/2014/main" id="{38A93795-5448-4F66-81D6-5593B8EE1963}"/>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9" name="直線コネクタ 348">
          <a:extLst>
            <a:ext uri="{FF2B5EF4-FFF2-40B4-BE49-F238E27FC236}">
              <a16:creationId xmlns:a16="http://schemas.microsoft.com/office/drawing/2014/main" id="{426BB4AD-6FC7-4380-B082-72F585321C0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50" name="テキスト ボックス 349">
          <a:extLst>
            <a:ext uri="{FF2B5EF4-FFF2-40B4-BE49-F238E27FC236}">
              <a16:creationId xmlns:a16="http://schemas.microsoft.com/office/drawing/2014/main" id="{3F2742C1-8EE3-47BD-AF5D-09197FA081F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1" name="【福祉施設】&#10;一人当たり面積グラフ枠">
          <a:extLst>
            <a:ext uri="{FF2B5EF4-FFF2-40B4-BE49-F238E27FC236}">
              <a16:creationId xmlns:a16="http://schemas.microsoft.com/office/drawing/2014/main" id="{8F0B5D68-F8E9-4F69-BFE3-3C9291D3D6C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352" name="直線コネクタ 351">
          <a:extLst>
            <a:ext uri="{FF2B5EF4-FFF2-40B4-BE49-F238E27FC236}">
              <a16:creationId xmlns:a16="http://schemas.microsoft.com/office/drawing/2014/main" id="{EE31BEB4-B485-4E6C-9B23-DE72D6FA9F80}"/>
            </a:ext>
          </a:extLst>
        </xdr:cNvPr>
        <xdr:cNvCxnSpPr/>
      </xdr:nvCxnSpPr>
      <xdr:spPr>
        <a:xfrm flipV="1">
          <a:off x="10476865" y="13346974"/>
          <a:ext cx="0" cy="15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353" name="【福祉施設】&#10;一人当たり面積最小値テキスト">
          <a:extLst>
            <a:ext uri="{FF2B5EF4-FFF2-40B4-BE49-F238E27FC236}">
              <a16:creationId xmlns:a16="http://schemas.microsoft.com/office/drawing/2014/main" id="{5B77B9B6-EEAE-4C4F-9B71-FA6262275473}"/>
            </a:ext>
          </a:extLst>
        </xdr:cNvPr>
        <xdr:cNvSpPr txBox="1"/>
      </xdr:nvSpPr>
      <xdr:spPr>
        <a:xfrm>
          <a:off x="10515600"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354" name="直線コネクタ 353">
          <a:extLst>
            <a:ext uri="{FF2B5EF4-FFF2-40B4-BE49-F238E27FC236}">
              <a16:creationId xmlns:a16="http://schemas.microsoft.com/office/drawing/2014/main" id="{A519CD9E-BD5A-47F1-91D3-6C53C0C88637}"/>
            </a:ext>
          </a:extLst>
        </xdr:cNvPr>
        <xdr:cNvCxnSpPr/>
      </xdr:nvCxnSpPr>
      <xdr:spPr>
        <a:xfrm>
          <a:off x="10388600" y="1487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355" name="【福祉施設】&#10;一人当たり面積最大値テキスト">
          <a:extLst>
            <a:ext uri="{FF2B5EF4-FFF2-40B4-BE49-F238E27FC236}">
              <a16:creationId xmlns:a16="http://schemas.microsoft.com/office/drawing/2014/main" id="{1F65AB9C-1848-4FAC-91C4-73970B64618E}"/>
            </a:ext>
          </a:extLst>
        </xdr:cNvPr>
        <xdr:cNvSpPr txBox="1"/>
      </xdr:nvSpPr>
      <xdr:spPr>
        <a:xfrm>
          <a:off x="10515600" y="1312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356" name="直線コネクタ 355">
          <a:extLst>
            <a:ext uri="{FF2B5EF4-FFF2-40B4-BE49-F238E27FC236}">
              <a16:creationId xmlns:a16="http://schemas.microsoft.com/office/drawing/2014/main" id="{C34764F2-C104-4AD6-92FA-E5C80D7CE4D4}"/>
            </a:ext>
          </a:extLst>
        </xdr:cNvPr>
        <xdr:cNvCxnSpPr/>
      </xdr:nvCxnSpPr>
      <xdr:spPr>
        <a:xfrm>
          <a:off x="10388600" y="13346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75491</xdr:rowOff>
    </xdr:from>
    <xdr:ext cx="469744" cy="259045"/>
    <xdr:sp macro="" textlink="">
      <xdr:nvSpPr>
        <xdr:cNvPr id="357" name="【福祉施設】&#10;一人当たり面積平均値テキスト">
          <a:extLst>
            <a:ext uri="{FF2B5EF4-FFF2-40B4-BE49-F238E27FC236}">
              <a16:creationId xmlns:a16="http://schemas.microsoft.com/office/drawing/2014/main" id="{FA9B3778-3414-4550-8193-1F678FFA66C8}"/>
            </a:ext>
          </a:extLst>
        </xdr:cNvPr>
        <xdr:cNvSpPr txBox="1"/>
      </xdr:nvSpPr>
      <xdr:spPr>
        <a:xfrm>
          <a:off x="10515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358" name="フローチャート: 判断 357">
          <a:extLst>
            <a:ext uri="{FF2B5EF4-FFF2-40B4-BE49-F238E27FC236}">
              <a16:creationId xmlns:a16="http://schemas.microsoft.com/office/drawing/2014/main" id="{39A85786-DD3D-4BC5-9570-3525B3E1A8E2}"/>
            </a:ext>
          </a:extLst>
        </xdr:cNvPr>
        <xdr:cNvSpPr/>
      </xdr:nvSpPr>
      <xdr:spPr>
        <a:xfrm>
          <a:off x="10426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164193</xdr:rowOff>
    </xdr:from>
    <xdr:to>
      <xdr:col>50</xdr:col>
      <xdr:colOff>165100</xdr:colOff>
      <xdr:row>84</xdr:row>
      <xdr:rowOff>94343</xdr:rowOff>
    </xdr:to>
    <xdr:sp macro="" textlink="">
      <xdr:nvSpPr>
        <xdr:cNvPr id="359" name="フローチャート: 判断 358">
          <a:extLst>
            <a:ext uri="{FF2B5EF4-FFF2-40B4-BE49-F238E27FC236}">
              <a16:creationId xmlns:a16="http://schemas.microsoft.com/office/drawing/2014/main" id="{DDEFA6A7-97E1-458E-B23F-57DFC534842D}"/>
            </a:ext>
          </a:extLst>
        </xdr:cNvPr>
        <xdr:cNvSpPr/>
      </xdr:nvSpPr>
      <xdr:spPr>
        <a:xfrm>
          <a:off x="9588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15602</xdr:rowOff>
    </xdr:from>
    <xdr:to>
      <xdr:col>46</xdr:col>
      <xdr:colOff>38100</xdr:colOff>
      <xdr:row>84</xdr:row>
      <xdr:rowOff>117202</xdr:rowOff>
    </xdr:to>
    <xdr:sp macro="" textlink="">
      <xdr:nvSpPr>
        <xdr:cNvPr id="360" name="フローチャート: 判断 359">
          <a:extLst>
            <a:ext uri="{FF2B5EF4-FFF2-40B4-BE49-F238E27FC236}">
              <a16:creationId xmlns:a16="http://schemas.microsoft.com/office/drawing/2014/main" id="{187EB8BA-3C59-4AA7-804D-542C3DAC4D2C}"/>
            </a:ext>
          </a:extLst>
        </xdr:cNvPr>
        <xdr:cNvSpPr/>
      </xdr:nvSpPr>
      <xdr:spPr>
        <a:xfrm>
          <a:off x="8699500" y="144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42818</xdr:rowOff>
    </xdr:from>
    <xdr:to>
      <xdr:col>41</xdr:col>
      <xdr:colOff>101600</xdr:colOff>
      <xdr:row>84</xdr:row>
      <xdr:rowOff>144418</xdr:rowOff>
    </xdr:to>
    <xdr:sp macro="" textlink="">
      <xdr:nvSpPr>
        <xdr:cNvPr id="361" name="フローチャート: 判断 360">
          <a:extLst>
            <a:ext uri="{FF2B5EF4-FFF2-40B4-BE49-F238E27FC236}">
              <a16:creationId xmlns:a16="http://schemas.microsoft.com/office/drawing/2014/main" id="{1A8D3C62-7A29-4D1E-8F58-07CF3A1F6C21}"/>
            </a:ext>
          </a:extLst>
        </xdr:cNvPr>
        <xdr:cNvSpPr/>
      </xdr:nvSpPr>
      <xdr:spPr>
        <a:xfrm>
          <a:off x="7810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75474</xdr:rowOff>
    </xdr:from>
    <xdr:to>
      <xdr:col>36</xdr:col>
      <xdr:colOff>165100</xdr:colOff>
      <xdr:row>85</xdr:row>
      <xdr:rowOff>5624</xdr:rowOff>
    </xdr:to>
    <xdr:sp macro="" textlink="">
      <xdr:nvSpPr>
        <xdr:cNvPr id="362" name="フローチャート: 判断 361">
          <a:extLst>
            <a:ext uri="{FF2B5EF4-FFF2-40B4-BE49-F238E27FC236}">
              <a16:creationId xmlns:a16="http://schemas.microsoft.com/office/drawing/2014/main" id="{852F8FDF-4331-44C8-9B67-C7E05D5D627C}"/>
            </a:ext>
          </a:extLst>
        </xdr:cNvPr>
        <xdr:cNvSpPr/>
      </xdr:nvSpPr>
      <xdr:spPr>
        <a:xfrm>
          <a:off x="6921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79B1FE31-90EC-44C5-AC6A-5C94FB8EAA1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E0CE0331-4C46-4680-8266-71CB616914F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9C0D3CFF-63BA-49F4-905E-086C838F2FD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5B08B6A4-9EA3-4C3A-971E-24AF7098EEC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A19E5129-C94F-43A5-8674-993DE3F0AC5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147864</xdr:rowOff>
    </xdr:from>
    <xdr:to>
      <xdr:col>55</xdr:col>
      <xdr:colOff>50800</xdr:colOff>
      <xdr:row>86</xdr:row>
      <xdr:rowOff>78014</xdr:rowOff>
    </xdr:to>
    <xdr:sp macro="" textlink="">
      <xdr:nvSpPr>
        <xdr:cNvPr id="368" name="楕円 367">
          <a:extLst>
            <a:ext uri="{FF2B5EF4-FFF2-40B4-BE49-F238E27FC236}">
              <a16:creationId xmlns:a16="http://schemas.microsoft.com/office/drawing/2014/main" id="{D49069DB-AC64-41B2-802E-3083A670A186}"/>
            </a:ext>
          </a:extLst>
        </xdr:cNvPr>
        <xdr:cNvSpPr/>
      </xdr:nvSpPr>
      <xdr:spPr>
        <a:xfrm>
          <a:off x="10426700" y="147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62791</xdr:rowOff>
    </xdr:from>
    <xdr:ext cx="469744" cy="259045"/>
    <xdr:sp macro="" textlink="">
      <xdr:nvSpPr>
        <xdr:cNvPr id="369" name="【福祉施設】&#10;一人当たり面積該当値テキスト">
          <a:extLst>
            <a:ext uri="{FF2B5EF4-FFF2-40B4-BE49-F238E27FC236}">
              <a16:creationId xmlns:a16="http://schemas.microsoft.com/office/drawing/2014/main" id="{7DF85CB7-6D1B-4A62-9D97-F5651CF6ED9F}"/>
            </a:ext>
          </a:extLst>
        </xdr:cNvPr>
        <xdr:cNvSpPr txBox="1"/>
      </xdr:nvSpPr>
      <xdr:spPr>
        <a:xfrm>
          <a:off x="10515600" y="1463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148952</xdr:rowOff>
    </xdr:from>
    <xdr:to>
      <xdr:col>50</xdr:col>
      <xdr:colOff>165100</xdr:colOff>
      <xdr:row>86</xdr:row>
      <xdr:rowOff>79102</xdr:rowOff>
    </xdr:to>
    <xdr:sp macro="" textlink="">
      <xdr:nvSpPr>
        <xdr:cNvPr id="370" name="楕円 369">
          <a:extLst>
            <a:ext uri="{FF2B5EF4-FFF2-40B4-BE49-F238E27FC236}">
              <a16:creationId xmlns:a16="http://schemas.microsoft.com/office/drawing/2014/main" id="{9509ED1D-F457-4C55-AB9F-F49261E8D5E9}"/>
            </a:ext>
          </a:extLst>
        </xdr:cNvPr>
        <xdr:cNvSpPr/>
      </xdr:nvSpPr>
      <xdr:spPr>
        <a:xfrm>
          <a:off x="9588500"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27214</xdr:rowOff>
    </xdr:from>
    <xdr:to>
      <xdr:col>55</xdr:col>
      <xdr:colOff>0</xdr:colOff>
      <xdr:row>86</xdr:row>
      <xdr:rowOff>28302</xdr:rowOff>
    </xdr:to>
    <xdr:cxnSp macro="">
      <xdr:nvCxnSpPr>
        <xdr:cNvPr id="371" name="直線コネクタ 370">
          <a:extLst>
            <a:ext uri="{FF2B5EF4-FFF2-40B4-BE49-F238E27FC236}">
              <a16:creationId xmlns:a16="http://schemas.microsoft.com/office/drawing/2014/main" id="{FFB989E8-A63C-4CA2-8617-130430DB1E98}"/>
            </a:ext>
          </a:extLst>
        </xdr:cNvPr>
        <xdr:cNvCxnSpPr/>
      </xdr:nvCxnSpPr>
      <xdr:spPr>
        <a:xfrm flipV="1">
          <a:off x="9639300" y="14771914"/>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151130</xdr:rowOff>
    </xdr:from>
    <xdr:to>
      <xdr:col>46</xdr:col>
      <xdr:colOff>38100</xdr:colOff>
      <xdr:row>86</xdr:row>
      <xdr:rowOff>81280</xdr:rowOff>
    </xdr:to>
    <xdr:sp macro="" textlink="">
      <xdr:nvSpPr>
        <xdr:cNvPr id="372" name="楕円 371">
          <a:extLst>
            <a:ext uri="{FF2B5EF4-FFF2-40B4-BE49-F238E27FC236}">
              <a16:creationId xmlns:a16="http://schemas.microsoft.com/office/drawing/2014/main" id="{02A47768-787D-4204-A397-EF9FA1943DE2}"/>
            </a:ext>
          </a:extLst>
        </xdr:cNvPr>
        <xdr:cNvSpPr/>
      </xdr:nvSpPr>
      <xdr:spPr>
        <a:xfrm>
          <a:off x="8699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28302</xdr:rowOff>
    </xdr:from>
    <xdr:to>
      <xdr:col>50</xdr:col>
      <xdr:colOff>114300</xdr:colOff>
      <xdr:row>86</xdr:row>
      <xdr:rowOff>30480</xdr:rowOff>
    </xdr:to>
    <xdr:cxnSp macro="">
      <xdr:nvCxnSpPr>
        <xdr:cNvPr id="373" name="直線コネクタ 372">
          <a:extLst>
            <a:ext uri="{FF2B5EF4-FFF2-40B4-BE49-F238E27FC236}">
              <a16:creationId xmlns:a16="http://schemas.microsoft.com/office/drawing/2014/main" id="{BF226D9A-8668-478F-8DB7-070D81B8DA14}"/>
            </a:ext>
          </a:extLst>
        </xdr:cNvPr>
        <xdr:cNvCxnSpPr/>
      </xdr:nvCxnSpPr>
      <xdr:spPr>
        <a:xfrm flipV="1">
          <a:off x="8750300" y="14773002"/>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152219</xdr:rowOff>
    </xdr:from>
    <xdr:to>
      <xdr:col>41</xdr:col>
      <xdr:colOff>101600</xdr:colOff>
      <xdr:row>86</xdr:row>
      <xdr:rowOff>82369</xdr:rowOff>
    </xdr:to>
    <xdr:sp macro="" textlink="">
      <xdr:nvSpPr>
        <xdr:cNvPr id="374" name="楕円 373">
          <a:extLst>
            <a:ext uri="{FF2B5EF4-FFF2-40B4-BE49-F238E27FC236}">
              <a16:creationId xmlns:a16="http://schemas.microsoft.com/office/drawing/2014/main" id="{989612BA-BA8A-4E99-902B-E6318F7445E5}"/>
            </a:ext>
          </a:extLst>
        </xdr:cNvPr>
        <xdr:cNvSpPr/>
      </xdr:nvSpPr>
      <xdr:spPr>
        <a:xfrm>
          <a:off x="7810500" y="147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30480</xdr:rowOff>
    </xdr:from>
    <xdr:to>
      <xdr:col>45</xdr:col>
      <xdr:colOff>177800</xdr:colOff>
      <xdr:row>86</xdr:row>
      <xdr:rowOff>31569</xdr:rowOff>
    </xdr:to>
    <xdr:cxnSp macro="">
      <xdr:nvCxnSpPr>
        <xdr:cNvPr id="375" name="直線コネクタ 374">
          <a:extLst>
            <a:ext uri="{FF2B5EF4-FFF2-40B4-BE49-F238E27FC236}">
              <a16:creationId xmlns:a16="http://schemas.microsoft.com/office/drawing/2014/main" id="{2407C3BC-B32F-4DD8-A39D-99CD366CEE27}"/>
            </a:ext>
          </a:extLst>
        </xdr:cNvPr>
        <xdr:cNvCxnSpPr/>
      </xdr:nvCxnSpPr>
      <xdr:spPr>
        <a:xfrm flipV="1">
          <a:off x="7861300" y="14775180"/>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152219</xdr:rowOff>
    </xdr:from>
    <xdr:to>
      <xdr:col>36</xdr:col>
      <xdr:colOff>165100</xdr:colOff>
      <xdr:row>86</xdr:row>
      <xdr:rowOff>82369</xdr:rowOff>
    </xdr:to>
    <xdr:sp macro="" textlink="">
      <xdr:nvSpPr>
        <xdr:cNvPr id="376" name="楕円 375">
          <a:extLst>
            <a:ext uri="{FF2B5EF4-FFF2-40B4-BE49-F238E27FC236}">
              <a16:creationId xmlns:a16="http://schemas.microsoft.com/office/drawing/2014/main" id="{E18E4528-D504-45CF-BE7D-72A0C6743C9F}"/>
            </a:ext>
          </a:extLst>
        </xdr:cNvPr>
        <xdr:cNvSpPr/>
      </xdr:nvSpPr>
      <xdr:spPr>
        <a:xfrm>
          <a:off x="6921500" y="147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31569</xdr:rowOff>
    </xdr:from>
    <xdr:to>
      <xdr:col>41</xdr:col>
      <xdr:colOff>50800</xdr:colOff>
      <xdr:row>86</xdr:row>
      <xdr:rowOff>31569</xdr:rowOff>
    </xdr:to>
    <xdr:cxnSp macro="">
      <xdr:nvCxnSpPr>
        <xdr:cNvPr id="377" name="直線コネクタ 376">
          <a:extLst>
            <a:ext uri="{FF2B5EF4-FFF2-40B4-BE49-F238E27FC236}">
              <a16:creationId xmlns:a16="http://schemas.microsoft.com/office/drawing/2014/main" id="{3E00994B-AC64-47D4-94E3-A31B24DB09BA}"/>
            </a:ext>
          </a:extLst>
        </xdr:cNvPr>
        <xdr:cNvCxnSpPr/>
      </xdr:nvCxnSpPr>
      <xdr:spPr>
        <a:xfrm>
          <a:off x="6972300" y="147762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110870</xdr:rowOff>
    </xdr:from>
    <xdr:ext cx="469744" cy="259045"/>
    <xdr:sp macro="" textlink="">
      <xdr:nvSpPr>
        <xdr:cNvPr id="378" name="n_1aveValue【福祉施設】&#10;一人当たり面積">
          <a:extLst>
            <a:ext uri="{FF2B5EF4-FFF2-40B4-BE49-F238E27FC236}">
              <a16:creationId xmlns:a16="http://schemas.microsoft.com/office/drawing/2014/main" id="{47204B9D-AD2C-4C1A-9F2A-93FD48BEA8D3}"/>
            </a:ext>
          </a:extLst>
        </xdr:cNvPr>
        <xdr:cNvSpPr txBox="1"/>
      </xdr:nvSpPr>
      <xdr:spPr>
        <a:xfrm>
          <a:off x="93917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133729</xdr:rowOff>
    </xdr:from>
    <xdr:ext cx="469744" cy="259045"/>
    <xdr:sp macro="" textlink="">
      <xdr:nvSpPr>
        <xdr:cNvPr id="379" name="n_2aveValue【福祉施設】&#10;一人当たり面積">
          <a:extLst>
            <a:ext uri="{FF2B5EF4-FFF2-40B4-BE49-F238E27FC236}">
              <a16:creationId xmlns:a16="http://schemas.microsoft.com/office/drawing/2014/main" id="{30E3A3CC-70BF-47C7-8239-17DDED8BEFC7}"/>
            </a:ext>
          </a:extLst>
        </xdr:cNvPr>
        <xdr:cNvSpPr txBox="1"/>
      </xdr:nvSpPr>
      <xdr:spPr>
        <a:xfrm>
          <a:off x="8515427" y="141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160945</xdr:rowOff>
    </xdr:from>
    <xdr:ext cx="469744" cy="259045"/>
    <xdr:sp macro="" textlink="">
      <xdr:nvSpPr>
        <xdr:cNvPr id="380" name="n_3aveValue【福祉施設】&#10;一人当たり面積">
          <a:extLst>
            <a:ext uri="{FF2B5EF4-FFF2-40B4-BE49-F238E27FC236}">
              <a16:creationId xmlns:a16="http://schemas.microsoft.com/office/drawing/2014/main" id="{FAAB7B4D-B27B-4262-9C9A-56C04FEF9688}"/>
            </a:ext>
          </a:extLst>
        </xdr:cNvPr>
        <xdr:cNvSpPr txBox="1"/>
      </xdr:nvSpPr>
      <xdr:spPr>
        <a:xfrm>
          <a:off x="7626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22151</xdr:rowOff>
    </xdr:from>
    <xdr:ext cx="469744" cy="259045"/>
    <xdr:sp macro="" textlink="">
      <xdr:nvSpPr>
        <xdr:cNvPr id="381" name="n_4aveValue【福祉施設】&#10;一人当たり面積">
          <a:extLst>
            <a:ext uri="{FF2B5EF4-FFF2-40B4-BE49-F238E27FC236}">
              <a16:creationId xmlns:a16="http://schemas.microsoft.com/office/drawing/2014/main" id="{DB68B5D5-ECF6-4770-9140-9A90B9698CF9}"/>
            </a:ext>
          </a:extLst>
        </xdr:cNvPr>
        <xdr:cNvSpPr txBox="1"/>
      </xdr:nvSpPr>
      <xdr:spPr>
        <a:xfrm>
          <a:off x="6737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70229</xdr:rowOff>
    </xdr:from>
    <xdr:ext cx="469744" cy="259045"/>
    <xdr:sp macro="" textlink="">
      <xdr:nvSpPr>
        <xdr:cNvPr id="382" name="n_1mainValue【福祉施設】&#10;一人当たり面積">
          <a:extLst>
            <a:ext uri="{FF2B5EF4-FFF2-40B4-BE49-F238E27FC236}">
              <a16:creationId xmlns:a16="http://schemas.microsoft.com/office/drawing/2014/main" id="{A8F2479C-1E8A-473E-805A-E5ABF0E695B7}"/>
            </a:ext>
          </a:extLst>
        </xdr:cNvPr>
        <xdr:cNvSpPr txBox="1"/>
      </xdr:nvSpPr>
      <xdr:spPr>
        <a:xfrm>
          <a:off x="9391727" y="1481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72407</xdr:rowOff>
    </xdr:from>
    <xdr:ext cx="469744" cy="259045"/>
    <xdr:sp macro="" textlink="">
      <xdr:nvSpPr>
        <xdr:cNvPr id="383" name="n_2mainValue【福祉施設】&#10;一人当たり面積">
          <a:extLst>
            <a:ext uri="{FF2B5EF4-FFF2-40B4-BE49-F238E27FC236}">
              <a16:creationId xmlns:a16="http://schemas.microsoft.com/office/drawing/2014/main" id="{07C325C4-FA6B-46DD-BAB6-6405FEE61CB8}"/>
            </a:ext>
          </a:extLst>
        </xdr:cNvPr>
        <xdr:cNvSpPr txBox="1"/>
      </xdr:nvSpPr>
      <xdr:spPr>
        <a:xfrm>
          <a:off x="85154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73496</xdr:rowOff>
    </xdr:from>
    <xdr:ext cx="469744" cy="259045"/>
    <xdr:sp macro="" textlink="">
      <xdr:nvSpPr>
        <xdr:cNvPr id="384" name="n_3mainValue【福祉施設】&#10;一人当たり面積">
          <a:extLst>
            <a:ext uri="{FF2B5EF4-FFF2-40B4-BE49-F238E27FC236}">
              <a16:creationId xmlns:a16="http://schemas.microsoft.com/office/drawing/2014/main" id="{40C42242-5A38-4B93-808A-0923BDD3B60D}"/>
            </a:ext>
          </a:extLst>
        </xdr:cNvPr>
        <xdr:cNvSpPr txBox="1"/>
      </xdr:nvSpPr>
      <xdr:spPr>
        <a:xfrm>
          <a:off x="7626427" y="1481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73496</xdr:rowOff>
    </xdr:from>
    <xdr:ext cx="469744" cy="259045"/>
    <xdr:sp macro="" textlink="">
      <xdr:nvSpPr>
        <xdr:cNvPr id="385" name="n_4mainValue【福祉施設】&#10;一人当たり面積">
          <a:extLst>
            <a:ext uri="{FF2B5EF4-FFF2-40B4-BE49-F238E27FC236}">
              <a16:creationId xmlns:a16="http://schemas.microsoft.com/office/drawing/2014/main" id="{910051F5-5670-4E3C-9685-4FA889167698}"/>
            </a:ext>
          </a:extLst>
        </xdr:cNvPr>
        <xdr:cNvSpPr txBox="1"/>
      </xdr:nvSpPr>
      <xdr:spPr>
        <a:xfrm>
          <a:off x="6737427" y="1481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6" name="正方形/長方形 385">
          <a:extLst>
            <a:ext uri="{FF2B5EF4-FFF2-40B4-BE49-F238E27FC236}">
              <a16:creationId xmlns:a16="http://schemas.microsoft.com/office/drawing/2014/main" id="{D49742EB-2C14-4EB4-82AC-44C8FBDE4D5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7" name="正方形/長方形 386">
          <a:extLst>
            <a:ext uri="{FF2B5EF4-FFF2-40B4-BE49-F238E27FC236}">
              <a16:creationId xmlns:a16="http://schemas.microsoft.com/office/drawing/2014/main" id="{E41FBC8A-C64D-4058-A271-3968B7C2A04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8" name="正方形/長方形 387">
          <a:extLst>
            <a:ext uri="{FF2B5EF4-FFF2-40B4-BE49-F238E27FC236}">
              <a16:creationId xmlns:a16="http://schemas.microsoft.com/office/drawing/2014/main" id="{27611D7B-59C6-424D-AAE5-18D7064D57C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9" name="正方形/長方形 388">
          <a:extLst>
            <a:ext uri="{FF2B5EF4-FFF2-40B4-BE49-F238E27FC236}">
              <a16:creationId xmlns:a16="http://schemas.microsoft.com/office/drawing/2014/main" id="{7AB4CE0F-B107-4FA9-A463-3CE26EE5A86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90" name="正方形/長方形 389">
          <a:extLst>
            <a:ext uri="{FF2B5EF4-FFF2-40B4-BE49-F238E27FC236}">
              <a16:creationId xmlns:a16="http://schemas.microsoft.com/office/drawing/2014/main" id="{B168FEA8-339B-41B9-B52C-8B8B75D4B4D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1" name="正方形/長方形 390">
          <a:extLst>
            <a:ext uri="{FF2B5EF4-FFF2-40B4-BE49-F238E27FC236}">
              <a16:creationId xmlns:a16="http://schemas.microsoft.com/office/drawing/2014/main" id="{1197B3AD-9E20-4122-9670-F25408A49F8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2" name="正方形/長方形 391">
          <a:extLst>
            <a:ext uri="{FF2B5EF4-FFF2-40B4-BE49-F238E27FC236}">
              <a16:creationId xmlns:a16="http://schemas.microsoft.com/office/drawing/2014/main" id="{D41099A7-8B54-40BD-9E1F-883CC67DB8D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3" name="正方形/長方形 392">
          <a:extLst>
            <a:ext uri="{FF2B5EF4-FFF2-40B4-BE49-F238E27FC236}">
              <a16:creationId xmlns:a16="http://schemas.microsoft.com/office/drawing/2014/main" id="{F1656108-B3DC-4C0C-B80D-4A978EE62E3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4" name="正方形/長方形 393">
          <a:extLst>
            <a:ext uri="{FF2B5EF4-FFF2-40B4-BE49-F238E27FC236}">
              <a16:creationId xmlns:a16="http://schemas.microsoft.com/office/drawing/2014/main" id="{432943B4-51B8-4BB1-8692-657328A3150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5" name="正方形/長方形 394">
          <a:extLst>
            <a:ext uri="{FF2B5EF4-FFF2-40B4-BE49-F238E27FC236}">
              <a16:creationId xmlns:a16="http://schemas.microsoft.com/office/drawing/2014/main" id="{958EDB09-C336-497D-B2EF-2940D9914DA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6" name="正方形/長方形 395">
          <a:extLst>
            <a:ext uri="{FF2B5EF4-FFF2-40B4-BE49-F238E27FC236}">
              <a16:creationId xmlns:a16="http://schemas.microsoft.com/office/drawing/2014/main" id="{AC6211C7-E627-43B6-BF66-D9E54B26142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7" name="正方形/長方形 396">
          <a:extLst>
            <a:ext uri="{FF2B5EF4-FFF2-40B4-BE49-F238E27FC236}">
              <a16:creationId xmlns:a16="http://schemas.microsoft.com/office/drawing/2014/main" id="{D6945DFF-CD6C-460C-80AD-427C1802830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8" name="正方形/長方形 397">
          <a:extLst>
            <a:ext uri="{FF2B5EF4-FFF2-40B4-BE49-F238E27FC236}">
              <a16:creationId xmlns:a16="http://schemas.microsoft.com/office/drawing/2014/main" id="{BE391CAD-A87A-4163-B808-F36BD9187F1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9" name="正方形/長方形 398">
          <a:extLst>
            <a:ext uri="{FF2B5EF4-FFF2-40B4-BE49-F238E27FC236}">
              <a16:creationId xmlns:a16="http://schemas.microsoft.com/office/drawing/2014/main" id="{96B1E831-17FB-4E4E-8150-0272B78095A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0" name="正方形/長方形 399">
          <a:extLst>
            <a:ext uri="{FF2B5EF4-FFF2-40B4-BE49-F238E27FC236}">
              <a16:creationId xmlns:a16="http://schemas.microsoft.com/office/drawing/2014/main" id="{945F18D3-2BB6-4CC4-8339-5B8C67457B2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1" name="正方形/長方形 400">
          <a:extLst>
            <a:ext uri="{FF2B5EF4-FFF2-40B4-BE49-F238E27FC236}">
              <a16:creationId xmlns:a16="http://schemas.microsoft.com/office/drawing/2014/main" id="{A32116A3-69BE-406D-8BEB-3FF33E84379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402" name="正方形/長方形 401">
          <a:extLst>
            <a:ext uri="{FF2B5EF4-FFF2-40B4-BE49-F238E27FC236}">
              <a16:creationId xmlns:a16="http://schemas.microsoft.com/office/drawing/2014/main" id="{C61DED1F-657E-4A66-A4F9-4DEA8580C7A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3" name="正方形/長方形 402">
          <a:extLst>
            <a:ext uri="{FF2B5EF4-FFF2-40B4-BE49-F238E27FC236}">
              <a16:creationId xmlns:a16="http://schemas.microsoft.com/office/drawing/2014/main" id="{256B4CB4-2F8B-4F3D-86D4-5F0DE37E668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4" name="正方形/長方形 403">
          <a:extLst>
            <a:ext uri="{FF2B5EF4-FFF2-40B4-BE49-F238E27FC236}">
              <a16:creationId xmlns:a16="http://schemas.microsoft.com/office/drawing/2014/main" id="{CCBD7323-5378-4EB3-80C0-BC40F62744E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5" name="正方形/長方形 404">
          <a:extLst>
            <a:ext uri="{FF2B5EF4-FFF2-40B4-BE49-F238E27FC236}">
              <a16:creationId xmlns:a16="http://schemas.microsoft.com/office/drawing/2014/main" id="{CB2E67E6-3D1F-4765-BF53-6B00F48781B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6" name="正方形/長方形 405">
          <a:extLst>
            <a:ext uri="{FF2B5EF4-FFF2-40B4-BE49-F238E27FC236}">
              <a16:creationId xmlns:a16="http://schemas.microsoft.com/office/drawing/2014/main" id="{3BB458A9-4CAA-4B3C-96E7-1C70E5F5D19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7" name="正方形/長方形 406">
          <a:extLst>
            <a:ext uri="{FF2B5EF4-FFF2-40B4-BE49-F238E27FC236}">
              <a16:creationId xmlns:a16="http://schemas.microsoft.com/office/drawing/2014/main" id="{71977853-56F0-466D-8140-7008B6720EE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8" name="正方形/長方形 407">
          <a:extLst>
            <a:ext uri="{FF2B5EF4-FFF2-40B4-BE49-F238E27FC236}">
              <a16:creationId xmlns:a16="http://schemas.microsoft.com/office/drawing/2014/main" id="{9E4EEAE6-001E-4FFD-A579-334712C9A50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9" name="正方形/長方形 408">
          <a:extLst>
            <a:ext uri="{FF2B5EF4-FFF2-40B4-BE49-F238E27FC236}">
              <a16:creationId xmlns:a16="http://schemas.microsoft.com/office/drawing/2014/main" id="{EB5F6877-44CB-474C-AFAC-F3658868C9C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0" name="テキスト ボックス 409">
          <a:extLst>
            <a:ext uri="{FF2B5EF4-FFF2-40B4-BE49-F238E27FC236}">
              <a16:creationId xmlns:a16="http://schemas.microsoft.com/office/drawing/2014/main" id="{EED94AEF-1B36-49C6-9DA8-C1366B1665E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1" name="直線コネクタ 410">
          <a:extLst>
            <a:ext uri="{FF2B5EF4-FFF2-40B4-BE49-F238E27FC236}">
              <a16:creationId xmlns:a16="http://schemas.microsoft.com/office/drawing/2014/main" id="{DB3488E8-F1DD-4257-A3B5-DF5B58819D4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2" name="テキスト ボックス 411">
          <a:extLst>
            <a:ext uri="{FF2B5EF4-FFF2-40B4-BE49-F238E27FC236}">
              <a16:creationId xmlns:a16="http://schemas.microsoft.com/office/drawing/2014/main" id="{9B9C83AB-6350-4F5E-8F1C-AA3D59AA886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3" name="直線コネクタ 412">
          <a:extLst>
            <a:ext uri="{FF2B5EF4-FFF2-40B4-BE49-F238E27FC236}">
              <a16:creationId xmlns:a16="http://schemas.microsoft.com/office/drawing/2014/main" id="{E719F9AE-C992-4305-B4AE-EB70C02D9CB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4" name="テキスト ボックス 413">
          <a:extLst>
            <a:ext uri="{FF2B5EF4-FFF2-40B4-BE49-F238E27FC236}">
              <a16:creationId xmlns:a16="http://schemas.microsoft.com/office/drawing/2014/main" id="{44EE3FCA-70E9-4B65-9810-70268A5932A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5" name="直線コネクタ 414">
          <a:extLst>
            <a:ext uri="{FF2B5EF4-FFF2-40B4-BE49-F238E27FC236}">
              <a16:creationId xmlns:a16="http://schemas.microsoft.com/office/drawing/2014/main" id="{8B959D84-E167-4F69-83A0-E8C5921C7FC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6" name="テキスト ボックス 415">
          <a:extLst>
            <a:ext uri="{FF2B5EF4-FFF2-40B4-BE49-F238E27FC236}">
              <a16:creationId xmlns:a16="http://schemas.microsoft.com/office/drawing/2014/main" id="{1960696D-4505-48EE-A0F8-2360C406142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7" name="直線コネクタ 416">
          <a:extLst>
            <a:ext uri="{FF2B5EF4-FFF2-40B4-BE49-F238E27FC236}">
              <a16:creationId xmlns:a16="http://schemas.microsoft.com/office/drawing/2014/main" id="{759F73BE-7409-4813-A3E6-7A5327B53A0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8" name="テキスト ボックス 417">
          <a:extLst>
            <a:ext uri="{FF2B5EF4-FFF2-40B4-BE49-F238E27FC236}">
              <a16:creationId xmlns:a16="http://schemas.microsoft.com/office/drawing/2014/main" id="{9D786975-53F3-4959-8F04-1704D9EE7CC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9" name="直線コネクタ 418">
          <a:extLst>
            <a:ext uri="{FF2B5EF4-FFF2-40B4-BE49-F238E27FC236}">
              <a16:creationId xmlns:a16="http://schemas.microsoft.com/office/drawing/2014/main" id="{74FFBEBF-D237-49E6-852D-9A392308B78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0" name="テキスト ボックス 419">
          <a:extLst>
            <a:ext uri="{FF2B5EF4-FFF2-40B4-BE49-F238E27FC236}">
              <a16:creationId xmlns:a16="http://schemas.microsoft.com/office/drawing/2014/main" id="{A97FF434-AA56-40C2-B06E-6D0E4BDDBE7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1" name="直線コネクタ 420">
          <a:extLst>
            <a:ext uri="{FF2B5EF4-FFF2-40B4-BE49-F238E27FC236}">
              <a16:creationId xmlns:a16="http://schemas.microsoft.com/office/drawing/2014/main" id="{07D4AF81-9BEB-4C59-9DD6-D3B1C2C55C2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2" name="テキスト ボックス 421">
          <a:extLst>
            <a:ext uri="{FF2B5EF4-FFF2-40B4-BE49-F238E27FC236}">
              <a16:creationId xmlns:a16="http://schemas.microsoft.com/office/drawing/2014/main" id="{9EDA28C1-AA19-4403-8CB4-9B0479669398}"/>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3" name="直線コネクタ 422">
          <a:extLst>
            <a:ext uri="{FF2B5EF4-FFF2-40B4-BE49-F238E27FC236}">
              <a16:creationId xmlns:a16="http://schemas.microsoft.com/office/drawing/2014/main" id="{66FF4F2D-A6CF-450D-B5AA-EE005BA9CED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4" name="テキスト ボックス 423">
          <a:extLst>
            <a:ext uri="{FF2B5EF4-FFF2-40B4-BE49-F238E27FC236}">
              <a16:creationId xmlns:a16="http://schemas.microsoft.com/office/drawing/2014/main" id="{58569049-481E-4474-834E-20F929B5ABA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5" name="【一般廃棄物処理施設】&#10;有形固定資産減価償却率グラフ枠">
          <a:extLst>
            <a:ext uri="{FF2B5EF4-FFF2-40B4-BE49-F238E27FC236}">
              <a16:creationId xmlns:a16="http://schemas.microsoft.com/office/drawing/2014/main" id="{98DBAD3D-61DF-46B6-B323-88B36029BEA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85725</xdr:rowOff>
    </xdr:from>
    <xdr:to>
      <xdr:col>85</xdr:col>
      <xdr:colOff>126364</xdr:colOff>
      <xdr:row>42</xdr:row>
      <xdr:rowOff>38100</xdr:rowOff>
    </xdr:to>
    <xdr:cxnSp macro="">
      <xdr:nvCxnSpPr>
        <xdr:cNvPr id="426" name="直線コネクタ 425">
          <a:extLst>
            <a:ext uri="{FF2B5EF4-FFF2-40B4-BE49-F238E27FC236}">
              <a16:creationId xmlns:a16="http://schemas.microsoft.com/office/drawing/2014/main" id="{8224E3EE-3CC4-4B26-BF6D-D000C5F23ACF}"/>
            </a:ext>
          </a:extLst>
        </xdr:cNvPr>
        <xdr:cNvCxnSpPr/>
      </xdr:nvCxnSpPr>
      <xdr:spPr>
        <a:xfrm flipV="1">
          <a:off x="16318864" y="591502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7" name="【一般廃棄物処理施設】&#10;有形固定資産減価償却率最小値テキスト">
          <a:extLst>
            <a:ext uri="{FF2B5EF4-FFF2-40B4-BE49-F238E27FC236}">
              <a16:creationId xmlns:a16="http://schemas.microsoft.com/office/drawing/2014/main" id="{9732E61F-8818-45EC-9330-C31EBEAB07EC}"/>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8" name="直線コネクタ 427">
          <a:extLst>
            <a:ext uri="{FF2B5EF4-FFF2-40B4-BE49-F238E27FC236}">
              <a16:creationId xmlns:a16="http://schemas.microsoft.com/office/drawing/2014/main" id="{9CEB6045-D4D6-40B0-BFD6-A777F2D08712}"/>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32402</xdr:rowOff>
    </xdr:from>
    <xdr:ext cx="405111" cy="259045"/>
    <xdr:sp macro="" textlink="">
      <xdr:nvSpPr>
        <xdr:cNvPr id="429" name="【一般廃棄物処理施設】&#10;有形固定資産減価償却率最大値テキスト">
          <a:extLst>
            <a:ext uri="{FF2B5EF4-FFF2-40B4-BE49-F238E27FC236}">
              <a16:creationId xmlns:a16="http://schemas.microsoft.com/office/drawing/2014/main" id="{D7F10CDE-909D-4F2D-95E1-70BC4250B1F2}"/>
            </a:ext>
          </a:extLst>
        </xdr:cNvPr>
        <xdr:cNvSpPr txBox="1"/>
      </xdr:nvSpPr>
      <xdr:spPr>
        <a:xfrm>
          <a:off x="163576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85725</xdr:rowOff>
    </xdr:from>
    <xdr:to>
      <xdr:col>86</xdr:col>
      <xdr:colOff>25400</xdr:colOff>
      <xdr:row>34</xdr:row>
      <xdr:rowOff>85725</xdr:rowOff>
    </xdr:to>
    <xdr:cxnSp macro="">
      <xdr:nvCxnSpPr>
        <xdr:cNvPr id="430" name="直線コネクタ 429">
          <a:extLst>
            <a:ext uri="{FF2B5EF4-FFF2-40B4-BE49-F238E27FC236}">
              <a16:creationId xmlns:a16="http://schemas.microsoft.com/office/drawing/2014/main" id="{EDA22143-8621-4878-BD76-914896C6124F}"/>
            </a:ext>
          </a:extLst>
        </xdr:cNvPr>
        <xdr:cNvCxnSpPr/>
      </xdr:nvCxnSpPr>
      <xdr:spPr>
        <a:xfrm>
          <a:off x="16230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141622</xdr:rowOff>
    </xdr:from>
    <xdr:ext cx="405111" cy="259045"/>
    <xdr:sp macro="" textlink="">
      <xdr:nvSpPr>
        <xdr:cNvPr id="431" name="【一般廃棄物処理施設】&#10;有形固定資産減価償却率平均値テキスト">
          <a:extLst>
            <a:ext uri="{FF2B5EF4-FFF2-40B4-BE49-F238E27FC236}">
              <a16:creationId xmlns:a16="http://schemas.microsoft.com/office/drawing/2014/main" id="{3A87F7C1-3CCD-447C-BA9C-4F6590375175}"/>
            </a:ext>
          </a:extLst>
        </xdr:cNvPr>
        <xdr:cNvSpPr txBox="1"/>
      </xdr:nvSpPr>
      <xdr:spPr>
        <a:xfrm>
          <a:off x="16357600" y="631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432" name="フローチャート: 判断 431">
          <a:extLst>
            <a:ext uri="{FF2B5EF4-FFF2-40B4-BE49-F238E27FC236}">
              <a16:creationId xmlns:a16="http://schemas.microsoft.com/office/drawing/2014/main" id="{B1B9F4B5-25DD-45D5-8104-02A72B1C9DC7}"/>
            </a:ext>
          </a:extLst>
        </xdr:cNvPr>
        <xdr:cNvSpPr/>
      </xdr:nvSpPr>
      <xdr:spPr>
        <a:xfrm>
          <a:off x="16268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433" name="フローチャート: 判断 432">
          <a:extLst>
            <a:ext uri="{FF2B5EF4-FFF2-40B4-BE49-F238E27FC236}">
              <a16:creationId xmlns:a16="http://schemas.microsoft.com/office/drawing/2014/main" id="{B99F75AE-6BCD-4B7C-9D6A-E28B28199F45}"/>
            </a:ext>
          </a:extLst>
        </xdr:cNvPr>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434" name="フローチャート: 判断 433">
          <a:extLst>
            <a:ext uri="{FF2B5EF4-FFF2-40B4-BE49-F238E27FC236}">
              <a16:creationId xmlns:a16="http://schemas.microsoft.com/office/drawing/2014/main" id="{774A59CA-F0A5-4458-85B2-214EF6F83478}"/>
            </a:ext>
          </a:extLst>
        </xdr:cNvPr>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135890</xdr:rowOff>
    </xdr:from>
    <xdr:to>
      <xdr:col>72</xdr:col>
      <xdr:colOff>38100</xdr:colOff>
      <xdr:row>38</xdr:row>
      <xdr:rowOff>66040</xdr:rowOff>
    </xdr:to>
    <xdr:sp macro="" textlink="">
      <xdr:nvSpPr>
        <xdr:cNvPr id="435" name="フローチャート: 判断 434">
          <a:extLst>
            <a:ext uri="{FF2B5EF4-FFF2-40B4-BE49-F238E27FC236}">
              <a16:creationId xmlns:a16="http://schemas.microsoft.com/office/drawing/2014/main" id="{9D774E1C-FD83-4D25-B87C-97362F5B2056}"/>
            </a:ext>
          </a:extLst>
        </xdr:cNvPr>
        <xdr:cNvSpPr/>
      </xdr:nvSpPr>
      <xdr:spPr>
        <a:xfrm>
          <a:off x="1365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132080</xdr:rowOff>
    </xdr:from>
    <xdr:to>
      <xdr:col>67</xdr:col>
      <xdr:colOff>101600</xdr:colOff>
      <xdr:row>38</xdr:row>
      <xdr:rowOff>62230</xdr:rowOff>
    </xdr:to>
    <xdr:sp macro="" textlink="">
      <xdr:nvSpPr>
        <xdr:cNvPr id="436" name="フローチャート: 判断 435">
          <a:extLst>
            <a:ext uri="{FF2B5EF4-FFF2-40B4-BE49-F238E27FC236}">
              <a16:creationId xmlns:a16="http://schemas.microsoft.com/office/drawing/2014/main" id="{534D9815-4D55-433D-A7E4-5DEF0C27ED86}"/>
            </a:ext>
          </a:extLst>
        </xdr:cNvPr>
        <xdr:cNvSpPr/>
      </xdr:nvSpPr>
      <xdr:spPr>
        <a:xfrm>
          <a:off x="12763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178D920F-5E83-430A-95E3-F1FAE11F8C4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2E1595D6-C9FD-44D6-A8C5-7443FA8522F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0BB69047-3A7B-4775-A6BB-80A99533F67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3DA1D068-1D97-458C-BF08-056C28BDCD2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7AD7A62B-8AE4-4E10-B72B-4277CED0741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128270</xdr:rowOff>
    </xdr:from>
    <xdr:to>
      <xdr:col>85</xdr:col>
      <xdr:colOff>177800</xdr:colOff>
      <xdr:row>38</xdr:row>
      <xdr:rowOff>58420</xdr:rowOff>
    </xdr:to>
    <xdr:sp macro="" textlink="">
      <xdr:nvSpPr>
        <xdr:cNvPr id="442" name="楕円 441">
          <a:extLst>
            <a:ext uri="{FF2B5EF4-FFF2-40B4-BE49-F238E27FC236}">
              <a16:creationId xmlns:a16="http://schemas.microsoft.com/office/drawing/2014/main" id="{AD582D52-1721-42DC-8286-066E4B4FCEE3}"/>
            </a:ext>
          </a:extLst>
        </xdr:cNvPr>
        <xdr:cNvSpPr/>
      </xdr:nvSpPr>
      <xdr:spPr>
        <a:xfrm>
          <a:off x="16268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106697</xdr:rowOff>
    </xdr:from>
    <xdr:ext cx="405111" cy="259045"/>
    <xdr:sp macro="" textlink="">
      <xdr:nvSpPr>
        <xdr:cNvPr id="443" name="【一般廃棄物処理施設】&#10;有形固定資産減価償却率該当値テキスト">
          <a:extLst>
            <a:ext uri="{FF2B5EF4-FFF2-40B4-BE49-F238E27FC236}">
              <a16:creationId xmlns:a16="http://schemas.microsoft.com/office/drawing/2014/main" id="{95416307-A76F-4D3F-86FE-47FE0DEF265A}"/>
            </a:ext>
          </a:extLst>
        </xdr:cNvPr>
        <xdr:cNvSpPr txBox="1"/>
      </xdr:nvSpPr>
      <xdr:spPr>
        <a:xfrm>
          <a:off x="16357600"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76835</xdr:rowOff>
    </xdr:from>
    <xdr:to>
      <xdr:col>81</xdr:col>
      <xdr:colOff>101600</xdr:colOff>
      <xdr:row>38</xdr:row>
      <xdr:rowOff>6985</xdr:rowOff>
    </xdr:to>
    <xdr:sp macro="" textlink="">
      <xdr:nvSpPr>
        <xdr:cNvPr id="444" name="楕円 443">
          <a:extLst>
            <a:ext uri="{FF2B5EF4-FFF2-40B4-BE49-F238E27FC236}">
              <a16:creationId xmlns:a16="http://schemas.microsoft.com/office/drawing/2014/main" id="{B44C98F8-F755-4BA5-8DA4-F82C6B6B1672}"/>
            </a:ext>
          </a:extLst>
        </xdr:cNvPr>
        <xdr:cNvSpPr/>
      </xdr:nvSpPr>
      <xdr:spPr>
        <a:xfrm>
          <a:off x="15430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127635</xdr:rowOff>
    </xdr:from>
    <xdr:to>
      <xdr:col>85</xdr:col>
      <xdr:colOff>127000</xdr:colOff>
      <xdr:row>38</xdr:row>
      <xdr:rowOff>7620</xdr:rowOff>
    </xdr:to>
    <xdr:cxnSp macro="">
      <xdr:nvCxnSpPr>
        <xdr:cNvPr id="445" name="直線コネクタ 444">
          <a:extLst>
            <a:ext uri="{FF2B5EF4-FFF2-40B4-BE49-F238E27FC236}">
              <a16:creationId xmlns:a16="http://schemas.microsoft.com/office/drawing/2014/main" id="{C63176C5-7EB5-483A-882E-B464F8D4F792}"/>
            </a:ext>
          </a:extLst>
        </xdr:cNvPr>
        <xdr:cNvCxnSpPr/>
      </xdr:nvCxnSpPr>
      <xdr:spPr>
        <a:xfrm>
          <a:off x="15481300" y="647128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27305</xdr:rowOff>
    </xdr:from>
    <xdr:to>
      <xdr:col>76</xdr:col>
      <xdr:colOff>165100</xdr:colOff>
      <xdr:row>37</xdr:row>
      <xdr:rowOff>128905</xdr:rowOff>
    </xdr:to>
    <xdr:sp macro="" textlink="">
      <xdr:nvSpPr>
        <xdr:cNvPr id="446" name="楕円 445">
          <a:extLst>
            <a:ext uri="{FF2B5EF4-FFF2-40B4-BE49-F238E27FC236}">
              <a16:creationId xmlns:a16="http://schemas.microsoft.com/office/drawing/2014/main" id="{735329FA-B1DB-4378-90E3-0BF044B5F413}"/>
            </a:ext>
          </a:extLst>
        </xdr:cNvPr>
        <xdr:cNvSpPr/>
      </xdr:nvSpPr>
      <xdr:spPr>
        <a:xfrm>
          <a:off x="14541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78105</xdr:rowOff>
    </xdr:from>
    <xdr:to>
      <xdr:col>81</xdr:col>
      <xdr:colOff>50800</xdr:colOff>
      <xdr:row>37</xdr:row>
      <xdr:rowOff>127635</xdr:rowOff>
    </xdr:to>
    <xdr:cxnSp macro="">
      <xdr:nvCxnSpPr>
        <xdr:cNvPr id="447" name="直線コネクタ 446">
          <a:extLst>
            <a:ext uri="{FF2B5EF4-FFF2-40B4-BE49-F238E27FC236}">
              <a16:creationId xmlns:a16="http://schemas.microsoft.com/office/drawing/2014/main" id="{4C5FA2C2-526B-4F44-9919-2B329E5CB89A}"/>
            </a:ext>
          </a:extLst>
        </xdr:cNvPr>
        <xdr:cNvCxnSpPr/>
      </xdr:nvCxnSpPr>
      <xdr:spPr>
        <a:xfrm>
          <a:off x="14592300" y="642175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147320</xdr:rowOff>
    </xdr:from>
    <xdr:to>
      <xdr:col>72</xdr:col>
      <xdr:colOff>38100</xdr:colOff>
      <xdr:row>37</xdr:row>
      <xdr:rowOff>77470</xdr:rowOff>
    </xdr:to>
    <xdr:sp macro="" textlink="">
      <xdr:nvSpPr>
        <xdr:cNvPr id="448" name="楕円 447">
          <a:extLst>
            <a:ext uri="{FF2B5EF4-FFF2-40B4-BE49-F238E27FC236}">
              <a16:creationId xmlns:a16="http://schemas.microsoft.com/office/drawing/2014/main" id="{53DADFE4-CE0F-426A-94EB-69430EF5ED32}"/>
            </a:ext>
          </a:extLst>
        </xdr:cNvPr>
        <xdr:cNvSpPr/>
      </xdr:nvSpPr>
      <xdr:spPr>
        <a:xfrm>
          <a:off x="13652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26670</xdr:rowOff>
    </xdr:from>
    <xdr:to>
      <xdr:col>76</xdr:col>
      <xdr:colOff>114300</xdr:colOff>
      <xdr:row>37</xdr:row>
      <xdr:rowOff>78105</xdr:rowOff>
    </xdr:to>
    <xdr:cxnSp macro="">
      <xdr:nvCxnSpPr>
        <xdr:cNvPr id="449" name="直線コネクタ 448">
          <a:extLst>
            <a:ext uri="{FF2B5EF4-FFF2-40B4-BE49-F238E27FC236}">
              <a16:creationId xmlns:a16="http://schemas.microsoft.com/office/drawing/2014/main" id="{F2F642F0-B4FE-425A-AF1C-680089D9FDC0}"/>
            </a:ext>
          </a:extLst>
        </xdr:cNvPr>
        <xdr:cNvCxnSpPr/>
      </xdr:nvCxnSpPr>
      <xdr:spPr>
        <a:xfrm>
          <a:off x="13703300" y="63703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1922</xdr:rowOff>
    </xdr:from>
    <xdr:ext cx="405111" cy="259045"/>
    <xdr:sp macro="" textlink="">
      <xdr:nvSpPr>
        <xdr:cNvPr id="450" name="n_1aveValue【一般廃棄物処理施設】&#10;有形固定資産減価償却率">
          <a:extLst>
            <a:ext uri="{FF2B5EF4-FFF2-40B4-BE49-F238E27FC236}">
              <a16:creationId xmlns:a16="http://schemas.microsoft.com/office/drawing/2014/main" id="{DD8F3094-AE99-4A5F-A88D-1D8CBE7B683D}"/>
            </a:ext>
          </a:extLst>
        </xdr:cNvPr>
        <xdr:cNvSpPr txBox="1"/>
      </xdr:nvSpPr>
      <xdr:spPr>
        <a:xfrm>
          <a:off x="152660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451" name="n_2aveValue【一般廃棄物処理施設】&#10;有形固定資産減価償却率">
          <a:extLst>
            <a:ext uri="{FF2B5EF4-FFF2-40B4-BE49-F238E27FC236}">
              <a16:creationId xmlns:a16="http://schemas.microsoft.com/office/drawing/2014/main" id="{02FE412E-BA20-423C-B33A-2EB17193149C}"/>
            </a:ext>
          </a:extLst>
        </xdr:cNvPr>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57167</xdr:rowOff>
    </xdr:from>
    <xdr:ext cx="405111" cy="259045"/>
    <xdr:sp macro="" textlink="">
      <xdr:nvSpPr>
        <xdr:cNvPr id="452" name="n_3aveValue【一般廃棄物処理施設】&#10;有形固定資産減価償却率">
          <a:extLst>
            <a:ext uri="{FF2B5EF4-FFF2-40B4-BE49-F238E27FC236}">
              <a16:creationId xmlns:a16="http://schemas.microsoft.com/office/drawing/2014/main" id="{7E67F2CA-F4ED-483F-9D6D-AEABEEE16D71}"/>
            </a:ext>
          </a:extLst>
        </xdr:cNvPr>
        <xdr:cNvSpPr txBox="1"/>
      </xdr:nvSpPr>
      <xdr:spPr>
        <a:xfrm>
          <a:off x="13500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78757</xdr:rowOff>
    </xdr:from>
    <xdr:ext cx="405111" cy="259045"/>
    <xdr:sp macro="" textlink="">
      <xdr:nvSpPr>
        <xdr:cNvPr id="453" name="n_4aveValue【一般廃棄物処理施設】&#10;有形固定資産減価償却率">
          <a:extLst>
            <a:ext uri="{FF2B5EF4-FFF2-40B4-BE49-F238E27FC236}">
              <a16:creationId xmlns:a16="http://schemas.microsoft.com/office/drawing/2014/main" id="{DD46D511-A1F0-4365-B526-C88A92404F1F}"/>
            </a:ext>
          </a:extLst>
        </xdr:cNvPr>
        <xdr:cNvSpPr txBox="1"/>
      </xdr:nvSpPr>
      <xdr:spPr>
        <a:xfrm>
          <a:off x="12611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23512</xdr:rowOff>
    </xdr:from>
    <xdr:ext cx="405111" cy="259045"/>
    <xdr:sp macro="" textlink="">
      <xdr:nvSpPr>
        <xdr:cNvPr id="454" name="n_1mainValue【一般廃棄物処理施設】&#10;有形固定資産減価償却率">
          <a:extLst>
            <a:ext uri="{FF2B5EF4-FFF2-40B4-BE49-F238E27FC236}">
              <a16:creationId xmlns:a16="http://schemas.microsoft.com/office/drawing/2014/main" id="{624464AE-4228-4BC3-8C77-E72C5859415E}"/>
            </a:ext>
          </a:extLst>
        </xdr:cNvPr>
        <xdr:cNvSpPr txBox="1"/>
      </xdr:nvSpPr>
      <xdr:spPr>
        <a:xfrm>
          <a:off x="152660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120032</xdr:rowOff>
    </xdr:from>
    <xdr:ext cx="405111" cy="259045"/>
    <xdr:sp macro="" textlink="">
      <xdr:nvSpPr>
        <xdr:cNvPr id="455" name="n_2mainValue【一般廃棄物処理施設】&#10;有形固定資産減価償却率">
          <a:extLst>
            <a:ext uri="{FF2B5EF4-FFF2-40B4-BE49-F238E27FC236}">
              <a16:creationId xmlns:a16="http://schemas.microsoft.com/office/drawing/2014/main" id="{B7E9F1F6-DCB0-4B01-842B-6E51E60CBAE3}"/>
            </a:ext>
          </a:extLst>
        </xdr:cNvPr>
        <xdr:cNvSpPr txBox="1"/>
      </xdr:nvSpPr>
      <xdr:spPr>
        <a:xfrm>
          <a:off x="14389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456" name="n_3mainValue【一般廃棄物処理施設】&#10;有形固定資産減価償却率">
          <a:extLst>
            <a:ext uri="{FF2B5EF4-FFF2-40B4-BE49-F238E27FC236}">
              <a16:creationId xmlns:a16="http://schemas.microsoft.com/office/drawing/2014/main" id="{EE0A503A-2D9F-418F-9FB7-EC9008238B6E}"/>
            </a:ext>
          </a:extLst>
        </xdr:cNvPr>
        <xdr:cNvSpPr txBox="1"/>
      </xdr:nvSpPr>
      <xdr:spPr>
        <a:xfrm>
          <a:off x="13500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E6BE7523-E30F-4C2D-AC7D-51FE5F9BFE1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929A4647-7A25-40FA-A2E4-5C46FBAFD9A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8E541926-4011-4FEA-B7C2-BCDB9B996C0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AB136559-0F4E-404D-A2B8-CEC67B4211F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B36A3D4A-97A8-4117-81EF-53E45B6C1AA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4DAE88C7-780B-4EE0-BFCC-84B3C772D94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78222C66-7697-4B03-8A0D-672E80F3E33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ECE9B08C-7810-4B4F-ACE8-703C37B5FB6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FB9BE8D5-366B-44FC-BECD-04AAD89B2E9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EDA7D50A-4758-4D33-A109-1F2A8A768B7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a:extLst>
            <a:ext uri="{FF2B5EF4-FFF2-40B4-BE49-F238E27FC236}">
              <a16:creationId xmlns:a16="http://schemas.microsoft.com/office/drawing/2014/main" id="{DA199963-8F12-4C69-A689-CF9525A8DDB8}"/>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8" name="テキスト ボックス 467">
          <a:extLst>
            <a:ext uri="{FF2B5EF4-FFF2-40B4-BE49-F238E27FC236}">
              <a16:creationId xmlns:a16="http://schemas.microsoft.com/office/drawing/2014/main" id="{672F4AD2-6895-44B3-A4C7-4B84C2E8E01B}"/>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a:extLst>
            <a:ext uri="{FF2B5EF4-FFF2-40B4-BE49-F238E27FC236}">
              <a16:creationId xmlns:a16="http://schemas.microsoft.com/office/drawing/2014/main" id="{F4B8E1AE-A652-43EC-AD28-7099E6632298}"/>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70" name="テキスト ボックス 469">
          <a:extLst>
            <a:ext uri="{FF2B5EF4-FFF2-40B4-BE49-F238E27FC236}">
              <a16:creationId xmlns:a16="http://schemas.microsoft.com/office/drawing/2014/main" id="{668446D1-0F49-4521-9178-9124DE24324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a:extLst>
            <a:ext uri="{FF2B5EF4-FFF2-40B4-BE49-F238E27FC236}">
              <a16:creationId xmlns:a16="http://schemas.microsoft.com/office/drawing/2014/main" id="{C3CF4287-BDE5-4914-AAD1-03CACA30650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2" name="テキスト ボックス 471">
          <a:extLst>
            <a:ext uri="{FF2B5EF4-FFF2-40B4-BE49-F238E27FC236}">
              <a16:creationId xmlns:a16="http://schemas.microsoft.com/office/drawing/2014/main" id="{3F5CBD0C-28B3-4723-ABCA-E31A5A52ED3F}"/>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a:extLst>
            <a:ext uri="{FF2B5EF4-FFF2-40B4-BE49-F238E27FC236}">
              <a16:creationId xmlns:a16="http://schemas.microsoft.com/office/drawing/2014/main" id="{76AA41C5-2C8B-4635-8FE3-06DB00DE3C3E}"/>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4" name="テキスト ボックス 473">
          <a:extLst>
            <a:ext uri="{FF2B5EF4-FFF2-40B4-BE49-F238E27FC236}">
              <a16:creationId xmlns:a16="http://schemas.microsoft.com/office/drawing/2014/main" id="{E10B5A48-70C5-43FD-A548-0F5EC3E94515}"/>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a:extLst>
            <a:ext uri="{FF2B5EF4-FFF2-40B4-BE49-F238E27FC236}">
              <a16:creationId xmlns:a16="http://schemas.microsoft.com/office/drawing/2014/main" id="{744D8DAB-A2C9-4C45-AABC-9A4F614FC35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6" name="テキスト ボックス 475">
          <a:extLst>
            <a:ext uri="{FF2B5EF4-FFF2-40B4-BE49-F238E27FC236}">
              <a16:creationId xmlns:a16="http://schemas.microsoft.com/office/drawing/2014/main" id="{B09233A2-8A1E-4612-99B3-9050390FCF4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D0DA2E9A-5985-45D2-BE98-D55F190242D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8" name="テキスト ボックス 477">
          <a:extLst>
            <a:ext uri="{FF2B5EF4-FFF2-40B4-BE49-F238E27FC236}">
              <a16:creationId xmlns:a16="http://schemas.microsoft.com/office/drawing/2014/main" id="{34C12729-ACA9-48D6-854F-4D6751F47FA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一般廃棄物処理施設】&#10;一人当たり有形固定資産（償却資産）額グラフ枠">
          <a:extLst>
            <a:ext uri="{FF2B5EF4-FFF2-40B4-BE49-F238E27FC236}">
              <a16:creationId xmlns:a16="http://schemas.microsoft.com/office/drawing/2014/main" id="{80D1558F-C276-46C8-9C9D-DF9E908B678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125593</xdr:rowOff>
    </xdr:from>
    <xdr:to>
      <xdr:col>116</xdr:col>
      <xdr:colOff>62864</xdr:colOff>
      <xdr:row>42</xdr:row>
      <xdr:rowOff>28601</xdr:rowOff>
    </xdr:to>
    <xdr:cxnSp macro="">
      <xdr:nvCxnSpPr>
        <xdr:cNvPr id="480" name="直線コネクタ 479">
          <a:extLst>
            <a:ext uri="{FF2B5EF4-FFF2-40B4-BE49-F238E27FC236}">
              <a16:creationId xmlns:a16="http://schemas.microsoft.com/office/drawing/2014/main" id="{8DE56D1F-DA84-4ACB-B4D4-351A888A6630}"/>
            </a:ext>
          </a:extLst>
        </xdr:cNvPr>
        <xdr:cNvCxnSpPr/>
      </xdr:nvCxnSpPr>
      <xdr:spPr>
        <a:xfrm flipV="1">
          <a:off x="22160864" y="5611993"/>
          <a:ext cx="0" cy="161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32428</xdr:rowOff>
    </xdr:from>
    <xdr:ext cx="469744" cy="259045"/>
    <xdr:sp macro="" textlink="">
      <xdr:nvSpPr>
        <xdr:cNvPr id="481" name="【一般廃棄物処理施設】&#10;一人当たり有形固定資産（償却資産）額最小値テキスト">
          <a:extLst>
            <a:ext uri="{FF2B5EF4-FFF2-40B4-BE49-F238E27FC236}">
              <a16:creationId xmlns:a16="http://schemas.microsoft.com/office/drawing/2014/main" id="{4CC232F8-801D-4505-B547-052C71A8822A}"/>
            </a:ext>
          </a:extLst>
        </xdr:cNvPr>
        <xdr:cNvSpPr txBox="1"/>
      </xdr:nvSpPr>
      <xdr:spPr>
        <a:xfrm>
          <a:off x="22199600" y="723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28601</xdr:rowOff>
    </xdr:from>
    <xdr:to>
      <xdr:col>116</xdr:col>
      <xdr:colOff>152400</xdr:colOff>
      <xdr:row>42</xdr:row>
      <xdr:rowOff>28601</xdr:rowOff>
    </xdr:to>
    <xdr:cxnSp macro="">
      <xdr:nvCxnSpPr>
        <xdr:cNvPr id="482" name="直線コネクタ 481">
          <a:extLst>
            <a:ext uri="{FF2B5EF4-FFF2-40B4-BE49-F238E27FC236}">
              <a16:creationId xmlns:a16="http://schemas.microsoft.com/office/drawing/2014/main" id="{B9DE4AD9-54E7-475C-993C-5678D2B140C4}"/>
            </a:ext>
          </a:extLst>
        </xdr:cNvPr>
        <xdr:cNvCxnSpPr/>
      </xdr:nvCxnSpPr>
      <xdr:spPr>
        <a:xfrm>
          <a:off x="22072600" y="7229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72270</xdr:rowOff>
    </xdr:from>
    <xdr:ext cx="599010" cy="259045"/>
    <xdr:sp macro="" textlink="">
      <xdr:nvSpPr>
        <xdr:cNvPr id="483" name="【一般廃棄物処理施設】&#10;一人当たり有形固定資産（償却資産）額最大値テキスト">
          <a:extLst>
            <a:ext uri="{FF2B5EF4-FFF2-40B4-BE49-F238E27FC236}">
              <a16:creationId xmlns:a16="http://schemas.microsoft.com/office/drawing/2014/main" id="{C83FAAB1-8E50-4D7A-B50E-2896101FD92E}"/>
            </a:ext>
          </a:extLst>
        </xdr:cNvPr>
        <xdr:cNvSpPr txBox="1"/>
      </xdr:nvSpPr>
      <xdr:spPr>
        <a:xfrm>
          <a:off x="22199600" y="538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125593</xdr:rowOff>
    </xdr:from>
    <xdr:to>
      <xdr:col>116</xdr:col>
      <xdr:colOff>152400</xdr:colOff>
      <xdr:row>32</xdr:row>
      <xdr:rowOff>125593</xdr:rowOff>
    </xdr:to>
    <xdr:cxnSp macro="">
      <xdr:nvCxnSpPr>
        <xdr:cNvPr id="484" name="直線コネクタ 483">
          <a:extLst>
            <a:ext uri="{FF2B5EF4-FFF2-40B4-BE49-F238E27FC236}">
              <a16:creationId xmlns:a16="http://schemas.microsoft.com/office/drawing/2014/main" id="{EB345DD3-0536-4836-9DBB-26865CB7002F}"/>
            </a:ext>
          </a:extLst>
        </xdr:cNvPr>
        <xdr:cNvCxnSpPr/>
      </xdr:nvCxnSpPr>
      <xdr:spPr>
        <a:xfrm>
          <a:off x="22072600" y="561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122107</xdr:rowOff>
    </xdr:from>
    <xdr:ext cx="599010" cy="259045"/>
    <xdr:sp macro="" textlink="">
      <xdr:nvSpPr>
        <xdr:cNvPr id="485" name="【一般廃棄物処理施設】&#10;一人当たり有形固定資産（償却資産）額平均値テキスト">
          <a:extLst>
            <a:ext uri="{FF2B5EF4-FFF2-40B4-BE49-F238E27FC236}">
              <a16:creationId xmlns:a16="http://schemas.microsoft.com/office/drawing/2014/main" id="{09955F2B-C714-44A3-B41F-FFBBC42ED5C7}"/>
            </a:ext>
          </a:extLst>
        </xdr:cNvPr>
        <xdr:cNvSpPr txBox="1"/>
      </xdr:nvSpPr>
      <xdr:spPr>
        <a:xfrm>
          <a:off x="22199600" y="6465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99230</xdr:rowOff>
    </xdr:from>
    <xdr:to>
      <xdr:col>116</xdr:col>
      <xdr:colOff>114300</xdr:colOff>
      <xdr:row>39</xdr:row>
      <xdr:rowOff>29380</xdr:rowOff>
    </xdr:to>
    <xdr:sp macro="" textlink="">
      <xdr:nvSpPr>
        <xdr:cNvPr id="486" name="フローチャート: 判断 485">
          <a:extLst>
            <a:ext uri="{FF2B5EF4-FFF2-40B4-BE49-F238E27FC236}">
              <a16:creationId xmlns:a16="http://schemas.microsoft.com/office/drawing/2014/main" id="{0AAE1AE3-33C8-4861-ADB3-1E0D718186AA}"/>
            </a:ext>
          </a:extLst>
        </xdr:cNvPr>
        <xdr:cNvSpPr/>
      </xdr:nvSpPr>
      <xdr:spPr>
        <a:xfrm>
          <a:off x="22110700" y="66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135894</xdr:rowOff>
    </xdr:from>
    <xdr:to>
      <xdr:col>112</xdr:col>
      <xdr:colOff>38100</xdr:colOff>
      <xdr:row>39</xdr:row>
      <xdr:rowOff>66044</xdr:rowOff>
    </xdr:to>
    <xdr:sp macro="" textlink="">
      <xdr:nvSpPr>
        <xdr:cNvPr id="487" name="フローチャート: 判断 486">
          <a:extLst>
            <a:ext uri="{FF2B5EF4-FFF2-40B4-BE49-F238E27FC236}">
              <a16:creationId xmlns:a16="http://schemas.microsoft.com/office/drawing/2014/main" id="{F38F135F-86CB-41AE-8B40-48149BF3893B}"/>
            </a:ext>
          </a:extLst>
        </xdr:cNvPr>
        <xdr:cNvSpPr/>
      </xdr:nvSpPr>
      <xdr:spPr>
        <a:xfrm>
          <a:off x="21272500" y="66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124445</xdr:rowOff>
    </xdr:from>
    <xdr:to>
      <xdr:col>107</xdr:col>
      <xdr:colOff>101600</xdr:colOff>
      <xdr:row>39</xdr:row>
      <xdr:rowOff>54595</xdr:rowOff>
    </xdr:to>
    <xdr:sp macro="" textlink="">
      <xdr:nvSpPr>
        <xdr:cNvPr id="488" name="フローチャート: 判断 487">
          <a:extLst>
            <a:ext uri="{FF2B5EF4-FFF2-40B4-BE49-F238E27FC236}">
              <a16:creationId xmlns:a16="http://schemas.microsoft.com/office/drawing/2014/main" id="{20D02AC6-FD36-4DA5-90C5-2C60E100AD4C}"/>
            </a:ext>
          </a:extLst>
        </xdr:cNvPr>
        <xdr:cNvSpPr/>
      </xdr:nvSpPr>
      <xdr:spPr>
        <a:xfrm>
          <a:off x="20383500" y="66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17918</xdr:rowOff>
    </xdr:from>
    <xdr:to>
      <xdr:col>102</xdr:col>
      <xdr:colOff>165100</xdr:colOff>
      <xdr:row>39</xdr:row>
      <xdr:rowOff>119518</xdr:rowOff>
    </xdr:to>
    <xdr:sp macro="" textlink="">
      <xdr:nvSpPr>
        <xdr:cNvPr id="489" name="フローチャート: 判断 488">
          <a:extLst>
            <a:ext uri="{FF2B5EF4-FFF2-40B4-BE49-F238E27FC236}">
              <a16:creationId xmlns:a16="http://schemas.microsoft.com/office/drawing/2014/main" id="{6475BDF1-B640-42CC-B3BD-27D8627A7618}"/>
            </a:ext>
          </a:extLst>
        </xdr:cNvPr>
        <xdr:cNvSpPr/>
      </xdr:nvSpPr>
      <xdr:spPr>
        <a:xfrm>
          <a:off x="19494500" y="67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45094</xdr:rowOff>
    </xdr:from>
    <xdr:to>
      <xdr:col>98</xdr:col>
      <xdr:colOff>38100</xdr:colOff>
      <xdr:row>39</xdr:row>
      <xdr:rowOff>146694</xdr:rowOff>
    </xdr:to>
    <xdr:sp macro="" textlink="">
      <xdr:nvSpPr>
        <xdr:cNvPr id="490" name="フローチャート: 判断 489">
          <a:extLst>
            <a:ext uri="{FF2B5EF4-FFF2-40B4-BE49-F238E27FC236}">
              <a16:creationId xmlns:a16="http://schemas.microsoft.com/office/drawing/2014/main" id="{69DEC293-71E4-40DF-BE00-179E8078A8A0}"/>
            </a:ext>
          </a:extLst>
        </xdr:cNvPr>
        <xdr:cNvSpPr/>
      </xdr:nvSpPr>
      <xdr:spPr>
        <a:xfrm>
          <a:off x="18605500" y="673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555F6781-C69E-47B1-952D-B17CF0F41F9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C27D4DB-0048-4BFE-BCB0-7B67C11D580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12EB65E9-35A2-4407-8A39-24795F022C2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6C73EE04-B55D-48A4-96E6-9A87DB1B837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A819FAD7-2C39-4068-9B1C-7EABB06D68A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76846</xdr:rowOff>
    </xdr:from>
    <xdr:to>
      <xdr:col>116</xdr:col>
      <xdr:colOff>114300</xdr:colOff>
      <xdr:row>42</xdr:row>
      <xdr:rowOff>6996</xdr:rowOff>
    </xdr:to>
    <xdr:sp macro="" textlink="">
      <xdr:nvSpPr>
        <xdr:cNvPr id="496" name="楕円 495">
          <a:extLst>
            <a:ext uri="{FF2B5EF4-FFF2-40B4-BE49-F238E27FC236}">
              <a16:creationId xmlns:a16="http://schemas.microsoft.com/office/drawing/2014/main" id="{72645E36-F9F6-42F6-B63D-A771D7A40A9A}"/>
            </a:ext>
          </a:extLst>
        </xdr:cNvPr>
        <xdr:cNvSpPr/>
      </xdr:nvSpPr>
      <xdr:spPr>
        <a:xfrm>
          <a:off x="22110700" y="710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163223</xdr:rowOff>
    </xdr:from>
    <xdr:ext cx="534377" cy="259045"/>
    <xdr:sp macro="" textlink="">
      <xdr:nvSpPr>
        <xdr:cNvPr id="497" name="【一般廃棄物処理施設】&#10;一人当たり有形固定資産（償却資産）額該当値テキスト">
          <a:extLst>
            <a:ext uri="{FF2B5EF4-FFF2-40B4-BE49-F238E27FC236}">
              <a16:creationId xmlns:a16="http://schemas.microsoft.com/office/drawing/2014/main" id="{EDEF4463-BAA8-455A-B60C-1D1C63EF48A1}"/>
            </a:ext>
          </a:extLst>
        </xdr:cNvPr>
        <xdr:cNvSpPr txBox="1"/>
      </xdr:nvSpPr>
      <xdr:spPr>
        <a:xfrm>
          <a:off x="22199600" y="702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79178</xdr:rowOff>
    </xdr:from>
    <xdr:to>
      <xdr:col>112</xdr:col>
      <xdr:colOff>38100</xdr:colOff>
      <xdr:row>42</xdr:row>
      <xdr:rowOff>9328</xdr:rowOff>
    </xdr:to>
    <xdr:sp macro="" textlink="">
      <xdr:nvSpPr>
        <xdr:cNvPr id="498" name="楕円 497">
          <a:extLst>
            <a:ext uri="{FF2B5EF4-FFF2-40B4-BE49-F238E27FC236}">
              <a16:creationId xmlns:a16="http://schemas.microsoft.com/office/drawing/2014/main" id="{3506D037-8814-4874-B258-F5286AA9D3D2}"/>
            </a:ext>
          </a:extLst>
        </xdr:cNvPr>
        <xdr:cNvSpPr/>
      </xdr:nvSpPr>
      <xdr:spPr>
        <a:xfrm>
          <a:off x="21272500" y="710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127646</xdr:rowOff>
    </xdr:from>
    <xdr:to>
      <xdr:col>116</xdr:col>
      <xdr:colOff>63500</xdr:colOff>
      <xdr:row>41</xdr:row>
      <xdr:rowOff>129978</xdr:rowOff>
    </xdr:to>
    <xdr:cxnSp macro="">
      <xdr:nvCxnSpPr>
        <xdr:cNvPr id="499" name="直線コネクタ 498">
          <a:extLst>
            <a:ext uri="{FF2B5EF4-FFF2-40B4-BE49-F238E27FC236}">
              <a16:creationId xmlns:a16="http://schemas.microsoft.com/office/drawing/2014/main" id="{917CE7CB-D534-4CA5-AE47-109F5F5A33E5}"/>
            </a:ext>
          </a:extLst>
        </xdr:cNvPr>
        <xdr:cNvCxnSpPr/>
      </xdr:nvCxnSpPr>
      <xdr:spPr>
        <a:xfrm flipV="1">
          <a:off x="21323300" y="7157096"/>
          <a:ext cx="8382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82196</xdr:rowOff>
    </xdr:from>
    <xdr:to>
      <xdr:col>107</xdr:col>
      <xdr:colOff>101600</xdr:colOff>
      <xdr:row>42</xdr:row>
      <xdr:rowOff>12346</xdr:rowOff>
    </xdr:to>
    <xdr:sp macro="" textlink="">
      <xdr:nvSpPr>
        <xdr:cNvPr id="500" name="楕円 499">
          <a:extLst>
            <a:ext uri="{FF2B5EF4-FFF2-40B4-BE49-F238E27FC236}">
              <a16:creationId xmlns:a16="http://schemas.microsoft.com/office/drawing/2014/main" id="{20A61D13-7AD3-43BB-A2E1-D8A4AF2DF5FD}"/>
            </a:ext>
          </a:extLst>
        </xdr:cNvPr>
        <xdr:cNvSpPr/>
      </xdr:nvSpPr>
      <xdr:spPr>
        <a:xfrm>
          <a:off x="20383500" y="711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129978</xdr:rowOff>
    </xdr:from>
    <xdr:to>
      <xdr:col>111</xdr:col>
      <xdr:colOff>177800</xdr:colOff>
      <xdr:row>41</xdr:row>
      <xdr:rowOff>132996</xdr:rowOff>
    </xdr:to>
    <xdr:cxnSp macro="">
      <xdr:nvCxnSpPr>
        <xdr:cNvPr id="501" name="直線コネクタ 500">
          <a:extLst>
            <a:ext uri="{FF2B5EF4-FFF2-40B4-BE49-F238E27FC236}">
              <a16:creationId xmlns:a16="http://schemas.microsoft.com/office/drawing/2014/main" id="{076A6B92-B857-4D16-A7FE-178CFB3CD348}"/>
            </a:ext>
          </a:extLst>
        </xdr:cNvPr>
        <xdr:cNvCxnSpPr/>
      </xdr:nvCxnSpPr>
      <xdr:spPr>
        <a:xfrm flipV="1">
          <a:off x="20434300" y="7159428"/>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82958</xdr:rowOff>
    </xdr:from>
    <xdr:to>
      <xdr:col>102</xdr:col>
      <xdr:colOff>165100</xdr:colOff>
      <xdr:row>42</xdr:row>
      <xdr:rowOff>13108</xdr:rowOff>
    </xdr:to>
    <xdr:sp macro="" textlink="">
      <xdr:nvSpPr>
        <xdr:cNvPr id="502" name="楕円 501">
          <a:extLst>
            <a:ext uri="{FF2B5EF4-FFF2-40B4-BE49-F238E27FC236}">
              <a16:creationId xmlns:a16="http://schemas.microsoft.com/office/drawing/2014/main" id="{D8431526-5920-4587-8FDD-D439938794EC}"/>
            </a:ext>
          </a:extLst>
        </xdr:cNvPr>
        <xdr:cNvSpPr/>
      </xdr:nvSpPr>
      <xdr:spPr>
        <a:xfrm>
          <a:off x="19494500" y="71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132996</xdr:rowOff>
    </xdr:from>
    <xdr:to>
      <xdr:col>107</xdr:col>
      <xdr:colOff>50800</xdr:colOff>
      <xdr:row>41</xdr:row>
      <xdr:rowOff>133758</xdr:rowOff>
    </xdr:to>
    <xdr:cxnSp macro="">
      <xdr:nvCxnSpPr>
        <xdr:cNvPr id="503" name="直線コネクタ 502">
          <a:extLst>
            <a:ext uri="{FF2B5EF4-FFF2-40B4-BE49-F238E27FC236}">
              <a16:creationId xmlns:a16="http://schemas.microsoft.com/office/drawing/2014/main" id="{FAEE8E36-CDFC-4725-AA26-20A2117F1C6B}"/>
            </a:ext>
          </a:extLst>
        </xdr:cNvPr>
        <xdr:cNvCxnSpPr/>
      </xdr:nvCxnSpPr>
      <xdr:spPr>
        <a:xfrm flipV="1">
          <a:off x="19545300" y="716244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82571</xdr:rowOff>
    </xdr:from>
    <xdr:ext cx="599010" cy="259045"/>
    <xdr:sp macro="" textlink="">
      <xdr:nvSpPr>
        <xdr:cNvPr id="504" name="n_1aveValue【一般廃棄物処理施設】&#10;一人当たり有形固定資産（償却資産）額">
          <a:extLst>
            <a:ext uri="{FF2B5EF4-FFF2-40B4-BE49-F238E27FC236}">
              <a16:creationId xmlns:a16="http://schemas.microsoft.com/office/drawing/2014/main" id="{DADA82A5-3571-43C9-90DB-8E2B925EB95A}"/>
            </a:ext>
          </a:extLst>
        </xdr:cNvPr>
        <xdr:cNvSpPr txBox="1"/>
      </xdr:nvSpPr>
      <xdr:spPr>
        <a:xfrm>
          <a:off x="21011095" y="642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71122</xdr:rowOff>
    </xdr:from>
    <xdr:ext cx="599010" cy="259045"/>
    <xdr:sp macro="" textlink="">
      <xdr:nvSpPr>
        <xdr:cNvPr id="505" name="n_2aveValue【一般廃棄物処理施設】&#10;一人当たり有形固定資産（償却資産）額">
          <a:extLst>
            <a:ext uri="{FF2B5EF4-FFF2-40B4-BE49-F238E27FC236}">
              <a16:creationId xmlns:a16="http://schemas.microsoft.com/office/drawing/2014/main" id="{BB460BCE-F795-4036-9FA0-F398A5829DB5}"/>
            </a:ext>
          </a:extLst>
        </xdr:cNvPr>
        <xdr:cNvSpPr txBox="1"/>
      </xdr:nvSpPr>
      <xdr:spPr>
        <a:xfrm>
          <a:off x="20134795" y="641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136045</xdr:rowOff>
    </xdr:from>
    <xdr:ext cx="599010" cy="259045"/>
    <xdr:sp macro="" textlink="">
      <xdr:nvSpPr>
        <xdr:cNvPr id="506" name="n_3aveValue【一般廃棄物処理施設】&#10;一人当たり有形固定資産（償却資産）額">
          <a:extLst>
            <a:ext uri="{FF2B5EF4-FFF2-40B4-BE49-F238E27FC236}">
              <a16:creationId xmlns:a16="http://schemas.microsoft.com/office/drawing/2014/main" id="{118F1351-B8A8-4E47-B7F7-5EBC1F5DC7F6}"/>
            </a:ext>
          </a:extLst>
        </xdr:cNvPr>
        <xdr:cNvSpPr txBox="1"/>
      </xdr:nvSpPr>
      <xdr:spPr>
        <a:xfrm>
          <a:off x="19245795" y="647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163221</xdr:rowOff>
    </xdr:from>
    <xdr:ext cx="599010" cy="259045"/>
    <xdr:sp macro="" textlink="">
      <xdr:nvSpPr>
        <xdr:cNvPr id="507" name="n_4aveValue【一般廃棄物処理施設】&#10;一人当たり有形固定資産（償却資産）額">
          <a:extLst>
            <a:ext uri="{FF2B5EF4-FFF2-40B4-BE49-F238E27FC236}">
              <a16:creationId xmlns:a16="http://schemas.microsoft.com/office/drawing/2014/main" id="{3E38C0FA-3CEE-45C1-9310-730B2C9F380F}"/>
            </a:ext>
          </a:extLst>
        </xdr:cNvPr>
        <xdr:cNvSpPr txBox="1"/>
      </xdr:nvSpPr>
      <xdr:spPr>
        <a:xfrm>
          <a:off x="18356795" y="650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455</xdr:rowOff>
    </xdr:from>
    <xdr:ext cx="534377" cy="259045"/>
    <xdr:sp macro="" textlink="">
      <xdr:nvSpPr>
        <xdr:cNvPr id="508" name="n_1mainValue【一般廃棄物処理施設】&#10;一人当たり有形固定資産（償却資産）額">
          <a:extLst>
            <a:ext uri="{FF2B5EF4-FFF2-40B4-BE49-F238E27FC236}">
              <a16:creationId xmlns:a16="http://schemas.microsoft.com/office/drawing/2014/main" id="{28352CF6-6DAD-4F76-942F-4372ADAE2221}"/>
            </a:ext>
          </a:extLst>
        </xdr:cNvPr>
        <xdr:cNvSpPr txBox="1"/>
      </xdr:nvSpPr>
      <xdr:spPr>
        <a:xfrm>
          <a:off x="21043411" y="720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3473</xdr:rowOff>
    </xdr:from>
    <xdr:ext cx="534377" cy="259045"/>
    <xdr:sp macro="" textlink="">
      <xdr:nvSpPr>
        <xdr:cNvPr id="509" name="n_2mainValue【一般廃棄物処理施設】&#10;一人当たり有形固定資産（償却資産）額">
          <a:extLst>
            <a:ext uri="{FF2B5EF4-FFF2-40B4-BE49-F238E27FC236}">
              <a16:creationId xmlns:a16="http://schemas.microsoft.com/office/drawing/2014/main" id="{AA4338DA-31B8-4EAB-9D12-01AE047F993B}"/>
            </a:ext>
          </a:extLst>
        </xdr:cNvPr>
        <xdr:cNvSpPr txBox="1"/>
      </xdr:nvSpPr>
      <xdr:spPr>
        <a:xfrm>
          <a:off x="20167111" y="720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4235</xdr:rowOff>
    </xdr:from>
    <xdr:ext cx="534377" cy="259045"/>
    <xdr:sp macro="" textlink="">
      <xdr:nvSpPr>
        <xdr:cNvPr id="510" name="n_3mainValue【一般廃棄物処理施設】&#10;一人当たり有形固定資産（償却資産）額">
          <a:extLst>
            <a:ext uri="{FF2B5EF4-FFF2-40B4-BE49-F238E27FC236}">
              <a16:creationId xmlns:a16="http://schemas.microsoft.com/office/drawing/2014/main" id="{F8C5DA68-1A60-4841-B1B4-C52B271D756B}"/>
            </a:ext>
          </a:extLst>
        </xdr:cNvPr>
        <xdr:cNvSpPr txBox="1"/>
      </xdr:nvSpPr>
      <xdr:spPr>
        <a:xfrm>
          <a:off x="19278111" y="72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8A66B37E-C308-4A3A-9A97-3699195A170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C58E6391-3F1A-42E0-A564-58D5937857A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100C9414-E0E8-4D21-88ED-70B5938776C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CC6FB66F-B295-49D2-AD38-12E2DD7F4BB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6AB37F9F-FDC4-419E-B822-AE4E1E2D2E3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DBAAFC77-3A7A-44C0-8068-89F1844AEDF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EEC0FACE-1F48-4CF8-81AB-5C774AE93A7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C209D4-65B6-401C-8444-5366BDDF542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48F6D18A-8D1C-4608-AD41-D0DBC835429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9D5E88A0-4C91-4DA8-B053-76A6EA26716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3D927963-F685-4772-9F65-962B589DE1B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a:extLst>
            <a:ext uri="{FF2B5EF4-FFF2-40B4-BE49-F238E27FC236}">
              <a16:creationId xmlns:a16="http://schemas.microsoft.com/office/drawing/2014/main" id="{83D45BA2-E1F0-408D-9772-1CBB0220ADE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3" name="テキスト ボックス 522">
          <a:extLst>
            <a:ext uri="{FF2B5EF4-FFF2-40B4-BE49-F238E27FC236}">
              <a16:creationId xmlns:a16="http://schemas.microsoft.com/office/drawing/2014/main" id="{4E4EA16E-73E1-4B10-A532-3F2697F18147}"/>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a:extLst>
            <a:ext uri="{FF2B5EF4-FFF2-40B4-BE49-F238E27FC236}">
              <a16:creationId xmlns:a16="http://schemas.microsoft.com/office/drawing/2014/main" id="{A6E912F4-136B-4CC3-A51F-358F0C36DC5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a:extLst>
            <a:ext uri="{FF2B5EF4-FFF2-40B4-BE49-F238E27FC236}">
              <a16:creationId xmlns:a16="http://schemas.microsoft.com/office/drawing/2014/main" id="{506314EF-FBA3-41FB-8171-F55FAE0A6A0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a:extLst>
            <a:ext uri="{FF2B5EF4-FFF2-40B4-BE49-F238E27FC236}">
              <a16:creationId xmlns:a16="http://schemas.microsoft.com/office/drawing/2014/main" id="{A505D41A-EA28-4599-B8F9-D0F7A9D2FE6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a:extLst>
            <a:ext uri="{FF2B5EF4-FFF2-40B4-BE49-F238E27FC236}">
              <a16:creationId xmlns:a16="http://schemas.microsoft.com/office/drawing/2014/main" id="{3FDC20DC-5878-4CCA-B33E-904585FB17C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a:extLst>
            <a:ext uri="{FF2B5EF4-FFF2-40B4-BE49-F238E27FC236}">
              <a16:creationId xmlns:a16="http://schemas.microsoft.com/office/drawing/2014/main" id="{CAC43388-50A3-4FEB-AC56-6CB0097F44C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a:extLst>
            <a:ext uri="{FF2B5EF4-FFF2-40B4-BE49-F238E27FC236}">
              <a16:creationId xmlns:a16="http://schemas.microsoft.com/office/drawing/2014/main" id="{3CDCFBBB-0DD8-45C0-B625-3EAAA02FE66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a:extLst>
            <a:ext uri="{FF2B5EF4-FFF2-40B4-BE49-F238E27FC236}">
              <a16:creationId xmlns:a16="http://schemas.microsoft.com/office/drawing/2014/main" id="{3C3E940A-AE8F-4D49-BD07-00B39AE65FF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a:extLst>
            <a:ext uri="{FF2B5EF4-FFF2-40B4-BE49-F238E27FC236}">
              <a16:creationId xmlns:a16="http://schemas.microsoft.com/office/drawing/2014/main" id="{090EE373-7098-4921-A64D-94AF63CDF30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a:extLst>
            <a:ext uri="{FF2B5EF4-FFF2-40B4-BE49-F238E27FC236}">
              <a16:creationId xmlns:a16="http://schemas.microsoft.com/office/drawing/2014/main" id="{538A1C95-B3DC-47E7-AE33-A1554EE0DAA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3" name="テキスト ボックス 532">
          <a:extLst>
            <a:ext uri="{FF2B5EF4-FFF2-40B4-BE49-F238E27FC236}">
              <a16:creationId xmlns:a16="http://schemas.microsoft.com/office/drawing/2014/main" id="{D8418B41-C16C-41B0-B751-0E12012CA7D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F1E79A70-E9C0-4DD2-92DB-0FE875CA251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a:extLst>
            <a:ext uri="{FF2B5EF4-FFF2-40B4-BE49-F238E27FC236}">
              <a16:creationId xmlns:a16="http://schemas.microsoft.com/office/drawing/2014/main" id="{862185EB-9E45-4A16-BC16-2E1ED3FE247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64</xdr:row>
      <xdr:rowOff>50619</xdr:rowOff>
    </xdr:to>
    <xdr:cxnSp macro="">
      <xdr:nvCxnSpPr>
        <xdr:cNvPr id="536" name="直線コネクタ 535">
          <a:extLst>
            <a:ext uri="{FF2B5EF4-FFF2-40B4-BE49-F238E27FC236}">
              <a16:creationId xmlns:a16="http://schemas.microsoft.com/office/drawing/2014/main" id="{54330E54-8668-4107-AE1D-7168907BBE92}"/>
            </a:ext>
          </a:extLst>
        </xdr:cNvPr>
        <xdr:cNvCxnSpPr/>
      </xdr:nvCxnSpPr>
      <xdr:spPr>
        <a:xfrm flipV="1">
          <a:off x="16318864" y="954078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54446</xdr:rowOff>
    </xdr:from>
    <xdr:ext cx="405111" cy="259045"/>
    <xdr:sp macro="" textlink="">
      <xdr:nvSpPr>
        <xdr:cNvPr id="537" name="【保健センター・保健所】&#10;有形固定資産減価償却率最小値テキスト">
          <a:extLst>
            <a:ext uri="{FF2B5EF4-FFF2-40B4-BE49-F238E27FC236}">
              <a16:creationId xmlns:a16="http://schemas.microsoft.com/office/drawing/2014/main" id="{8FED41A7-5739-42AB-AC51-ECCE3FB103E5}"/>
            </a:ext>
          </a:extLst>
        </xdr:cNvPr>
        <xdr:cNvSpPr txBox="1"/>
      </xdr:nvSpPr>
      <xdr:spPr>
        <a:xfrm>
          <a:off x="16357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50619</xdr:rowOff>
    </xdr:from>
    <xdr:to>
      <xdr:col>86</xdr:col>
      <xdr:colOff>25400</xdr:colOff>
      <xdr:row>64</xdr:row>
      <xdr:rowOff>50619</xdr:rowOff>
    </xdr:to>
    <xdr:cxnSp macro="">
      <xdr:nvCxnSpPr>
        <xdr:cNvPr id="538" name="直線コネクタ 537">
          <a:extLst>
            <a:ext uri="{FF2B5EF4-FFF2-40B4-BE49-F238E27FC236}">
              <a16:creationId xmlns:a16="http://schemas.microsoft.com/office/drawing/2014/main" id="{A8DA8FF4-40D3-4684-AF7A-98FA425FCB05}"/>
            </a:ext>
          </a:extLst>
        </xdr:cNvPr>
        <xdr:cNvCxnSpPr/>
      </xdr:nvCxnSpPr>
      <xdr:spPr>
        <a:xfrm>
          <a:off x="16230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340478" cy="259045"/>
    <xdr:sp macro="" textlink="">
      <xdr:nvSpPr>
        <xdr:cNvPr id="539" name="【保健センター・保健所】&#10;有形固定資産減価償却率最大値テキスト">
          <a:extLst>
            <a:ext uri="{FF2B5EF4-FFF2-40B4-BE49-F238E27FC236}">
              <a16:creationId xmlns:a16="http://schemas.microsoft.com/office/drawing/2014/main" id="{921E8D6D-A6E9-45B0-9B09-25DA218DAFA9}"/>
            </a:ext>
          </a:extLst>
        </xdr:cNvPr>
        <xdr:cNvSpPr txBox="1"/>
      </xdr:nvSpPr>
      <xdr:spPr>
        <a:xfrm>
          <a:off x="16357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540" name="直線コネクタ 539">
          <a:extLst>
            <a:ext uri="{FF2B5EF4-FFF2-40B4-BE49-F238E27FC236}">
              <a16:creationId xmlns:a16="http://schemas.microsoft.com/office/drawing/2014/main" id="{177C9750-8F29-4AC1-A9C1-038E92DBAB42}"/>
            </a:ext>
          </a:extLst>
        </xdr:cNvPr>
        <xdr:cNvCxnSpPr/>
      </xdr:nvCxnSpPr>
      <xdr:spPr>
        <a:xfrm>
          <a:off x="16230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125203</xdr:rowOff>
    </xdr:from>
    <xdr:ext cx="405111" cy="259045"/>
    <xdr:sp macro="" textlink="">
      <xdr:nvSpPr>
        <xdr:cNvPr id="541" name="【保健センター・保健所】&#10;有形固定資産減価償却率平均値テキスト">
          <a:extLst>
            <a:ext uri="{FF2B5EF4-FFF2-40B4-BE49-F238E27FC236}">
              <a16:creationId xmlns:a16="http://schemas.microsoft.com/office/drawing/2014/main" id="{D80E4EA0-BCE8-4C6A-9343-8054657F7D5F}"/>
            </a:ext>
          </a:extLst>
        </xdr:cNvPr>
        <xdr:cNvSpPr txBox="1"/>
      </xdr:nvSpPr>
      <xdr:spPr>
        <a:xfrm>
          <a:off x="16357600" y="1024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542" name="フローチャート: 判断 541">
          <a:extLst>
            <a:ext uri="{FF2B5EF4-FFF2-40B4-BE49-F238E27FC236}">
              <a16:creationId xmlns:a16="http://schemas.microsoft.com/office/drawing/2014/main" id="{C681607D-80CA-44DD-ABF7-A7B8F96D9B18}"/>
            </a:ext>
          </a:extLst>
        </xdr:cNvPr>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136978</xdr:rowOff>
    </xdr:from>
    <xdr:to>
      <xdr:col>81</xdr:col>
      <xdr:colOff>101600</xdr:colOff>
      <xdr:row>60</xdr:row>
      <xdr:rowOff>67128</xdr:rowOff>
    </xdr:to>
    <xdr:sp macro="" textlink="">
      <xdr:nvSpPr>
        <xdr:cNvPr id="543" name="フローチャート: 判断 542">
          <a:extLst>
            <a:ext uri="{FF2B5EF4-FFF2-40B4-BE49-F238E27FC236}">
              <a16:creationId xmlns:a16="http://schemas.microsoft.com/office/drawing/2014/main" id="{F20BB183-3925-4604-B8F0-FFEF6529DF0F}"/>
            </a:ext>
          </a:extLst>
        </xdr:cNvPr>
        <xdr:cNvSpPr/>
      </xdr:nvSpPr>
      <xdr:spPr>
        <a:xfrm>
          <a:off x="15430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44" name="フローチャート: 判断 543">
          <a:extLst>
            <a:ext uri="{FF2B5EF4-FFF2-40B4-BE49-F238E27FC236}">
              <a16:creationId xmlns:a16="http://schemas.microsoft.com/office/drawing/2014/main" id="{4C29E7A8-DFA9-433B-B974-9D44A0B8296C}"/>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70031</xdr:rowOff>
    </xdr:from>
    <xdr:to>
      <xdr:col>72</xdr:col>
      <xdr:colOff>38100</xdr:colOff>
      <xdr:row>60</xdr:row>
      <xdr:rowOff>181</xdr:rowOff>
    </xdr:to>
    <xdr:sp macro="" textlink="">
      <xdr:nvSpPr>
        <xdr:cNvPr id="545" name="フローチャート: 判断 544">
          <a:extLst>
            <a:ext uri="{FF2B5EF4-FFF2-40B4-BE49-F238E27FC236}">
              <a16:creationId xmlns:a16="http://schemas.microsoft.com/office/drawing/2014/main" id="{2B4C2B75-0B7E-41E8-A114-B04C4A6D8C8D}"/>
            </a:ext>
          </a:extLst>
        </xdr:cNvPr>
        <xdr:cNvSpPr/>
      </xdr:nvSpPr>
      <xdr:spPr>
        <a:xfrm>
          <a:off x="13652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32476</xdr:rowOff>
    </xdr:from>
    <xdr:to>
      <xdr:col>67</xdr:col>
      <xdr:colOff>101600</xdr:colOff>
      <xdr:row>59</xdr:row>
      <xdr:rowOff>134076</xdr:rowOff>
    </xdr:to>
    <xdr:sp macro="" textlink="">
      <xdr:nvSpPr>
        <xdr:cNvPr id="546" name="フローチャート: 判断 545">
          <a:extLst>
            <a:ext uri="{FF2B5EF4-FFF2-40B4-BE49-F238E27FC236}">
              <a16:creationId xmlns:a16="http://schemas.microsoft.com/office/drawing/2014/main" id="{B56368B6-C3D9-434C-98D8-BD5E003066C2}"/>
            </a:ext>
          </a:extLst>
        </xdr:cNvPr>
        <xdr:cNvSpPr/>
      </xdr:nvSpPr>
      <xdr:spPr>
        <a:xfrm>
          <a:off x="12763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4EAE65F6-D2BE-4A92-A47C-BABA698C46D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7DE27E89-0BC7-4D75-ACB9-4C01FDD8E6C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CEC344EB-C4BC-4A09-BD9F-D8A9255D5EC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5A672AD9-E675-4B65-A7EE-F3E53673CE6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EB834E9C-8599-4FCA-B93E-27360787D37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130447</xdr:rowOff>
    </xdr:from>
    <xdr:to>
      <xdr:col>85</xdr:col>
      <xdr:colOff>177800</xdr:colOff>
      <xdr:row>60</xdr:row>
      <xdr:rowOff>60597</xdr:rowOff>
    </xdr:to>
    <xdr:sp macro="" textlink="">
      <xdr:nvSpPr>
        <xdr:cNvPr id="552" name="楕円 551">
          <a:extLst>
            <a:ext uri="{FF2B5EF4-FFF2-40B4-BE49-F238E27FC236}">
              <a16:creationId xmlns:a16="http://schemas.microsoft.com/office/drawing/2014/main" id="{CDD04B2D-2D40-4852-A612-98564099506E}"/>
            </a:ext>
          </a:extLst>
        </xdr:cNvPr>
        <xdr:cNvSpPr/>
      </xdr:nvSpPr>
      <xdr:spPr>
        <a:xfrm>
          <a:off x="162687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153324</xdr:rowOff>
    </xdr:from>
    <xdr:ext cx="405111" cy="259045"/>
    <xdr:sp macro="" textlink="">
      <xdr:nvSpPr>
        <xdr:cNvPr id="553" name="【保健センター・保健所】&#10;有形固定資産減価償却率該当値テキスト">
          <a:extLst>
            <a:ext uri="{FF2B5EF4-FFF2-40B4-BE49-F238E27FC236}">
              <a16:creationId xmlns:a16="http://schemas.microsoft.com/office/drawing/2014/main" id="{F99C46ED-E645-464C-A135-CC93F2CC208F}"/>
            </a:ext>
          </a:extLst>
        </xdr:cNvPr>
        <xdr:cNvSpPr txBox="1"/>
      </xdr:nvSpPr>
      <xdr:spPr>
        <a:xfrm>
          <a:off x="16357600" y="10097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104322</xdr:rowOff>
    </xdr:from>
    <xdr:to>
      <xdr:col>81</xdr:col>
      <xdr:colOff>101600</xdr:colOff>
      <xdr:row>60</xdr:row>
      <xdr:rowOff>34472</xdr:rowOff>
    </xdr:to>
    <xdr:sp macro="" textlink="">
      <xdr:nvSpPr>
        <xdr:cNvPr id="554" name="楕円 553">
          <a:extLst>
            <a:ext uri="{FF2B5EF4-FFF2-40B4-BE49-F238E27FC236}">
              <a16:creationId xmlns:a16="http://schemas.microsoft.com/office/drawing/2014/main" id="{FA03132D-3E15-4128-B9E0-B5D0F4961740}"/>
            </a:ext>
          </a:extLst>
        </xdr:cNvPr>
        <xdr:cNvSpPr/>
      </xdr:nvSpPr>
      <xdr:spPr>
        <a:xfrm>
          <a:off x="15430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155122</xdr:rowOff>
    </xdr:from>
    <xdr:to>
      <xdr:col>85</xdr:col>
      <xdr:colOff>127000</xdr:colOff>
      <xdr:row>60</xdr:row>
      <xdr:rowOff>9797</xdr:rowOff>
    </xdr:to>
    <xdr:cxnSp macro="">
      <xdr:nvCxnSpPr>
        <xdr:cNvPr id="555" name="直線コネクタ 554">
          <a:extLst>
            <a:ext uri="{FF2B5EF4-FFF2-40B4-BE49-F238E27FC236}">
              <a16:creationId xmlns:a16="http://schemas.microsoft.com/office/drawing/2014/main" id="{899D8149-3FEE-45C1-8AA1-51DD86C5C1F0}"/>
            </a:ext>
          </a:extLst>
        </xdr:cNvPr>
        <xdr:cNvCxnSpPr/>
      </xdr:nvCxnSpPr>
      <xdr:spPr>
        <a:xfrm>
          <a:off x="15481300" y="1027067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73297</xdr:rowOff>
    </xdr:from>
    <xdr:to>
      <xdr:col>76</xdr:col>
      <xdr:colOff>165100</xdr:colOff>
      <xdr:row>60</xdr:row>
      <xdr:rowOff>3447</xdr:rowOff>
    </xdr:to>
    <xdr:sp macro="" textlink="">
      <xdr:nvSpPr>
        <xdr:cNvPr id="556" name="楕円 555">
          <a:extLst>
            <a:ext uri="{FF2B5EF4-FFF2-40B4-BE49-F238E27FC236}">
              <a16:creationId xmlns:a16="http://schemas.microsoft.com/office/drawing/2014/main" id="{91E1FA37-4C14-440C-8D77-3E23A53501D3}"/>
            </a:ext>
          </a:extLst>
        </xdr:cNvPr>
        <xdr:cNvSpPr/>
      </xdr:nvSpPr>
      <xdr:spPr>
        <a:xfrm>
          <a:off x="145415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124097</xdr:rowOff>
    </xdr:from>
    <xdr:to>
      <xdr:col>81</xdr:col>
      <xdr:colOff>50800</xdr:colOff>
      <xdr:row>59</xdr:row>
      <xdr:rowOff>155122</xdr:rowOff>
    </xdr:to>
    <xdr:cxnSp macro="">
      <xdr:nvCxnSpPr>
        <xdr:cNvPr id="557" name="直線コネクタ 556">
          <a:extLst>
            <a:ext uri="{FF2B5EF4-FFF2-40B4-BE49-F238E27FC236}">
              <a16:creationId xmlns:a16="http://schemas.microsoft.com/office/drawing/2014/main" id="{E00D3218-FBEE-4EFF-A1FC-0C24944AF939}"/>
            </a:ext>
          </a:extLst>
        </xdr:cNvPr>
        <xdr:cNvCxnSpPr/>
      </xdr:nvCxnSpPr>
      <xdr:spPr>
        <a:xfrm>
          <a:off x="14592300" y="1023964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40640</xdr:rowOff>
    </xdr:from>
    <xdr:to>
      <xdr:col>72</xdr:col>
      <xdr:colOff>38100</xdr:colOff>
      <xdr:row>59</xdr:row>
      <xdr:rowOff>142240</xdr:rowOff>
    </xdr:to>
    <xdr:sp macro="" textlink="">
      <xdr:nvSpPr>
        <xdr:cNvPr id="558" name="楕円 557">
          <a:extLst>
            <a:ext uri="{FF2B5EF4-FFF2-40B4-BE49-F238E27FC236}">
              <a16:creationId xmlns:a16="http://schemas.microsoft.com/office/drawing/2014/main" id="{688D93DC-6DF1-48BD-A24E-516061091F95}"/>
            </a:ext>
          </a:extLst>
        </xdr:cNvPr>
        <xdr:cNvSpPr/>
      </xdr:nvSpPr>
      <xdr:spPr>
        <a:xfrm>
          <a:off x="13652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91440</xdr:rowOff>
    </xdr:from>
    <xdr:to>
      <xdr:col>76</xdr:col>
      <xdr:colOff>114300</xdr:colOff>
      <xdr:row>59</xdr:row>
      <xdr:rowOff>124097</xdr:rowOff>
    </xdr:to>
    <xdr:cxnSp macro="">
      <xdr:nvCxnSpPr>
        <xdr:cNvPr id="559" name="直線コネクタ 558">
          <a:extLst>
            <a:ext uri="{FF2B5EF4-FFF2-40B4-BE49-F238E27FC236}">
              <a16:creationId xmlns:a16="http://schemas.microsoft.com/office/drawing/2014/main" id="{D30660C5-3261-43E5-BFB2-EEA68DEF68C4}"/>
            </a:ext>
          </a:extLst>
        </xdr:cNvPr>
        <xdr:cNvCxnSpPr/>
      </xdr:nvCxnSpPr>
      <xdr:spPr>
        <a:xfrm>
          <a:off x="13703300" y="1020699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35741</xdr:rowOff>
    </xdr:from>
    <xdr:to>
      <xdr:col>67</xdr:col>
      <xdr:colOff>101600</xdr:colOff>
      <xdr:row>59</xdr:row>
      <xdr:rowOff>137341</xdr:rowOff>
    </xdr:to>
    <xdr:sp macro="" textlink="">
      <xdr:nvSpPr>
        <xdr:cNvPr id="560" name="楕円 559">
          <a:extLst>
            <a:ext uri="{FF2B5EF4-FFF2-40B4-BE49-F238E27FC236}">
              <a16:creationId xmlns:a16="http://schemas.microsoft.com/office/drawing/2014/main" id="{70DF4804-D933-4B83-8599-25F897362725}"/>
            </a:ext>
          </a:extLst>
        </xdr:cNvPr>
        <xdr:cNvSpPr/>
      </xdr:nvSpPr>
      <xdr:spPr>
        <a:xfrm>
          <a:off x="12763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86541</xdr:rowOff>
    </xdr:from>
    <xdr:to>
      <xdr:col>71</xdr:col>
      <xdr:colOff>177800</xdr:colOff>
      <xdr:row>59</xdr:row>
      <xdr:rowOff>91440</xdr:rowOff>
    </xdr:to>
    <xdr:cxnSp macro="">
      <xdr:nvCxnSpPr>
        <xdr:cNvPr id="561" name="直線コネクタ 560">
          <a:extLst>
            <a:ext uri="{FF2B5EF4-FFF2-40B4-BE49-F238E27FC236}">
              <a16:creationId xmlns:a16="http://schemas.microsoft.com/office/drawing/2014/main" id="{010AD08D-CB6B-42C2-98BF-12631F1C1C8B}"/>
            </a:ext>
          </a:extLst>
        </xdr:cNvPr>
        <xdr:cNvCxnSpPr/>
      </xdr:nvCxnSpPr>
      <xdr:spPr>
        <a:xfrm>
          <a:off x="12814300" y="1020209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58255</xdr:rowOff>
    </xdr:from>
    <xdr:ext cx="405111" cy="259045"/>
    <xdr:sp macro="" textlink="">
      <xdr:nvSpPr>
        <xdr:cNvPr id="562" name="n_1aveValue【保健センター・保健所】&#10;有形固定資産減価償却率">
          <a:extLst>
            <a:ext uri="{FF2B5EF4-FFF2-40B4-BE49-F238E27FC236}">
              <a16:creationId xmlns:a16="http://schemas.microsoft.com/office/drawing/2014/main" id="{D74554B3-7753-4DA0-8114-7B60301AA94E}"/>
            </a:ext>
          </a:extLst>
        </xdr:cNvPr>
        <xdr:cNvSpPr txBox="1"/>
      </xdr:nvSpPr>
      <xdr:spPr>
        <a:xfrm>
          <a:off x="152660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563" name="n_2aveValue【保健センター・保健所】&#10;有形固定資産減価償却率">
          <a:extLst>
            <a:ext uri="{FF2B5EF4-FFF2-40B4-BE49-F238E27FC236}">
              <a16:creationId xmlns:a16="http://schemas.microsoft.com/office/drawing/2014/main" id="{D700B07D-872D-4BB0-B8AA-1C3062613A72}"/>
            </a:ext>
          </a:extLst>
        </xdr:cNvPr>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162758</xdr:rowOff>
    </xdr:from>
    <xdr:ext cx="405111" cy="259045"/>
    <xdr:sp macro="" textlink="">
      <xdr:nvSpPr>
        <xdr:cNvPr id="564" name="n_3aveValue【保健センター・保健所】&#10;有形固定資産減価償却率">
          <a:extLst>
            <a:ext uri="{FF2B5EF4-FFF2-40B4-BE49-F238E27FC236}">
              <a16:creationId xmlns:a16="http://schemas.microsoft.com/office/drawing/2014/main" id="{F5AD8582-62A1-4280-ADF0-83D4BD3B0C7E}"/>
            </a:ext>
          </a:extLst>
        </xdr:cNvPr>
        <xdr:cNvSpPr txBox="1"/>
      </xdr:nvSpPr>
      <xdr:spPr>
        <a:xfrm>
          <a:off x="13500744" y="1027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150603</xdr:rowOff>
    </xdr:from>
    <xdr:ext cx="405111" cy="259045"/>
    <xdr:sp macro="" textlink="">
      <xdr:nvSpPr>
        <xdr:cNvPr id="565" name="n_4aveValue【保健センター・保健所】&#10;有形固定資産減価償却率">
          <a:extLst>
            <a:ext uri="{FF2B5EF4-FFF2-40B4-BE49-F238E27FC236}">
              <a16:creationId xmlns:a16="http://schemas.microsoft.com/office/drawing/2014/main" id="{EEA6AE90-6C61-46D4-B4EC-245C8A3574B6}"/>
            </a:ext>
          </a:extLst>
        </xdr:cNvPr>
        <xdr:cNvSpPr txBox="1"/>
      </xdr:nvSpPr>
      <xdr:spPr>
        <a:xfrm>
          <a:off x="12611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50999</xdr:rowOff>
    </xdr:from>
    <xdr:ext cx="405111" cy="259045"/>
    <xdr:sp macro="" textlink="">
      <xdr:nvSpPr>
        <xdr:cNvPr id="566" name="n_1mainValue【保健センター・保健所】&#10;有形固定資産減価償却率">
          <a:extLst>
            <a:ext uri="{FF2B5EF4-FFF2-40B4-BE49-F238E27FC236}">
              <a16:creationId xmlns:a16="http://schemas.microsoft.com/office/drawing/2014/main" id="{363B92D8-5A76-497D-B158-A2A097B26D88}"/>
            </a:ext>
          </a:extLst>
        </xdr:cNvPr>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567" name="n_2mainValue【保健センター・保健所】&#10;有形固定資産減価償却率">
          <a:extLst>
            <a:ext uri="{FF2B5EF4-FFF2-40B4-BE49-F238E27FC236}">
              <a16:creationId xmlns:a16="http://schemas.microsoft.com/office/drawing/2014/main" id="{5CD534CB-DEB7-4679-9650-2A6E63A978DC}"/>
            </a:ext>
          </a:extLst>
        </xdr:cNvPr>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158767</xdr:rowOff>
    </xdr:from>
    <xdr:ext cx="405111" cy="259045"/>
    <xdr:sp macro="" textlink="">
      <xdr:nvSpPr>
        <xdr:cNvPr id="568" name="n_3mainValue【保健センター・保健所】&#10;有形固定資産減価償却率">
          <a:extLst>
            <a:ext uri="{FF2B5EF4-FFF2-40B4-BE49-F238E27FC236}">
              <a16:creationId xmlns:a16="http://schemas.microsoft.com/office/drawing/2014/main" id="{71A3459C-08B7-4D66-8A1E-C2F23B6A66F3}"/>
            </a:ext>
          </a:extLst>
        </xdr:cNvPr>
        <xdr:cNvSpPr txBox="1"/>
      </xdr:nvSpPr>
      <xdr:spPr>
        <a:xfrm>
          <a:off x="13500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128468</xdr:rowOff>
    </xdr:from>
    <xdr:ext cx="405111" cy="259045"/>
    <xdr:sp macro="" textlink="">
      <xdr:nvSpPr>
        <xdr:cNvPr id="569" name="n_4mainValue【保健センター・保健所】&#10;有形固定資産減価償却率">
          <a:extLst>
            <a:ext uri="{FF2B5EF4-FFF2-40B4-BE49-F238E27FC236}">
              <a16:creationId xmlns:a16="http://schemas.microsoft.com/office/drawing/2014/main" id="{919ABB34-F884-4474-B517-D9FB4854716C}"/>
            </a:ext>
          </a:extLst>
        </xdr:cNvPr>
        <xdr:cNvSpPr txBox="1"/>
      </xdr:nvSpPr>
      <xdr:spPr>
        <a:xfrm>
          <a:off x="12611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E4E865A4-4CF7-47A7-B49A-7B9B9907654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1C4D9825-C83C-4D5B-AFE8-25E6543CBF6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D22D1624-6FDC-4CD5-B187-6B73A877901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E35E969F-41D2-4280-AE40-6D9D8B883F0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E7C4DC82-0D0E-4330-9149-3DBC8682FB1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99A25931-D55B-4379-95E6-053859AA553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E60CAE26-B771-4152-96C6-29372BA6343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1755D9EC-E21F-48FB-9247-1F49B26A2E3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FA8B9AA2-F7D5-4796-A769-82ADDCF5776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2BF2446E-CFFD-4EA9-8C0E-69F77A0B08A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0" name="直線コネクタ 579">
          <a:extLst>
            <a:ext uri="{FF2B5EF4-FFF2-40B4-BE49-F238E27FC236}">
              <a16:creationId xmlns:a16="http://schemas.microsoft.com/office/drawing/2014/main" id="{0C4CC103-776E-4A93-9038-6486EBB2746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1" name="テキスト ボックス 580">
          <a:extLst>
            <a:ext uri="{FF2B5EF4-FFF2-40B4-BE49-F238E27FC236}">
              <a16:creationId xmlns:a16="http://schemas.microsoft.com/office/drawing/2014/main" id="{077A1AE1-3D2D-4ACD-B218-D9C8489BB2C9}"/>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2" name="直線コネクタ 581">
          <a:extLst>
            <a:ext uri="{FF2B5EF4-FFF2-40B4-BE49-F238E27FC236}">
              <a16:creationId xmlns:a16="http://schemas.microsoft.com/office/drawing/2014/main" id="{F30517F0-5595-432F-AB98-5AB1DB8B0D5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3" name="テキスト ボックス 582">
          <a:extLst>
            <a:ext uri="{FF2B5EF4-FFF2-40B4-BE49-F238E27FC236}">
              <a16:creationId xmlns:a16="http://schemas.microsoft.com/office/drawing/2014/main" id="{B6A79A16-00A9-4256-A0C5-7A61F4C41DB7}"/>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4" name="直線コネクタ 583">
          <a:extLst>
            <a:ext uri="{FF2B5EF4-FFF2-40B4-BE49-F238E27FC236}">
              <a16:creationId xmlns:a16="http://schemas.microsoft.com/office/drawing/2014/main" id="{4C2C14F3-A846-4F27-B204-642237A08526}"/>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5" name="テキスト ボックス 584">
          <a:extLst>
            <a:ext uri="{FF2B5EF4-FFF2-40B4-BE49-F238E27FC236}">
              <a16:creationId xmlns:a16="http://schemas.microsoft.com/office/drawing/2014/main" id="{FDD02607-2D58-4DBC-80E8-D7084C39C27F}"/>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6" name="直線コネクタ 585">
          <a:extLst>
            <a:ext uri="{FF2B5EF4-FFF2-40B4-BE49-F238E27FC236}">
              <a16:creationId xmlns:a16="http://schemas.microsoft.com/office/drawing/2014/main" id="{4F51640D-31F8-4B59-A04D-C463211315F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7" name="テキスト ボックス 586">
          <a:extLst>
            <a:ext uri="{FF2B5EF4-FFF2-40B4-BE49-F238E27FC236}">
              <a16:creationId xmlns:a16="http://schemas.microsoft.com/office/drawing/2014/main" id="{7448E03A-18B2-42A5-9D58-5495E45497C3}"/>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E9B09156-E86C-4211-991D-98526F0BD3F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2A28CB85-8968-4319-AA57-3FD70746C7F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a:extLst>
            <a:ext uri="{FF2B5EF4-FFF2-40B4-BE49-F238E27FC236}">
              <a16:creationId xmlns:a16="http://schemas.microsoft.com/office/drawing/2014/main" id="{165B0B6D-1819-4676-9560-BBBCBC84601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112014</xdr:rowOff>
    </xdr:from>
    <xdr:to>
      <xdr:col>116</xdr:col>
      <xdr:colOff>62864</xdr:colOff>
      <xdr:row>63</xdr:row>
      <xdr:rowOff>64008</xdr:rowOff>
    </xdr:to>
    <xdr:cxnSp macro="">
      <xdr:nvCxnSpPr>
        <xdr:cNvPr id="591" name="直線コネクタ 590">
          <a:extLst>
            <a:ext uri="{FF2B5EF4-FFF2-40B4-BE49-F238E27FC236}">
              <a16:creationId xmlns:a16="http://schemas.microsoft.com/office/drawing/2014/main" id="{E6FD7564-6C44-46D2-A13D-E4DD5B6D0379}"/>
            </a:ext>
          </a:extLst>
        </xdr:cNvPr>
        <xdr:cNvCxnSpPr/>
      </xdr:nvCxnSpPr>
      <xdr:spPr>
        <a:xfrm flipV="1">
          <a:off x="22160864" y="954176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67835</xdr:rowOff>
    </xdr:from>
    <xdr:ext cx="469744" cy="259045"/>
    <xdr:sp macro="" textlink="">
      <xdr:nvSpPr>
        <xdr:cNvPr id="592" name="【保健センター・保健所】&#10;一人当たり面積最小値テキスト">
          <a:extLst>
            <a:ext uri="{FF2B5EF4-FFF2-40B4-BE49-F238E27FC236}">
              <a16:creationId xmlns:a16="http://schemas.microsoft.com/office/drawing/2014/main" id="{69DE311F-2B7A-4CBC-BAFD-6A99AF72BBFD}"/>
            </a:ext>
          </a:extLst>
        </xdr:cNvPr>
        <xdr:cNvSpPr txBox="1"/>
      </xdr:nvSpPr>
      <xdr:spPr>
        <a:xfrm>
          <a:off x="22199600"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64008</xdr:rowOff>
    </xdr:from>
    <xdr:to>
      <xdr:col>116</xdr:col>
      <xdr:colOff>152400</xdr:colOff>
      <xdr:row>63</xdr:row>
      <xdr:rowOff>64008</xdr:rowOff>
    </xdr:to>
    <xdr:cxnSp macro="">
      <xdr:nvCxnSpPr>
        <xdr:cNvPr id="593" name="直線コネクタ 592">
          <a:extLst>
            <a:ext uri="{FF2B5EF4-FFF2-40B4-BE49-F238E27FC236}">
              <a16:creationId xmlns:a16="http://schemas.microsoft.com/office/drawing/2014/main" id="{AF171832-1E7F-451F-B475-E5C793BF5F8B}"/>
            </a:ext>
          </a:extLst>
        </xdr:cNvPr>
        <xdr:cNvCxnSpPr/>
      </xdr:nvCxnSpPr>
      <xdr:spPr>
        <a:xfrm>
          <a:off x="22072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58691</xdr:rowOff>
    </xdr:from>
    <xdr:ext cx="469744" cy="259045"/>
    <xdr:sp macro="" textlink="">
      <xdr:nvSpPr>
        <xdr:cNvPr id="594" name="【保健センター・保健所】&#10;一人当たり面積最大値テキスト">
          <a:extLst>
            <a:ext uri="{FF2B5EF4-FFF2-40B4-BE49-F238E27FC236}">
              <a16:creationId xmlns:a16="http://schemas.microsoft.com/office/drawing/2014/main" id="{4A57DE0B-1886-4A12-B7BD-ADE884E7A2F4}"/>
            </a:ext>
          </a:extLst>
        </xdr:cNvPr>
        <xdr:cNvSpPr txBox="1"/>
      </xdr:nvSpPr>
      <xdr:spPr>
        <a:xfrm>
          <a:off x="22199600" y="931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112014</xdr:rowOff>
    </xdr:from>
    <xdr:to>
      <xdr:col>116</xdr:col>
      <xdr:colOff>152400</xdr:colOff>
      <xdr:row>55</xdr:row>
      <xdr:rowOff>112014</xdr:rowOff>
    </xdr:to>
    <xdr:cxnSp macro="">
      <xdr:nvCxnSpPr>
        <xdr:cNvPr id="595" name="直線コネクタ 594">
          <a:extLst>
            <a:ext uri="{FF2B5EF4-FFF2-40B4-BE49-F238E27FC236}">
              <a16:creationId xmlns:a16="http://schemas.microsoft.com/office/drawing/2014/main" id="{4047E67A-AE92-472C-BC69-9046215019ED}"/>
            </a:ext>
          </a:extLst>
        </xdr:cNvPr>
        <xdr:cNvCxnSpPr/>
      </xdr:nvCxnSpPr>
      <xdr:spPr>
        <a:xfrm>
          <a:off x="22072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596" name="【保健センター・保健所】&#10;一人当たり面積平均値テキスト">
          <a:extLst>
            <a:ext uri="{FF2B5EF4-FFF2-40B4-BE49-F238E27FC236}">
              <a16:creationId xmlns:a16="http://schemas.microsoft.com/office/drawing/2014/main" id="{91AD62D3-AAC6-49FE-8B09-F9337FD2A6C5}"/>
            </a:ext>
          </a:extLst>
        </xdr:cNvPr>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7" name="フローチャート: 判断 596">
          <a:extLst>
            <a:ext uri="{FF2B5EF4-FFF2-40B4-BE49-F238E27FC236}">
              <a16:creationId xmlns:a16="http://schemas.microsoft.com/office/drawing/2014/main" id="{DC0E1F56-2625-46A8-BD1F-3FBDBCB8A06D}"/>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58928</xdr:rowOff>
    </xdr:from>
    <xdr:to>
      <xdr:col>112</xdr:col>
      <xdr:colOff>38100</xdr:colOff>
      <xdr:row>61</xdr:row>
      <xdr:rowOff>160528</xdr:rowOff>
    </xdr:to>
    <xdr:sp macro="" textlink="">
      <xdr:nvSpPr>
        <xdr:cNvPr id="598" name="フローチャート: 判断 597">
          <a:extLst>
            <a:ext uri="{FF2B5EF4-FFF2-40B4-BE49-F238E27FC236}">
              <a16:creationId xmlns:a16="http://schemas.microsoft.com/office/drawing/2014/main" id="{B00D6890-3065-4ADF-8566-5C1727FBC3C2}"/>
            </a:ext>
          </a:extLst>
        </xdr:cNvPr>
        <xdr:cNvSpPr/>
      </xdr:nvSpPr>
      <xdr:spPr>
        <a:xfrm>
          <a:off x="212725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33782</xdr:rowOff>
    </xdr:from>
    <xdr:to>
      <xdr:col>107</xdr:col>
      <xdr:colOff>101600</xdr:colOff>
      <xdr:row>61</xdr:row>
      <xdr:rowOff>135382</xdr:rowOff>
    </xdr:to>
    <xdr:sp macro="" textlink="">
      <xdr:nvSpPr>
        <xdr:cNvPr id="599" name="フローチャート: 判断 598">
          <a:extLst>
            <a:ext uri="{FF2B5EF4-FFF2-40B4-BE49-F238E27FC236}">
              <a16:creationId xmlns:a16="http://schemas.microsoft.com/office/drawing/2014/main" id="{BD030386-97A0-4CCD-AE27-9243FBD0B658}"/>
            </a:ext>
          </a:extLst>
        </xdr:cNvPr>
        <xdr:cNvSpPr/>
      </xdr:nvSpPr>
      <xdr:spPr>
        <a:xfrm>
          <a:off x="20383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24638</xdr:rowOff>
    </xdr:from>
    <xdr:to>
      <xdr:col>102</xdr:col>
      <xdr:colOff>165100</xdr:colOff>
      <xdr:row>61</xdr:row>
      <xdr:rowOff>126238</xdr:rowOff>
    </xdr:to>
    <xdr:sp macro="" textlink="">
      <xdr:nvSpPr>
        <xdr:cNvPr id="600" name="フローチャート: 判断 599">
          <a:extLst>
            <a:ext uri="{FF2B5EF4-FFF2-40B4-BE49-F238E27FC236}">
              <a16:creationId xmlns:a16="http://schemas.microsoft.com/office/drawing/2014/main" id="{4DA40122-EA49-4065-9737-81F14D30C40E}"/>
            </a:ext>
          </a:extLst>
        </xdr:cNvPr>
        <xdr:cNvSpPr/>
      </xdr:nvSpPr>
      <xdr:spPr>
        <a:xfrm>
          <a:off x="19494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26924</xdr:rowOff>
    </xdr:from>
    <xdr:to>
      <xdr:col>98</xdr:col>
      <xdr:colOff>38100</xdr:colOff>
      <xdr:row>61</xdr:row>
      <xdr:rowOff>128524</xdr:rowOff>
    </xdr:to>
    <xdr:sp macro="" textlink="">
      <xdr:nvSpPr>
        <xdr:cNvPr id="601" name="フローチャート: 判断 600">
          <a:extLst>
            <a:ext uri="{FF2B5EF4-FFF2-40B4-BE49-F238E27FC236}">
              <a16:creationId xmlns:a16="http://schemas.microsoft.com/office/drawing/2014/main" id="{18972219-083E-416A-8E84-A099FF5C2959}"/>
            </a:ext>
          </a:extLst>
        </xdr:cNvPr>
        <xdr:cNvSpPr/>
      </xdr:nvSpPr>
      <xdr:spPr>
        <a:xfrm>
          <a:off x="18605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2D4CB1C3-B0C9-4333-861E-5564A648A3A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39CEBED7-A0C1-498A-A958-76686035A96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54697FBE-AE6E-4D40-B3E6-6696FA37322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C57BBA35-CE4E-4E31-995B-81F3BE468E1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F7BCA1AA-47D4-46A3-9F90-CCA347526D3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150368</xdr:rowOff>
    </xdr:from>
    <xdr:to>
      <xdr:col>116</xdr:col>
      <xdr:colOff>114300</xdr:colOff>
      <xdr:row>62</xdr:row>
      <xdr:rowOff>80518</xdr:rowOff>
    </xdr:to>
    <xdr:sp macro="" textlink="">
      <xdr:nvSpPr>
        <xdr:cNvPr id="607" name="楕円 606">
          <a:extLst>
            <a:ext uri="{FF2B5EF4-FFF2-40B4-BE49-F238E27FC236}">
              <a16:creationId xmlns:a16="http://schemas.microsoft.com/office/drawing/2014/main" id="{DBEF150C-8782-405B-A519-9DF7A6F2E132}"/>
            </a:ext>
          </a:extLst>
        </xdr:cNvPr>
        <xdr:cNvSpPr/>
      </xdr:nvSpPr>
      <xdr:spPr>
        <a:xfrm>
          <a:off x="22110700" y="1060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128795</xdr:rowOff>
    </xdr:from>
    <xdr:ext cx="469744" cy="259045"/>
    <xdr:sp macro="" textlink="">
      <xdr:nvSpPr>
        <xdr:cNvPr id="608" name="【保健センター・保健所】&#10;一人当たり面積該当値テキスト">
          <a:extLst>
            <a:ext uri="{FF2B5EF4-FFF2-40B4-BE49-F238E27FC236}">
              <a16:creationId xmlns:a16="http://schemas.microsoft.com/office/drawing/2014/main" id="{9AAE4220-DBB3-45C5-A1E2-F3D420C0F470}"/>
            </a:ext>
          </a:extLst>
        </xdr:cNvPr>
        <xdr:cNvSpPr txBox="1"/>
      </xdr:nvSpPr>
      <xdr:spPr>
        <a:xfrm>
          <a:off x="22199600" y="1058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152654</xdr:rowOff>
    </xdr:from>
    <xdr:to>
      <xdr:col>112</xdr:col>
      <xdr:colOff>38100</xdr:colOff>
      <xdr:row>62</xdr:row>
      <xdr:rowOff>82804</xdr:rowOff>
    </xdr:to>
    <xdr:sp macro="" textlink="">
      <xdr:nvSpPr>
        <xdr:cNvPr id="609" name="楕円 608">
          <a:extLst>
            <a:ext uri="{FF2B5EF4-FFF2-40B4-BE49-F238E27FC236}">
              <a16:creationId xmlns:a16="http://schemas.microsoft.com/office/drawing/2014/main" id="{633FB009-B1C9-4C1C-B440-3E88746A4BFB}"/>
            </a:ext>
          </a:extLst>
        </xdr:cNvPr>
        <xdr:cNvSpPr/>
      </xdr:nvSpPr>
      <xdr:spPr>
        <a:xfrm>
          <a:off x="21272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29718</xdr:rowOff>
    </xdr:from>
    <xdr:to>
      <xdr:col>116</xdr:col>
      <xdr:colOff>63500</xdr:colOff>
      <xdr:row>62</xdr:row>
      <xdr:rowOff>32004</xdr:rowOff>
    </xdr:to>
    <xdr:cxnSp macro="">
      <xdr:nvCxnSpPr>
        <xdr:cNvPr id="610" name="直線コネクタ 609">
          <a:extLst>
            <a:ext uri="{FF2B5EF4-FFF2-40B4-BE49-F238E27FC236}">
              <a16:creationId xmlns:a16="http://schemas.microsoft.com/office/drawing/2014/main" id="{AAA6142B-4862-4336-ABA8-1B6565F35CB4}"/>
            </a:ext>
          </a:extLst>
        </xdr:cNvPr>
        <xdr:cNvCxnSpPr/>
      </xdr:nvCxnSpPr>
      <xdr:spPr>
        <a:xfrm flipV="1">
          <a:off x="21323300" y="1065961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157226</xdr:rowOff>
    </xdr:from>
    <xdr:to>
      <xdr:col>107</xdr:col>
      <xdr:colOff>101600</xdr:colOff>
      <xdr:row>62</xdr:row>
      <xdr:rowOff>87376</xdr:rowOff>
    </xdr:to>
    <xdr:sp macro="" textlink="">
      <xdr:nvSpPr>
        <xdr:cNvPr id="611" name="楕円 610">
          <a:extLst>
            <a:ext uri="{FF2B5EF4-FFF2-40B4-BE49-F238E27FC236}">
              <a16:creationId xmlns:a16="http://schemas.microsoft.com/office/drawing/2014/main" id="{9EC6B931-7339-4CBF-8C9E-C1083F5B7325}"/>
            </a:ext>
          </a:extLst>
        </xdr:cNvPr>
        <xdr:cNvSpPr/>
      </xdr:nvSpPr>
      <xdr:spPr>
        <a:xfrm>
          <a:off x="203835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32004</xdr:rowOff>
    </xdr:from>
    <xdr:to>
      <xdr:col>111</xdr:col>
      <xdr:colOff>177800</xdr:colOff>
      <xdr:row>62</xdr:row>
      <xdr:rowOff>36576</xdr:rowOff>
    </xdr:to>
    <xdr:cxnSp macro="">
      <xdr:nvCxnSpPr>
        <xdr:cNvPr id="612" name="直線コネクタ 611">
          <a:extLst>
            <a:ext uri="{FF2B5EF4-FFF2-40B4-BE49-F238E27FC236}">
              <a16:creationId xmlns:a16="http://schemas.microsoft.com/office/drawing/2014/main" id="{0455E90F-2444-42E6-915C-2BE762503E1D}"/>
            </a:ext>
          </a:extLst>
        </xdr:cNvPr>
        <xdr:cNvCxnSpPr/>
      </xdr:nvCxnSpPr>
      <xdr:spPr>
        <a:xfrm flipV="1">
          <a:off x="20434300" y="10661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159512</xdr:rowOff>
    </xdr:from>
    <xdr:to>
      <xdr:col>102</xdr:col>
      <xdr:colOff>165100</xdr:colOff>
      <xdr:row>62</xdr:row>
      <xdr:rowOff>89662</xdr:rowOff>
    </xdr:to>
    <xdr:sp macro="" textlink="">
      <xdr:nvSpPr>
        <xdr:cNvPr id="613" name="楕円 612">
          <a:extLst>
            <a:ext uri="{FF2B5EF4-FFF2-40B4-BE49-F238E27FC236}">
              <a16:creationId xmlns:a16="http://schemas.microsoft.com/office/drawing/2014/main" id="{83B2AD0D-4A9A-4C6F-8AC0-E70F5FD88D95}"/>
            </a:ext>
          </a:extLst>
        </xdr:cNvPr>
        <xdr:cNvSpPr/>
      </xdr:nvSpPr>
      <xdr:spPr>
        <a:xfrm>
          <a:off x="19494500" y="1061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36576</xdr:rowOff>
    </xdr:from>
    <xdr:to>
      <xdr:col>107</xdr:col>
      <xdr:colOff>50800</xdr:colOff>
      <xdr:row>62</xdr:row>
      <xdr:rowOff>38862</xdr:rowOff>
    </xdr:to>
    <xdr:cxnSp macro="">
      <xdr:nvCxnSpPr>
        <xdr:cNvPr id="614" name="直線コネクタ 613">
          <a:extLst>
            <a:ext uri="{FF2B5EF4-FFF2-40B4-BE49-F238E27FC236}">
              <a16:creationId xmlns:a16="http://schemas.microsoft.com/office/drawing/2014/main" id="{3EA9F13D-7944-4988-AE38-33A6F31C6B75}"/>
            </a:ext>
          </a:extLst>
        </xdr:cNvPr>
        <xdr:cNvCxnSpPr/>
      </xdr:nvCxnSpPr>
      <xdr:spPr>
        <a:xfrm flipV="1">
          <a:off x="19545300" y="1066647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159512</xdr:rowOff>
    </xdr:from>
    <xdr:to>
      <xdr:col>98</xdr:col>
      <xdr:colOff>38100</xdr:colOff>
      <xdr:row>62</xdr:row>
      <xdr:rowOff>89662</xdr:rowOff>
    </xdr:to>
    <xdr:sp macro="" textlink="">
      <xdr:nvSpPr>
        <xdr:cNvPr id="615" name="楕円 614">
          <a:extLst>
            <a:ext uri="{FF2B5EF4-FFF2-40B4-BE49-F238E27FC236}">
              <a16:creationId xmlns:a16="http://schemas.microsoft.com/office/drawing/2014/main" id="{D8D9ED04-5BC4-4078-92BC-680B74B695D2}"/>
            </a:ext>
          </a:extLst>
        </xdr:cNvPr>
        <xdr:cNvSpPr/>
      </xdr:nvSpPr>
      <xdr:spPr>
        <a:xfrm>
          <a:off x="18605500" y="1061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38862</xdr:rowOff>
    </xdr:from>
    <xdr:to>
      <xdr:col>102</xdr:col>
      <xdr:colOff>114300</xdr:colOff>
      <xdr:row>62</xdr:row>
      <xdr:rowOff>38862</xdr:rowOff>
    </xdr:to>
    <xdr:cxnSp macro="">
      <xdr:nvCxnSpPr>
        <xdr:cNvPr id="616" name="直線コネクタ 615">
          <a:extLst>
            <a:ext uri="{FF2B5EF4-FFF2-40B4-BE49-F238E27FC236}">
              <a16:creationId xmlns:a16="http://schemas.microsoft.com/office/drawing/2014/main" id="{46B53151-118E-48AC-93FB-3A459839005A}"/>
            </a:ext>
          </a:extLst>
        </xdr:cNvPr>
        <xdr:cNvCxnSpPr/>
      </xdr:nvCxnSpPr>
      <xdr:spPr>
        <a:xfrm>
          <a:off x="18656300" y="106687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5605</xdr:rowOff>
    </xdr:from>
    <xdr:ext cx="469744" cy="259045"/>
    <xdr:sp macro="" textlink="">
      <xdr:nvSpPr>
        <xdr:cNvPr id="617" name="n_1aveValue【保健センター・保健所】&#10;一人当たり面積">
          <a:extLst>
            <a:ext uri="{FF2B5EF4-FFF2-40B4-BE49-F238E27FC236}">
              <a16:creationId xmlns:a16="http://schemas.microsoft.com/office/drawing/2014/main" id="{04BA13FB-B238-4E41-8B6D-692796BB9791}"/>
            </a:ext>
          </a:extLst>
        </xdr:cNvPr>
        <xdr:cNvSpPr txBox="1"/>
      </xdr:nvSpPr>
      <xdr:spPr>
        <a:xfrm>
          <a:off x="21075727" y="1029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151909</xdr:rowOff>
    </xdr:from>
    <xdr:ext cx="469744" cy="259045"/>
    <xdr:sp macro="" textlink="">
      <xdr:nvSpPr>
        <xdr:cNvPr id="618" name="n_2aveValue【保健センター・保健所】&#10;一人当たり面積">
          <a:extLst>
            <a:ext uri="{FF2B5EF4-FFF2-40B4-BE49-F238E27FC236}">
              <a16:creationId xmlns:a16="http://schemas.microsoft.com/office/drawing/2014/main" id="{4CFE7B8F-92AD-4848-8B5E-9E320FC7CD14}"/>
            </a:ext>
          </a:extLst>
        </xdr:cNvPr>
        <xdr:cNvSpPr txBox="1"/>
      </xdr:nvSpPr>
      <xdr:spPr>
        <a:xfrm>
          <a:off x="201994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142765</xdr:rowOff>
    </xdr:from>
    <xdr:ext cx="469744" cy="259045"/>
    <xdr:sp macro="" textlink="">
      <xdr:nvSpPr>
        <xdr:cNvPr id="619" name="n_3aveValue【保健センター・保健所】&#10;一人当たり面積">
          <a:extLst>
            <a:ext uri="{FF2B5EF4-FFF2-40B4-BE49-F238E27FC236}">
              <a16:creationId xmlns:a16="http://schemas.microsoft.com/office/drawing/2014/main" id="{A6C64B39-7114-42EB-865D-B0FB0FBEAD2A}"/>
            </a:ext>
          </a:extLst>
        </xdr:cNvPr>
        <xdr:cNvSpPr txBox="1"/>
      </xdr:nvSpPr>
      <xdr:spPr>
        <a:xfrm>
          <a:off x="19310427" y="1025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145051</xdr:rowOff>
    </xdr:from>
    <xdr:ext cx="469744" cy="259045"/>
    <xdr:sp macro="" textlink="">
      <xdr:nvSpPr>
        <xdr:cNvPr id="620" name="n_4aveValue【保健センター・保健所】&#10;一人当たり面積">
          <a:extLst>
            <a:ext uri="{FF2B5EF4-FFF2-40B4-BE49-F238E27FC236}">
              <a16:creationId xmlns:a16="http://schemas.microsoft.com/office/drawing/2014/main" id="{09D359FC-64F9-44EA-B05E-8A40AF3E0371}"/>
            </a:ext>
          </a:extLst>
        </xdr:cNvPr>
        <xdr:cNvSpPr txBox="1"/>
      </xdr:nvSpPr>
      <xdr:spPr>
        <a:xfrm>
          <a:off x="18421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73931</xdr:rowOff>
    </xdr:from>
    <xdr:ext cx="469744" cy="259045"/>
    <xdr:sp macro="" textlink="">
      <xdr:nvSpPr>
        <xdr:cNvPr id="621" name="n_1mainValue【保健センター・保健所】&#10;一人当たり面積">
          <a:extLst>
            <a:ext uri="{FF2B5EF4-FFF2-40B4-BE49-F238E27FC236}">
              <a16:creationId xmlns:a16="http://schemas.microsoft.com/office/drawing/2014/main" id="{8EF18F43-B7A9-44ED-8CDA-C5A20AF4678F}"/>
            </a:ext>
          </a:extLst>
        </xdr:cNvPr>
        <xdr:cNvSpPr txBox="1"/>
      </xdr:nvSpPr>
      <xdr:spPr>
        <a:xfrm>
          <a:off x="210757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78503</xdr:rowOff>
    </xdr:from>
    <xdr:ext cx="469744" cy="259045"/>
    <xdr:sp macro="" textlink="">
      <xdr:nvSpPr>
        <xdr:cNvPr id="622" name="n_2mainValue【保健センター・保健所】&#10;一人当たり面積">
          <a:extLst>
            <a:ext uri="{FF2B5EF4-FFF2-40B4-BE49-F238E27FC236}">
              <a16:creationId xmlns:a16="http://schemas.microsoft.com/office/drawing/2014/main" id="{9C0D8BC6-F292-455E-8A53-A6420AD44BDB}"/>
            </a:ext>
          </a:extLst>
        </xdr:cNvPr>
        <xdr:cNvSpPr txBox="1"/>
      </xdr:nvSpPr>
      <xdr:spPr>
        <a:xfrm>
          <a:off x="20199427" y="107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80789</xdr:rowOff>
    </xdr:from>
    <xdr:ext cx="469744" cy="259045"/>
    <xdr:sp macro="" textlink="">
      <xdr:nvSpPr>
        <xdr:cNvPr id="623" name="n_3mainValue【保健センター・保健所】&#10;一人当たり面積">
          <a:extLst>
            <a:ext uri="{FF2B5EF4-FFF2-40B4-BE49-F238E27FC236}">
              <a16:creationId xmlns:a16="http://schemas.microsoft.com/office/drawing/2014/main" id="{CEFBC44E-1805-4BBF-9844-80C0486186FA}"/>
            </a:ext>
          </a:extLst>
        </xdr:cNvPr>
        <xdr:cNvSpPr txBox="1"/>
      </xdr:nvSpPr>
      <xdr:spPr>
        <a:xfrm>
          <a:off x="19310427" y="1071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80789</xdr:rowOff>
    </xdr:from>
    <xdr:ext cx="469744" cy="259045"/>
    <xdr:sp macro="" textlink="">
      <xdr:nvSpPr>
        <xdr:cNvPr id="624" name="n_4mainValue【保健センター・保健所】&#10;一人当たり面積">
          <a:extLst>
            <a:ext uri="{FF2B5EF4-FFF2-40B4-BE49-F238E27FC236}">
              <a16:creationId xmlns:a16="http://schemas.microsoft.com/office/drawing/2014/main" id="{9953B3B6-DE03-4211-B606-4488F20A6B50}"/>
            </a:ext>
          </a:extLst>
        </xdr:cNvPr>
        <xdr:cNvSpPr txBox="1"/>
      </xdr:nvSpPr>
      <xdr:spPr>
        <a:xfrm>
          <a:off x="18421427" y="1071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D87D0B90-F353-418D-BBE3-12AEB7452AF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EFA44BF8-3B48-413D-BB3C-5F89E25E90C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4F0734D4-AF9E-4377-84D6-3A91BDFD673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9D2249DD-2492-4B30-BCF8-B439056AA5D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150BA687-69C4-414B-B201-90CEE92CEAC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73C2D80E-8241-4433-B6C3-FCB8DF5D584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AFB0A341-1841-454B-867F-24DE3F571B4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A4A098A6-81F8-4115-AFED-4A14EA05593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48826DF3-77D9-48A3-8746-F5517AF063F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C7C71B75-1597-4821-9304-6E0FA39CEE7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5858DC19-3264-479A-94B1-233348DE06D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a:extLst>
            <a:ext uri="{FF2B5EF4-FFF2-40B4-BE49-F238E27FC236}">
              <a16:creationId xmlns:a16="http://schemas.microsoft.com/office/drawing/2014/main" id="{4F42E9AE-F7A9-4084-A0AF-6CB2D954E5D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id="{2700EE76-5ADC-4E6E-B786-B142CAAD08C3}"/>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a:extLst>
            <a:ext uri="{FF2B5EF4-FFF2-40B4-BE49-F238E27FC236}">
              <a16:creationId xmlns:a16="http://schemas.microsoft.com/office/drawing/2014/main" id="{E598CD45-D7B9-4009-BBF5-88E6B81931E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a:extLst>
            <a:ext uri="{FF2B5EF4-FFF2-40B4-BE49-F238E27FC236}">
              <a16:creationId xmlns:a16="http://schemas.microsoft.com/office/drawing/2014/main" id="{A7C2F892-209E-424F-85F1-582025644A2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a:extLst>
            <a:ext uri="{FF2B5EF4-FFF2-40B4-BE49-F238E27FC236}">
              <a16:creationId xmlns:a16="http://schemas.microsoft.com/office/drawing/2014/main" id="{703ED939-88C0-44E9-9C44-31EED7BF165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a:extLst>
            <a:ext uri="{FF2B5EF4-FFF2-40B4-BE49-F238E27FC236}">
              <a16:creationId xmlns:a16="http://schemas.microsoft.com/office/drawing/2014/main" id="{A7F715FC-D25E-4378-B2F6-836EBC59671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a:extLst>
            <a:ext uri="{FF2B5EF4-FFF2-40B4-BE49-F238E27FC236}">
              <a16:creationId xmlns:a16="http://schemas.microsoft.com/office/drawing/2014/main" id="{8E7E810E-B46E-4BC6-8CB9-8B7471A0C5D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a:extLst>
            <a:ext uri="{FF2B5EF4-FFF2-40B4-BE49-F238E27FC236}">
              <a16:creationId xmlns:a16="http://schemas.microsoft.com/office/drawing/2014/main" id="{898A826E-65A2-48B3-82A6-BFFD9B9661C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a:extLst>
            <a:ext uri="{FF2B5EF4-FFF2-40B4-BE49-F238E27FC236}">
              <a16:creationId xmlns:a16="http://schemas.microsoft.com/office/drawing/2014/main" id="{315353A0-AD3F-4E10-A7D6-1CB2183FF34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a:extLst>
            <a:ext uri="{FF2B5EF4-FFF2-40B4-BE49-F238E27FC236}">
              <a16:creationId xmlns:a16="http://schemas.microsoft.com/office/drawing/2014/main" id="{3D1C1D31-3A5E-481C-B22D-40EBC076C06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a:extLst>
            <a:ext uri="{FF2B5EF4-FFF2-40B4-BE49-F238E27FC236}">
              <a16:creationId xmlns:a16="http://schemas.microsoft.com/office/drawing/2014/main" id="{9C19D076-3D41-42A8-AAD1-A16CE457B11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a:extLst>
            <a:ext uri="{FF2B5EF4-FFF2-40B4-BE49-F238E27FC236}">
              <a16:creationId xmlns:a16="http://schemas.microsoft.com/office/drawing/2014/main" id="{CD280879-80CD-47D4-85D5-DB34C8E41E3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293AA044-197D-4E51-8735-2DA023BA902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a:extLst>
            <a:ext uri="{FF2B5EF4-FFF2-40B4-BE49-F238E27FC236}">
              <a16:creationId xmlns:a16="http://schemas.microsoft.com/office/drawing/2014/main" id="{96FF6A80-0BF1-40B6-AE04-AE82EC28554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157299</xdr:rowOff>
    </xdr:from>
    <xdr:to>
      <xdr:col>85</xdr:col>
      <xdr:colOff>126364</xdr:colOff>
      <xdr:row>86</xdr:row>
      <xdr:rowOff>126274</xdr:rowOff>
    </xdr:to>
    <xdr:cxnSp macro="">
      <xdr:nvCxnSpPr>
        <xdr:cNvPr id="650" name="直線コネクタ 649">
          <a:extLst>
            <a:ext uri="{FF2B5EF4-FFF2-40B4-BE49-F238E27FC236}">
              <a16:creationId xmlns:a16="http://schemas.microsoft.com/office/drawing/2014/main" id="{67345DB2-2C53-47BC-AC48-42A1D47C3972}"/>
            </a:ext>
          </a:extLst>
        </xdr:cNvPr>
        <xdr:cNvCxnSpPr/>
      </xdr:nvCxnSpPr>
      <xdr:spPr>
        <a:xfrm flipV="1">
          <a:off x="16318864" y="13530399"/>
          <a:ext cx="0" cy="134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130101</xdr:rowOff>
    </xdr:from>
    <xdr:ext cx="405111" cy="259045"/>
    <xdr:sp macro="" textlink="">
      <xdr:nvSpPr>
        <xdr:cNvPr id="651" name="【消防施設】&#10;有形固定資産減価償却率最小値テキスト">
          <a:extLst>
            <a:ext uri="{FF2B5EF4-FFF2-40B4-BE49-F238E27FC236}">
              <a16:creationId xmlns:a16="http://schemas.microsoft.com/office/drawing/2014/main" id="{DB10B235-4A27-479B-B17F-970E1E15C5B2}"/>
            </a:ext>
          </a:extLst>
        </xdr:cNvPr>
        <xdr:cNvSpPr txBox="1"/>
      </xdr:nvSpPr>
      <xdr:spPr>
        <a:xfrm>
          <a:off x="16357600" y="1487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126274</xdr:rowOff>
    </xdr:from>
    <xdr:to>
      <xdr:col>86</xdr:col>
      <xdr:colOff>25400</xdr:colOff>
      <xdr:row>86</xdr:row>
      <xdr:rowOff>126274</xdr:rowOff>
    </xdr:to>
    <xdr:cxnSp macro="">
      <xdr:nvCxnSpPr>
        <xdr:cNvPr id="652" name="直線コネクタ 651">
          <a:extLst>
            <a:ext uri="{FF2B5EF4-FFF2-40B4-BE49-F238E27FC236}">
              <a16:creationId xmlns:a16="http://schemas.microsoft.com/office/drawing/2014/main" id="{C5B2931D-28EA-4273-8DF0-A19FA71E951B}"/>
            </a:ext>
          </a:extLst>
        </xdr:cNvPr>
        <xdr:cNvCxnSpPr/>
      </xdr:nvCxnSpPr>
      <xdr:spPr>
        <a:xfrm>
          <a:off x="16230600" y="1487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103976</xdr:rowOff>
    </xdr:from>
    <xdr:ext cx="405111" cy="259045"/>
    <xdr:sp macro="" textlink="">
      <xdr:nvSpPr>
        <xdr:cNvPr id="653" name="【消防施設】&#10;有形固定資産減価償却率最大値テキスト">
          <a:extLst>
            <a:ext uri="{FF2B5EF4-FFF2-40B4-BE49-F238E27FC236}">
              <a16:creationId xmlns:a16="http://schemas.microsoft.com/office/drawing/2014/main" id="{B791DC1E-06CE-4211-ABBA-D32B692B5570}"/>
            </a:ext>
          </a:extLst>
        </xdr:cNvPr>
        <xdr:cNvSpPr txBox="1"/>
      </xdr:nvSpPr>
      <xdr:spPr>
        <a:xfrm>
          <a:off x="16357600" y="13305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157299</xdr:rowOff>
    </xdr:from>
    <xdr:to>
      <xdr:col>86</xdr:col>
      <xdr:colOff>25400</xdr:colOff>
      <xdr:row>78</xdr:row>
      <xdr:rowOff>157299</xdr:rowOff>
    </xdr:to>
    <xdr:cxnSp macro="">
      <xdr:nvCxnSpPr>
        <xdr:cNvPr id="654" name="直線コネクタ 653">
          <a:extLst>
            <a:ext uri="{FF2B5EF4-FFF2-40B4-BE49-F238E27FC236}">
              <a16:creationId xmlns:a16="http://schemas.microsoft.com/office/drawing/2014/main" id="{D76947F3-9E65-432D-98FD-832BEDB6934D}"/>
            </a:ext>
          </a:extLst>
        </xdr:cNvPr>
        <xdr:cNvCxnSpPr/>
      </xdr:nvCxnSpPr>
      <xdr:spPr>
        <a:xfrm>
          <a:off x="16230600" y="13530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16346</xdr:rowOff>
    </xdr:from>
    <xdr:ext cx="405111" cy="259045"/>
    <xdr:sp macro="" textlink="">
      <xdr:nvSpPr>
        <xdr:cNvPr id="655" name="【消防施設】&#10;有形固定資産減価償却率平均値テキスト">
          <a:extLst>
            <a:ext uri="{FF2B5EF4-FFF2-40B4-BE49-F238E27FC236}">
              <a16:creationId xmlns:a16="http://schemas.microsoft.com/office/drawing/2014/main" id="{94CCA7A7-8544-42CE-8C42-C58CE153647A}"/>
            </a:ext>
          </a:extLst>
        </xdr:cNvPr>
        <xdr:cNvSpPr txBox="1"/>
      </xdr:nvSpPr>
      <xdr:spPr>
        <a:xfrm>
          <a:off x="16357600" y="1424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37919</xdr:rowOff>
    </xdr:from>
    <xdr:to>
      <xdr:col>85</xdr:col>
      <xdr:colOff>177800</xdr:colOff>
      <xdr:row>83</xdr:row>
      <xdr:rowOff>139519</xdr:rowOff>
    </xdr:to>
    <xdr:sp macro="" textlink="">
      <xdr:nvSpPr>
        <xdr:cNvPr id="656" name="フローチャート: 判断 655">
          <a:extLst>
            <a:ext uri="{FF2B5EF4-FFF2-40B4-BE49-F238E27FC236}">
              <a16:creationId xmlns:a16="http://schemas.microsoft.com/office/drawing/2014/main" id="{528D5191-4120-46B2-8AC4-E35B2D57CF2C}"/>
            </a:ext>
          </a:extLst>
        </xdr:cNvPr>
        <xdr:cNvSpPr/>
      </xdr:nvSpPr>
      <xdr:spPr>
        <a:xfrm>
          <a:off x="162687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6894</xdr:rowOff>
    </xdr:from>
    <xdr:to>
      <xdr:col>81</xdr:col>
      <xdr:colOff>101600</xdr:colOff>
      <xdr:row>83</xdr:row>
      <xdr:rowOff>108494</xdr:rowOff>
    </xdr:to>
    <xdr:sp macro="" textlink="">
      <xdr:nvSpPr>
        <xdr:cNvPr id="657" name="フローチャート: 判断 656">
          <a:extLst>
            <a:ext uri="{FF2B5EF4-FFF2-40B4-BE49-F238E27FC236}">
              <a16:creationId xmlns:a16="http://schemas.microsoft.com/office/drawing/2014/main" id="{EF40E0E3-D182-4DBB-8605-726BAE906F56}"/>
            </a:ext>
          </a:extLst>
        </xdr:cNvPr>
        <xdr:cNvSpPr/>
      </xdr:nvSpPr>
      <xdr:spPr>
        <a:xfrm>
          <a:off x="15430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93436</xdr:rowOff>
    </xdr:from>
    <xdr:to>
      <xdr:col>76</xdr:col>
      <xdr:colOff>165100</xdr:colOff>
      <xdr:row>84</xdr:row>
      <xdr:rowOff>23586</xdr:rowOff>
    </xdr:to>
    <xdr:sp macro="" textlink="">
      <xdr:nvSpPr>
        <xdr:cNvPr id="658" name="フローチャート: 判断 657">
          <a:extLst>
            <a:ext uri="{FF2B5EF4-FFF2-40B4-BE49-F238E27FC236}">
              <a16:creationId xmlns:a16="http://schemas.microsoft.com/office/drawing/2014/main" id="{2F55258F-8083-47F0-A3EF-3B878E68955E}"/>
            </a:ext>
          </a:extLst>
        </xdr:cNvPr>
        <xdr:cNvSpPr/>
      </xdr:nvSpPr>
      <xdr:spPr>
        <a:xfrm>
          <a:off x="14541500" y="1432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160382</xdr:rowOff>
    </xdr:from>
    <xdr:to>
      <xdr:col>72</xdr:col>
      <xdr:colOff>38100</xdr:colOff>
      <xdr:row>83</xdr:row>
      <xdr:rowOff>90532</xdr:rowOff>
    </xdr:to>
    <xdr:sp macro="" textlink="">
      <xdr:nvSpPr>
        <xdr:cNvPr id="659" name="フローチャート: 判断 658">
          <a:extLst>
            <a:ext uri="{FF2B5EF4-FFF2-40B4-BE49-F238E27FC236}">
              <a16:creationId xmlns:a16="http://schemas.microsoft.com/office/drawing/2014/main" id="{5D27FA8E-8BBE-432B-8525-66D25228838A}"/>
            </a:ext>
          </a:extLst>
        </xdr:cNvPr>
        <xdr:cNvSpPr/>
      </xdr:nvSpPr>
      <xdr:spPr>
        <a:xfrm>
          <a:off x="13652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62412</xdr:rowOff>
    </xdr:from>
    <xdr:to>
      <xdr:col>67</xdr:col>
      <xdr:colOff>101600</xdr:colOff>
      <xdr:row>83</xdr:row>
      <xdr:rowOff>164012</xdr:rowOff>
    </xdr:to>
    <xdr:sp macro="" textlink="">
      <xdr:nvSpPr>
        <xdr:cNvPr id="660" name="フローチャート: 判断 659">
          <a:extLst>
            <a:ext uri="{FF2B5EF4-FFF2-40B4-BE49-F238E27FC236}">
              <a16:creationId xmlns:a16="http://schemas.microsoft.com/office/drawing/2014/main" id="{585D9AB1-10B2-4B06-9D8A-A5B075FDE3E2}"/>
            </a:ext>
          </a:extLst>
        </xdr:cNvPr>
        <xdr:cNvSpPr/>
      </xdr:nvSpPr>
      <xdr:spPr>
        <a:xfrm>
          <a:off x="12763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8F5230DE-0BB1-488A-8D29-7CBEB6C9A23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F23497DE-7B0C-4B07-A39A-186CDB19D9C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25FAF6A8-8F6B-4C06-B345-F25DC1C0031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2E846CFF-6FF0-41C5-804A-3D9220C4A4A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6C9CD570-F573-44FF-A307-6AC927A3517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363</xdr:rowOff>
    </xdr:from>
    <xdr:to>
      <xdr:col>85</xdr:col>
      <xdr:colOff>177800</xdr:colOff>
      <xdr:row>79</xdr:row>
      <xdr:rowOff>101963</xdr:rowOff>
    </xdr:to>
    <xdr:sp macro="" textlink="">
      <xdr:nvSpPr>
        <xdr:cNvPr id="666" name="楕円 665">
          <a:extLst>
            <a:ext uri="{FF2B5EF4-FFF2-40B4-BE49-F238E27FC236}">
              <a16:creationId xmlns:a16="http://schemas.microsoft.com/office/drawing/2014/main" id="{BF6886D9-D908-4C4A-BB0E-389C204486BF}"/>
            </a:ext>
          </a:extLst>
        </xdr:cNvPr>
        <xdr:cNvSpPr/>
      </xdr:nvSpPr>
      <xdr:spPr>
        <a:xfrm>
          <a:off x="16268700" y="135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86740</xdr:rowOff>
    </xdr:from>
    <xdr:ext cx="405111" cy="259045"/>
    <xdr:sp macro="" textlink="">
      <xdr:nvSpPr>
        <xdr:cNvPr id="667" name="【消防施設】&#10;有形固定資産減価償却率該当値テキスト">
          <a:extLst>
            <a:ext uri="{FF2B5EF4-FFF2-40B4-BE49-F238E27FC236}">
              <a16:creationId xmlns:a16="http://schemas.microsoft.com/office/drawing/2014/main" id="{3158DE7D-A309-4F35-807E-A775AEE3D3DE}"/>
            </a:ext>
          </a:extLst>
        </xdr:cNvPr>
        <xdr:cNvSpPr txBox="1"/>
      </xdr:nvSpPr>
      <xdr:spPr>
        <a:xfrm>
          <a:off x="16357600" y="13459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127726</xdr:rowOff>
    </xdr:from>
    <xdr:to>
      <xdr:col>81</xdr:col>
      <xdr:colOff>101600</xdr:colOff>
      <xdr:row>79</xdr:row>
      <xdr:rowOff>57876</xdr:rowOff>
    </xdr:to>
    <xdr:sp macro="" textlink="">
      <xdr:nvSpPr>
        <xdr:cNvPr id="668" name="楕円 667">
          <a:extLst>
            <a:ext uri="{FF2B5EF4-FFF2-40B4-BE49-F238E27FC236}">
              <a16:creationId xmlns:a16="http://schemas.microsoft.com/office/drawing/2014/main" id="{F7B28B3D-8C77-4D54-B8CC-33F0F7A90C60}"/>
            </a:ext>
          </a:extLst>
        </xdr:cNvPr>
        <xdr:cNvSpPr/>
      </xdr:nvSpPr>
      <xdr:spPr>
        <a:xfrm>
          <a:off x="15430500" y="1350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7076</xdr:rowOff>
    </xdr:from>
    <xdr:to>
      <xdr:col>85</xdr:col>
      <xdr:colOff>127000</xdr:colOff>
      <xdr:row>79</xdr:row>
      <xdr:rowOff>51163</xdr:rowOff>
    </xdr:to>
    <xdr:cxnSp macro="">
      <xdr:nvCxnSpPr>
        <xdr:cNvPr id="669" name="直線コネクタ 668">
          <a:extLst>
            <a:ext uri="{FF2B5EF4-FFF2-40B4-BE49-F238E27FC236}">
              <a16:creationId xmlns:a16="http://schemas.microsoft.com/office/drawing/2014/main" id="{0DA6ACA9-7CA8-46E6-9C3C-7D437C594C8A}"/>
            </a:ext>
          </a:extLst>
        </xdr:cNvPr>
        <xdr:cNvCxnSpPr/>
      </xdr:nvCxnSpPr>
      <xdr:spPr>
        <a:xfrm>
          <a:off x="15481300" y="1355162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93436</xdr:rowOff>
    </xdr:from>
    <xdr:to>
      <xdr:col>76</xdr:col>
      <xdr:colOff>165100</xdr:colOff>
      <xdr:row>80</xdr:row>
      <xdr:rowOff>23586</xdr:rowOff>
    </xdr:to>
    <xdr:sp macro="" textlink="">
      <xdr:nvSpPr>
        <xdr:cNvPr id="670" name="楕円 669">
          <a:extLst>
            <a:ext uri="{FF2B5EF4-FFF2-40B4-BE49-F238E27FC236}">
              <a16:creationId xmlns:a16="http://schemas.microsoft.com/office/drawing/2014/main" id="{D1CFF5E3-9387-4AF5-A3CD-F786CD021380}"/>
            </a:ext>
          </a:extLst>
        </xdr:cNvPr>
        <xdr:cNvSpPr/>
      </xdr:nvSpPr>
      <xdr:spPr>
        <a:xfrm>
          <a:off x="14541500" y="136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7076</xdr:rowOff>
    </xdr:from>
    <xdr:to>
      <xdr:col>81</xdr:col>
      <xdr:colOff>50800</xdr:colOff>
      <xdr:row>79</xdr:row>
      <xdr:rowOff>144236</xdr:rowOff>
    </xdr:to>
    <xdr:cxnSp macro="">
      <xdr:nvCxnSpPr>
        <xdr:cNvPr id="671" name="直線コネクタ 670">
          <a:extLst>
            <a:ext uri="{FF2B5EF4-FFF2-40B4-BE49-F238E27FC236}">
              <a16:creationId xmlns:a16="http://schemas.microsoft.com/office/drawing/2014/main" id="{B6B8CF90-154E-45C8-A27E-80CACDEAE58C}"/>
            </a:ext>
          </a:extLst>
        </xdr:cNvPr>
        <xdr:cNvCxnSpPr/>
      </xdr:nvCxnSpPr>
      <xdr:spPr>
        <a:xfrm flipV="1">
          <a:off x="14592300" y="1355162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59145</xdr:rowOff>
    </xdr:from>
    <xdr:to>
      <xdr:col>72</xdr:col>
      <xdr:colOff>38100</xdr:colOff>
      <xdr:row>79</xdr:row>
      <xdr:rowOff>160745</xdr:rowOff>
    </xdr:to>
    <xdr:sp macro="" textlink="">
      <xdr:nvSpPr>
        <xdr:cNvPr id="672" name="楕円 671">
          <a:extLst>
            <a:ext uri="{FF2B5EF4-FFF2-40B4-BE49-F238E27FC236}">
              <a16:creationId xmlns:a16="http://schemas.microsoft.com/office/drawing/2014/main" id="{D4981830-5CFF-4E94-B992-2DDCB39E0B10}"/>
            </a:ext>
          </a:extLst>
        </xdr:cNvPr>
        <xdr:cNvSpPr/>
      </xdr:nvSpPr>
      <xdr:spPr>
        <a:xfrm>
          <a:off x="13652500" y="1360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109945</xdr:rowOff>
    </xdr:from>
    <xdr:to>
      <xdr:col>76</xdr:col>
      <xdr:colOff>114300</xdr:colOff>
      <xdr:row>79</xdr:row>
      <xdr:rowOff>144236</xdr:rowOff>
    </xdr:to>
    <xdr:cxnSp macro="">
      <xdr:nvCxnSpPr>
        <xdr:cNvPr id="673" name="直線コネクタ 672">
          <a:extLst>
            <a:ext uri="{FF2B5EF4-FFF2-40B4-BE49-F238E27FC236}">
              <a16:creationId xmlns:a16="http://schemas.microsoft.com/office/drawing/2014/main" id="{6E8BC182-45FB-4498-8F49-D77C8A623BD7}"/>
            </a:ext>
          </a:extLst>
        </xdr:cNvPr>
        <xdr:cNvCxnSpPr/>
      </xdr:nvCxnSpPr>
      <xdr:spPr>
        <a:xfrm>
          <a:off x="13703300" y="136544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34652</xdr:rowOff>
    </xdr:from>
    <xdr:to>
      <xdr:col>67</xdr:col>
      <xdr:colOff>101600</xdr:colOff>
      <xdr:row>77</xdr:row>
      <xdr:rowOff>136252</xdr:rowOff>
    </xdr:to>
    <xdr:sp macro="" textlink="">
      <xdr:nvSpPr>
        <xdr:cNvPr id="674" name="楕円 673">
          <a:extLst>
            <a:ext uri="{FF2B5EF4-FFF2-40B4-BE49-F238E27FC236}">
              <a16:creationId xmlns:a16="http://schemas.microsoft.com/office/drawing/2014/main" id="{0DC74F23-91F5-41B3-892D-9C2EFDBB238B}"/>
            </a:ext>
          </a:extLst>
        </xdr:cNvPr>
        <xdr:cNvSpPr/>
      </xdr:nvSpPr>
      <xdr:spPr>
        <a:xfrm>
          <a:off x="12763500" y="1323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85452</xdr:rowOff>
    </xdr:from>
    <xdr:to>
      <xdr:col>71</xdr:col>
      <xdr:colOff>177800</xdr:colOff>
      <xdr:row>79</xdr:row>
      <xdr:rowOff>109945</xdr:rowOff>
    </xdr:to>
    <xdr:cxnSp macro="">
      <xdr:nvCxnSpPr>
        <xdr:cNvPr id="675" name="直線コネクタ 674">
          <a:extLst>
            <a:ext uri="{FF2B5EF4-FFF2-40B4-BE49-F238E27FC236}">
              <a16:creationId xmlns:a16="http://schemas.microsoft.com/office/drawing/2014/main" id="{BC954D60-E596-412B-A77A-9F3D13CDA37F}"/>
            </a:ext>
          </a:extLst>
        </xdr:cNvPr>
        <xdr:cNvCxnSpPr/>
      </xdr:nvCxnSpPr>
      <xdr:spPr>
        <a:xfrm>
          <a:off x="12814300" y="13287102"/>
          <a:ext cx="889000" cy="36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99621</xdr:rowOff>
    </xdr:from>
    <xdr:ext cx="405111" cy="259045"/>
    <xdr:sp macro="" textlink="">
      <xdr:nvSpPr>
        <xdr:cNvPr id="676" name="n_1aveValue【消防施設】&#10;有形固定資産減価償却率">
          <a:extLst>
            <a:ext uri="{FF2B5EF4-FFF2-40B4-BE49-F238E27FC236}">
              <a16:creationId xmlns:a16="http://schemas.microsoft.com/office/drawing/2014/main" id="{E256F0D5-E86A-4751-94C5-7F43434573F7}"/>
            </a:ext>
          </a:extLst>
        </xdr:cNvPr>
        <xdr:cNvSpPr txBox="1"/>
      </xdr:nvSpPr>
      <xdr:spPr>
        <a:xfrm>
          <a:off x="152660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14713</xdr:rowOff>
    </xdr:from>
    <xdr:ext cx="405111" cy="259045"/>
    <xdr:sp macro="" textlink="">
      <xdr:nvSpPr>
        <xdr:cNvPr id="677" name="n_2aveValue【消防施設】&#10;有形固定資産減価償却率">
          <a:extLst>
            <a:ext uri="{FF2B5EF4-FFF2-40B4-BE49-F238E27FC236}">
              <a16:creationId xmlns:a16="http://schemas.microsoft.com/office/drawing/2014/main" id="{227D8D09-9E9A-422F-98FE-E4EBCA53C25E}"/>
            </a:ext>
          </a:extLst>
        </xdr:cNvPr>
        <xdr:cNvSpPr txBox="1"/>
      </xdr:nvSpPr>
      <xdr:spPr>
        <a:xfrm>
          <a:off x="14389744"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81659</xdr:rowOff>
    </xdr:from>
    <xdr:ext cx="405111" cy="259045"/>
    <xdr:sp macro="" textlink="">
      <xdr:nvSpPr>
        <xdr:cNvPr id="678" name="n_3aveValue【消防施設】&#10;有形固定資産減価償却率">
          <a:extLst>
            <a:ext uri="{FF2B5EF4-FFF2-40B4-BE49-F238E27FC236}">
              <a16:creationId xmlns:a16="http://schemas.microsoft.com/office/drawing/2014/main" id="{85C9C937-3889-4102-BC46-4B477236D77A}"/>
            </a:ext>
          </a:extLst>
        </xdr:cNvPr>
        <xdr:cNvSpPr txBox="1"/>
      </xdr:nvSpPr>
      <xdr:spPr>
        <a:xfrm>
          <a:off x="135007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155139</xdr:rowOff>
    </xdr:from>
    <xdr:ext cx="405111" cy="259045"/>
    <xdr:sp macro="" textlink="">
      <xdr:nvSpPr>
        <xdr:cNvPr id="679" name="n_4aveValue【消防施設】&#10;有形固定資産減価償却率">
          <a:extLst>
            <a:ext uri="{FF2B5EF4-FFF2-40B4-BE49-F238E27FC236}">
              <a16:creationId xmlns:a16="http://schemas.microsoft.com/office/drawing/2014/main" id="{353FAF04-7258-491B-8AD0-B3C4EEC09241}"/>
            </a:ext>
          </a:extLst>
        </xdr:cNvPr>
        <xdr:cNvSpPr txBox="1"/>
      </xdr:nvSpPr>
      <xdr:spPr>
        <a:xfrm>
          <a:off x="12611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74403</xdr:rowOff>
    </xdr:from>
    <xdr:ext cx="405111" cy="259045"/>
    <xdr:sp macro="" textlink="">
      <xdr:nvSpPr>
        <xdr:cNvPr id="680" name="n_1mainValue【消防施設】&#10;有形固定資産減価償却率">
          <a:extLst>
            <a:ext uri="{FF2B5EF4-FFF2-40B4-BE49-F238E27FC236}">
              <a16:creationId xmlns:a16="http://schemas.microsoft.com/office/drawing/2014/main" id="{69A3776A-10D0-4498-9699-F8D468D039A0}"/>
            </a:ext>
          </a:extLst>
        </xdr:cNvPr>
        <xdr:cNvSpPr txBox="1"/>
      </xdr:nvSpPr>
      <xdr:spPr>
        <a:xfrm>
          <a:off x="15266044" y="132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40113</xdr:rowOff>
    </xdr:from>
    <xdr:ext cx="405111" cy="259045"/>
    <xdr:sp macro="" textlink="">
      <xdr:nvSpPr>
        <xdr:cNvPr id="681" name="n_2mainValue【消防施設】&#10;有形固定資産減価償却率">
          <a:extLst>
            <a:ext uri="{FF2B5EF4-FFF2-40B4-BE49-F238E27FC236}">
              <a16:creationId xmlns:a16="http://schemas.microsoft.com/office/drawing/2014/main" id="{A81106D0-9B18-4EDC-926D-C16D96A04BB4}"/>
            </a:ext>
          </a:extLst>
        </xdr:cNvPr>
        <xdr:cNvSpPr txBox="1"/>
      </xdr:nvSpPr>
      <xdr:spPr>
        <a:xfrm>
          <a:off x="14389744" y="1341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5822</xdr:rowOff>
    </xdr:from>
    <xdr:ext cx="405111" cy="259045"/>
    <xdr:sp macro="" textlink="">
      <xdr:nvSpPr>
        <xdr:cNvPr id="682" name="n_3mainValue【消防施設】&#10;有形固定資産減価償却率">
          <a:extLst>
            <a:ext uri="{FF2B5EF4-FFF2-40B4-BE49-F238E27FC236}">
              <a16:creationId xmlns:a16="http://schemas.microsoft.com/office/drawing/2014/main" id="{EDFDB956-939F-4DED-BA9B-3DBECFB93275}"/>
            </a:ext>
          </a:extLst>
        </xdr:cNvPr>
        <xdr:cNvSpPr txBox="1"/>
      </xdr:nvSpPr>
      <xdr:spPr>
        <a:xfrm>
          <a:off x="13500744" y="133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75</xdr:row>
      <xdr:rowOff>152779</xdr:rowOff>
    </xdr:from>
    <xdr:ext cx="340478" cy="259045"/>
    <xdr:sp macro="" textlink="">
      <xdr:nvSpPr>
        <xdr:cNvPr id="683" name="n_4mainValue【消防施設】&#10;有形固定資産減価償却率">
          <a:extLst>
            <a:ext uri="{FF2B5EF4-FFF2-40B4-BE49-F238E27FC236}">
              <a16:creationId xmlns:a16="http://schemas.microsoft.com/office/drawing/2014/main" id="{6A4A1CBA-D50D-4B34-9D02-20866B08A245}"/>
            </a:ext>
          </a:extLst>
        </xdr:cNvPr>
        <xdr:cNvSpPr txBox="1"/>
      </xdr:nvSpPr>
      <xdr:spPr>
        <a:xfrm>
          <a:off x="12644061" y="130115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53F4C156-429D-47FC-B520-AE1ED808C01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FD76BB79-A33F-450F-940D-33C5080EC19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FB6BAA94-D741-44A4-AFBF-05DFF1213EB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005BD255-F262-484F-9E40-8A8D667046A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23FC713B-AE8F-45F1-A19C-BD65278889C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1530C358-B8BB-4CC2-BD0F-603ED5E49BC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8722D87A-8B15-45F0-AEC0-F3630B30E1C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CCBCE7CF-BB7B-4C53-8BC4-0703A54BCEB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14F00840-8047-4C30-801B-E8107B7DBE9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2612DD49-938D-443F-956F-46D9FA653B6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a:extLst>
            <a:ext uri="{FF2B5EF4-FFF2-40B4-BE49-F238E27FC236}">
              <a16:creationId xmlns:a16="http://schemas.microsoft.com/office/drawing/2014/main" id="{7D0E6C89-91B1-4684-A098-30E133496FB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a:extLst>
            <a:ext uri="{FF2B5EF4-FFF2-40B4-BE49-F238E27FC236}">
              <a16:creationId xmlns:a16="http://schemas.microsoft.com/office/drawing/2014/main" id="{2D97C430-2F0B-43AB-92C1-241179CBEC3E}"/>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a:extLst>
            <a:ext uri="{FF2B5EF4-FFF2-40B4-BE49-F238E27FC236}">
              <a16:creationId xmlns:a16="http://schemas.microsoft.com/office/drawing/2014/main" id="{3431E9E2-43E8-4496-A0A7-1068AED8A26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a:extLst>
            <a:ext uri="{FF2B5EF4-FFF2-40B4-BE49-F238E27FC236}">
              <a16:creationId xmlns:a16="http://schemas.microsoft.com/office/drawing/2014/main" id="{E803ADF5-9A8D-4E5D-8969-74BFE5DD016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a:extLst>
            <a:ext uri="{FF2B5EF4-FFF2-40B4-BE49-F238E27FC236}">
              <a16:creationId xmlns:a16="http://schemas.microsoft.com/office/drawing/2014/main" id="{6FC7190C-8484-4A90-A96A-0819BCAB254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a:extLst>
            <a:ext uri="{FF2B5EF4-FFF2-40B4-BE49-F238E27FC236}">
              <a16:creationId xmlns:a16="http://schemas.microsoft.com/office/drawing/2014/main" id="{06B45915-D43E-4A2D-A091-5A4008E3FC2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a:extLst>
            <a:ext uri="{FF2B5EF4-FFF2-40B4-BE49-F238E27FC236}">
              <a16:creationId xmlns:a16="http://schemas.microsoft.com/office/drawing/2014/main" id="{4FB0E5FB-3858-425C-A32D-A3E3960F62E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a:extLst>
            <a:ext uri="{FF2B5EF4-FFF2-40B4-BE49-F238E27FC236}">
              <a16:creationId xmlns:a16="http://schemas.microsoft.com/office/drawing/2014/main" id="{73E92C85-D7E1-4F62-8E7E-15C4910C9D5C}"/>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C5F5C385-8562-49EB-AFC7-DBA7B909E52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52BC8AA9-E99C-45A9-88D3-C456F9C4678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a:extLst>
            <a:ext uri="{FF2B5EF4-FFF2-40B4-BE49-F238E27FC236}">
              <a16:creationId xmlns:a16="http://schemas.microsoft.com/office/drawing/2014/main" id="{3351FFC9-174F-458E-B1F3-AF6492162ED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705" name="直線コネクタ 704">
          <a:extLst>
            <a:ext uri="{FF2B5EF4-FFF2-40B4-BE49-F238E27FC236}">
              <a16:creationId xmlns:a16="http://schemas.microsoft.com/office/drawing/2014/main" id="{28CD8BFC-CEC1-4159-B3D8-D5BC53088492}"/>
            </a:ext>
          </a:extLst>
        </xdr:cNvPr>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706" name="【消防施設】&#10;一人当たり面積最小値テキスト">
          <a:extLst>
            <a:ext uri="{FF2B5EF4-FFF2-40B4-BE49-F238E27FC236}">
              <a16:creationId xmlns:a16="http://schemas.microsoft.com/office/drawing/2014/main" id="{E963AADA-1597-4E8F-9939-5329DF1EE1CA}"/>
            </a:ext>
          </a:extLst>
        </xdr:cNvPr>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707" name="直線コネクタ 706">
          <a:extLst>
            <a:ext uri="{FF2B5EF4-FFF2-40B4-BE49-F238E27FC236}">
              <a16:creationId xmlns:a16="http://schemas.microsoft.com/office/drawing/2014/main" id="{7B472AFA-B25D-4DBC-AA58-9100826E8588}"/>
            </a:ext>
          </a:extLst>
        </xdr:cNvPr>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708" name="【消防施設】&#10;一人当たり面積最大値テキスト">
          <a:extLst>
            <a:ext uri="{FF2B5EF4-FFF2-40B4-BE49-F238E27FC236}">
              <a16:creationId xmlns:a16="http://schemas.microsoft.com/office/drawing/2014/main" id="{521BF202-FC39-4E74-A178-1DF63F531D38}"/>
            </a:ext>
          </a:extLst>
        </xdr:cNvPr>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709" name="直線コネクタ 708">
          <a:extLst>
            <a:ext uri="{FF2B5EF4-FFF2-40B4-BE49-F238E27FC236}">
              <a16:creationId xmlns:a16="http://schemas.microsoft.com/office/drawing/2014/main" id="{D429969E-41B3-4D5D-9211-80E131004DE6}"/>
            </a:ext>
          </a:extLst>
        </xdr:cNvPr>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80129</xdr:rowOff>
    </xdr:from>
    <xdr:ext cx="469744" cy="259045"/>
    <xdr:sp macro="" textlink="">
      <xdr:nvSpPr>
        <xdr:cNvPr id="710" name="【消防施設】&#10;一人当たり面積平均値テキスト">
          <a:extLst>
            <a:ext uri="{FF2B5EF4-FFF2-40B4-BE49-F238E27FC236}">
              <a16:creationId xmlns:a16="http://schemas.microsoft.com/office/drawing/2014/main" id="{0DA3BE26-AB75-4DA5-A425-BF03FA046182}"/>
            </a:ext>
          </a:extLst>
        </xdr:cNvPr>
        <xdr:cNvSpPr txBox="1"/>
      </xdr:nvSpPr>
      <xdr:spPr>
        <a:xfrm>
          <a:off x="22199600" y="14481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711" name="フローチャート: 判断 710">
          <a:extLst>
            <a:ext uri="{FF2B5EF4-FFF2-40B4-BE49-F238E27FC236}">
              <a16:creationId xmlns:a16="http://schemas.microsoft.com/office/drawing/2014/main" id="{03B7563E-1F13-4EDA-BE20-CF379FB05F99}"/>
            </a:ext>
          </a:extLst>
        </xdr:cNvPr>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712" name="フローチャート: 判断 711">
          <a:extLst>
            <a:ext uri="{FF2B5EF4-FFF2-40B4-BE49-F238E27FC236}">
              <a16:creationId xmlns:a16="http://schemas.microsoft.com/office/drawing/2014/main" id="{C9A92C17-CA4B-4E46-BA96-2C90F845D89B}"/>
            </a:ext>
          </a:extLst>
        </xdr:cNvPr>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713" name="フローチャート: 判断 712">
          <a:extLst>
            <a:ext uri="{FF2B5EF4-FFF2-40B4-BE49-F238E27FC236}">
              <a16:creationId xmlns:a16="http://schemas.microsoft.com/office/drawing/2014/main" id="{7EAF3372-56E6-4A64-ABB4-8143A7276F5C}"/>
            </a:ext>
          </a:extLst>
        </xdr:cNvPr>
        <xdr:cNvSpPr/>
      </xdr:nvSpPr>
      <xdr:spPr>
        <a:xfrm>
          <a:off x="203835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714" name="フローチャート: 判断 713">
          <a:extLst>
            <a:ext uri="{FF2B5EF4-FFF2-40B4-BE49-F238E27FC236}">
              <a16:creationId xmlns:a16="http://schemas.microsoft.com/office/drawing/2014/main" id="{C32ECFB1-70AE-4E36-BF36-8551F60E7D04}"/>
            </a:ext>
          </a:extLst>
        </xdr:cNvPr>
        <xdr:cNvSpPr/>
      </xdr:nvSpPr>
      <xdr:spPr>
        <a:xfrm>
          <a:off x="19494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715" name="フローチャート: 判断 714">
          <a:extLst>
            <a:ext uri="{FF2B5EF4-FFF2-40B4-BE49-F238E27FC236}">
              <a16:creationId xmlns:a16="http://schemas.microsoft.com/office/drawing/2014/main" id="{27E374A2-F203-417D-9A77-8956299D4CDB}"/>
            </a:ext>
          </a:extLst>
        </xdr:cNvPr>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95DE67F5-0A24-4B1D-B2BE-1AF21AC571B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BC85A9B0-3AF4-49A4-91EB-2DE231684D8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D48F631F-F92B-4DE4-93AC-DA970E402EB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442EABA2-3C2F-4873-8CD7-1857B5D5B3F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66D24883-1F66-4E58-AE87-EB61A635415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107544</xdr:rowOff>
    </xdr:from>
    <xdr:to>
      <xdr:col>116</xdr:col>
      <xdr:colOff>114300</xdr:colOff>
      <xdr:row>86</xdr:row>
      <xdr:rowOff>37694</xdr:rowOff>
    </xdr:to>
    <xdr:sp macro="" textlink="">
      <xdr:nvSpPr>
        <xdr:cNvPr id="721" name="楕円 720">
          <a:extLst>
            <a:ext uri="{FF2B5EF4-FFF2-40B4-BE49-F238E27FC236}">
              <a16:creationId xmlns:a16="http://schemas.microsoft.com/office/drawing/2014/main" id="{1003196B-ECF5-4AA0-8256-21E986B4EA81}"/>
            </a:ext>
          </a:extLst>
        </xdr:cNvPr>
        <xdr:cNvSpPr/>
      </xdr:nvSpPr>
      <xdr:spPr>
        <a:xfrm>
          <a:off x="22110700" y="1468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35679</xdr:rowOff>
    </xdr:from>
    <xdr:ext cx="469744" cy="259045"/>
    <xdr:sp macro="" textlink="">
      <xdr:nvSpPr>
        <xdr:cNvPr id="722" name="【消防施設】&#10;一人当たり面積該当値テキスト">
          <a:extLst>
            <a:ext uri="{FF2B5EF4-FFF2-40B4-BE49-F238E27FC236}">
              <a16:creationId xmlns:a16="http://schemas.microsoft.com/office/drawing/2014/main" id="{6EFB6AFF-4AC8-430F-9837-A3FFEE6FAE94}"/>
            </a:ext>
          </a:extLst>
        </xdr:cNvPr>
        <xdr:cNvSpPr txBox="1"/>
      </xdr:nvSpPr>
      <xdr:spPr>
        <a:xfrm>
          <a:off x="22199600" y="1460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103429</xdr:rowOff>
    </xdr:from>
    <xdr:to>
      <xdr:col>112</xdr:col>
      <xdr:colOff>38100</xdr:colOff>
      <xdr:row>86</xdr:row>
      <xdr:rowOff>33579</xdr:rowOff>
    </xdr:to>
    <xdr:sp macro="" textlink="">
      <xdr:nvSpPr>
        <xdr:cNvPr id="723" name="楕円 722">
          <a:extLst>
            <a:ext uri="{FF2B5EF4-FFF2-40B4-BE49-F238E27FC236}">
              <a16:creationId xmlns:a16="http://schemas.microsoft.com/office/drawing/2014/main" id="{A08F7443-2B61-481C-9449-96846E678F03}"/>
            </a:ext>
          </a:extLst>
        </xdr:cNvPr>
        <xdr:cNvSpPr/>
      </xdr:nvSpPr>
      <xdr:spPr>
        <a:xfrm>
          <a:off x="21272500" y="1467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154229</xdr:rowOff>
    </xdr:from>
    <xdr:to>
      <xdr:col>116</xdr:col>
      <xdr:colOff>63500</xdr:colOff>
      <xdr:row>85</xdr:row>
      <xdr:rowOff>158344</xdr:rowOff>
    </xdr:to>
    <xdr:cxnSp macro="">
      <xdr:nvCxnSpPr>
        <xdr:cNvPr id="724" name="直線コネクタ 723">
          <a:extLst>
            <a:ext uri="{FF2B5EF4-FFF2-40B4-BE49-F238E27FC236}">
              <a16:creationId xmlns:a16="http://schemas.microsoft.com/office/drawing/2014/main" id="{29D13C6E-7F50-41F5-8F50-A13AD4283F90}"/>
            </a:ext>
          </a:extLst>
        </xdr:cNvPr>
        <xdr:cNvCxnSpPr/>
      </xdr:nvCxnSpPr>
      <xdr:spPr>
        <a:xfrm>
          <a:off x="21323300" y="14727479"/>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110744</xdr:rowOff>
    </xdr:from>
    <xdr:to>
      <xdr:col>107</xdr:col>
      <xdr:colOff>101600</xdr:colOff>
      <xdr:row>86</xdr:row>
      <xdr:rowOff>40894</xdr:rowOff>
    </xdr:to>
    <xdr:sp macro="" textlink="">
      <xdr:nvSpPr>
        <xdr:cNvPr id="725" name="楕円 724">
          <a:extLst>
            <a:ext uri="{FF2B5EF4-FFF2-40B4-BE49-F238E27FC236}">
              <a16:creationId xmlns:a16="http://schemas.microsoft.com/office/drawing/2014/main" id="{7143D000-AB5A-48B5-A5CA-33FA5E8B2E92}"/>
            </a:ext>
          </a:extLst>
        </xdr:cNvPr>
        <xdr:cNvSpPr/>
      </xdr:nvSpPr>
      <xdr:spPr>
        <a:xfrm>
          <a:off x="20383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154229</xdr:rowOff>
    </xdr:from>
    <xdr:to>
      <xdr:col>111</xdr:col>
      <xdr:colOff>177800</xdr:colOff>
      <xdr:row>85</xdr:row>
      <xdr:rowOff>161544</xdr:rowOff>
    </xdr:to>
    <xdr:cxnSp macro="">
      <xdr:nvCxnSpPr>
        <xdr:cNvPr id="726" name="直線コネクタ 725">
          <a:extLst>
            <a:ext uri="{FF2B5EF4-FFF2-40B4-BE49-F238E27FC236}">
              <a16:creationId xmlns:a16="http://schemas.microsoft.com/office/drawing/2014/main" id="{761FDA39-EB06-4F93-A91E-4C2F3337AEAA}"/>
            </a:ext>
          </a:extLst>
        </xdr:cNvPr>
        <xdr:cNvCxnSpPr/>
      </xdr:nvCxnSpPr>
      <xdr:spPr>
        <a:xfrm flipV="1">
          <a:off x="20434300" y="14727479"/>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110744</xdr:rowOff>
    </xdr:from>
    <xdr:to>
      <xdr:col>102</xdr:col>
      <xdr:colOff>165100</xdr:colOff>
      <xdr:row>86</xdr:row>
      <xdr:rowOff>40894</xdr:rowOff>
    </xdr:to>
    <xdr:sp macro="" textlink="">
      <xdr:nvSpPr>
        <xdr:cNvPr id="727" name="楕円 726">
          <a:extLst>
            <a:ext uri="{FF2B5EF4-FFF2-40B4-BE49-F238E27FC236}">
              <a16:creationId xmlns:a16="http://schemas.microsoft.com/office/drawing/2014/main" id="{C99E1367-7042-4867-AF37-380059140B2A}"/>
            </a:ext>
          </a:extLst>
        </xdr:cNvPr>
        <xdr:cNvSpPr/>
      </xdr:nvSpPr>
      <xdr:spPr>
        <a:xfrm>
          <a:off x="19494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161544</xdr:rowOff>
    </xdr:from>
    <xdr:to>
      <xdr:col>107</xdr:col>
      <xdr:colOff>50800</xdr:colOff>
      <xdr:row>85</xdr:row>
      <xdr:rowOff>161544</xdr:rowOff>
    </xdr:to>
    <xdr:cxnSp macro="">
      <xdr:nvCxnSpPr>
        <xdr:cNvPr id="728" name="直線コネクタ 727">
          <a:extLst>
            <a:ext uri="{FF2B5EF4-FFF2-40B4-BE49-F238E27FC236}">
              <a16:creationId xmlns:a16="http://schemas.microsoft.com/office/drawing/2014/main" id="{694F14F5-DFC3-461A-BF13-A2C4F0C9CCA7}"/>
            </a:ext>
          </a:extLst>
        </xdr:cNvPr>
        <xdr:cNvCxnSpPr/>
      </xdr:nvCxnSpPr>
      <xdr:spPr>
        <a:xfrm>
          <a:off x="19545300" y="147347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134519</xdr:rowOff>
    </xdr:from>
    <xdr:to>
      <xdr:col>98</xdr:col>
      <xdr:colOff>38100</xdr:colOff>
      <xdr:row>86</xdr:row>
      <xdr:rowOff>64669</xdr:rowOff>
    </xdr:to>
    <xdr:sp macro="" textlink="">
      <xdr:nvSpPr>
        <xdr:cNvPr id="729" name="楕円 728">
          <a:extLst>
            <a:ext uri="{FF2B5EF4-FFF2-40B4-BE49-F238E27FC236}">
              <a16:creationId xmlns:a16="http://schemas.microsoft.com/office/drawing/2014/main" id="{2A3ED903-F8C2-4DF6-BCA5-E84FA5D5A966}"/>
            </a:ext>
          </a:extLst>
        </xdr:cNvPr>
        <xdr:cNvSpPr/>
      </xdr:nvSpPr>
      <xdr:spPr>
        <a:xfrm>
          <a:off x="18605500" y="147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161544</xdr:rowOff>
    </xdr:from>
    <xdr:to>
      <xdr:col>102</xdr:col>
      <xdr:colOff>114300</xdr:colOff>
      <xdr:row>86</xdr:row>
      <xdr:rowOff>13869</xdr:rowOff>
    </xdr:to>
    <xdr:cxnSp macro="">
      <xdr:nvCxnSpPr>
        <xdr:cNvPr id="730" name="直線コネクタ 729">
          <a:extLst>
            <a:ext uri="{FF2B5EF4-FFF2-40B4-BE49-F238E27FC236}">
              <a16:creationId xmlns:a16="http://schemas.microsoft.com/office/drawing/2014/main" id="{D3A3C3A4-9706-4EB3-A31E-35A6C9B0C3EE}"/>
            </a:ext>
          </a:extLst>
        </xdr:cNvPr>
        <xdr:cNvCxnSpPr/>
      </xdr:nvCxnSpPr>
      <xdr:spPr>
        <a:xfrm flipV="1">
          <a:off x="18656300" y="14734794"/>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169435</xdr:rowOff>
    </xdr:from>
    <xdr:ext cx="469744" cy="259045"/>
    <xdr:sp macro="" textlink="">
      <xdr:nvSpPr>
        <xdr:cNvPr id="731" name="n_1aveValue【消防施設】&#10;一人当たり面積">
          <a:extLst>
            <a:ext uri="{FF2B5EF4-FFF2-40B4-BE49-F238E27FC236}">
              <a16:creationId xmlns:a16="http://schemas.microsoft.com/office/drawing/2014/main" id="{7CBB8137-F118-46A9-8813-4B19CB6DDA7A}"/>
            </a:ext>
          </a:extLst>
        </xdr:cNvPr>
        <xdr:cNvSpPr txBox="1"/>
      </xdr:nvSpPr>
      <xdr:spPr>
        <a:xfrm>
          <a:off x="21075727" y="1439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1185</xdr:rowOff>
    </xdr:from>
    <xdr:ext cx="469744" cy="259045"/>
    <xdr:sp macro="" textlink="">
      <xdr:nvSpPr>
        <xdr:cNvPr id="732" name="n_2aveValue【消防施設】&#10;一人当たり面積">
          <a:extLst>
            <a:ext uri="{FF2B5EF4-FFF2-40B4-BE49-F238E27FC236}">
              <a16:creationId xmlns:a16="http://schemas.microsoft.com/office/drawing/2014/main" id="{BEC9D4C6-97BA-4300-BCD7-36AFCC923E72}"/>
            </a:ext>
          </a:extLst>
        </xdr:cNvPr>
        <xdr:cNvSpPr txBox="1"/>
      </xdr:nvSpPr>
      <xdr:spPr>
        <a:xfrm>
          <a:off x="20199427" y="144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7586</xdr:rowOff>
    </xdr:from>
    <xdr:ext cx="469744" cy="259045"/>
    <xdr:sp macro="" textlink="">
      <xdr:nvSpPr>
        <xdr:cNvPr id="733" name="n_3aveValue【消防施設】&#10;一人当たり面積">
          <a:extLst>
            <a:ext uri="{FF2B5EF4-FFF2-40B4-BE49-F238E27FC236}">
              <a16:creationId xmlns:a16="http://schemas.microsoft.com/office/drawing/2014/main" id="{E7A0476B-4E3B-492C-8452-9596C7ADF65C}"/>
            </a:ext>
          </a:extLst>
        </xdr:cNvPr>
        <xdr:cNvSpPr txBox="1"/>
      </xdr:nvSpPr>
      <xdr:spPr>
        <a:xfrm>
          <a:off x="19310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13988</xdr:rowOff>
    </xdr:from>
    <xdr:ext cx="469744" cy="259045"/>
    <xdr:sp macro="" textlink="">
      <xdr:nvSpPr>
        <xdr:cNvPr id="734" name="n_4aveValue【消防施設】&#10;一人当たり面積">
          <a:extLst>
            <a:ext uri="{FF2B5EF4-FFF2-40B4-BE49-F238E27FC236}">
              <a16:creationId xmlns:a16="http://schemas.microsoft.com/office/drawing/2014/main" id="{77205359-591E-4821-9246-D2BA5E02F6BD}"/>
            </a:ext>
          </a:extLst>
        </xdr:cNvPr>
        <xdr:cNvSpPr txBox="1"/>
      </xdr:nvSpPr>
      <xdr:spPr>
        <a:xfrm>
          <a:off x="18421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24706</xdr:rowOff>
    </xdr:from>
    <xdr:ext cx="469744" cy="259045"/>
    <xdr:sp macro="" textlink="">
      <xdr:nvSpPr>
        <xdr:cNvPr id="735" name="n_1mainValue【消防施設】&#10;一人当たり面積">
          <a:extLst>
            <a:ext uri="{FF2B5EF4-FFF2-40B4-BE49-F238E27FC236}">
              <a16:creationId xmlns:a16="http://schemas.microsoft.com/office/drawing/2014/main" id="{951C52D1-A1CB-4214-B003-2B848311D883}"/>
            </a:ext>
          </a:extLst>
        </xdr:cNvPr>
        <xdr:cNvSpPr txBox="1"/>
      </xdr:nvSpPr>
      <xdr:spPr>
        <a:xfrm>
          <a:off x="21075727" y="14769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32021</xdr:rowOff>
    </xdr:from>
    <xdr:ext cx="469744" cy="259045"/>
    <xdr:sp macro="" textlink="">
      <xdr:nvSpPr>
        <xdr:cNvPr id="736" name="n_2mainValue【消防施設】&#10;一人当たり面積">
          <a:extLst>
            <a:ext uri="{FF2B5EF4-FFF2-40B4-BE49-F238E27FC236}">
              <a16:creationId xmlns:a16="http://schemas.microsoft.com/office/drawing/2014/main" id="{A9788D84-FF51-4251-99C5-7E19CC344331}"/>
            </a:ext>
          </a:extLst>
        </xdr:cNvPr>
        <xdr:cNvSpPr txBox="1"/>
      </xdr:nvSpPr>
      <xdr:spPr>
        <a:xfrm>
          <a:off x="2019942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32021</xdr:rowOff>
    </xdr:from>
    <xdr:ext cx="469744" cy="259045"/>
    <xdr:sp macro="" textlink="">
      <xdr:nvSpPr>
        <xdr:cNvPr id="737" name="n_3mainValue【消防施設】&#10;一人当たり面積">
          <a:extLst>
            <a:ext uri="{FF2B5EF4-FFF2-40B4-BE49-F238E27FC236}">
              <a16:creationId xmlns:a16="http://schemas.microsoft.com/office/drawing/2014/main" id="{D867A0C3-92F2-4185-B089-663E9029591D}"/>
            </a:ext>
          </a:extLst>
        </xdr:cNvPr>
        <xdr:cNvSpPr txBox="1"/>
      </xdr:nvSpPr>
      <xdr:spPr>
        <a:xfrm>
          <a:off x="1931042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55796</xdr:rowOff>
    </xdr:from>
    <xdr:ext cx="469744" cy="259045"/>
    <xdr:sp macro="" textlink="">
      <xdr:nvSpPr>
        <xdr:cNvPr id="738" name="n_4mainValue【消防施設】&#10;一人当たり面積">
          <a:extLst>
            <a:ext uri="{FF2B5EF4-FFF2-40B4-BE49-F238E27FC236}">
              <a16:creationId xmlns:a16="http://schemas.microsoft.com/office/drawing/2014/main" id="{686C2E30-98B2-4167-9571-12ED65BBF86E}"/>
            </a:ext>
          </a:extLst>
        </xdr:cNvPr>
        <xdr:cNvSpPr txBox="1"/>
      </xdr:nvSpPr>
      <xdr:spPr>
        <a:xfrm>
          <a:off x="18421427" y="1480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ED06E908-7E97-4987-A5CD-5547208AD21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02517EF3-7CED-4EC6-B85D-54C60437EDD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C46503FC-28BE-47DB-9F16-3BB32EBC723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5FB2E2F5-354F-41D7-AA71-289712B6FFB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62CB0356-BB39-4EA3-B836-B61766C5AC9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2C2E2577-A21D-41D4-99C7-26D21112690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2FE18CDA-D8BA-4C59-8BD8-62856F38F1F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E683E158-ED9C-4C64-B06C-8862C606894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5B64F016-A164-4129-AB81-B84B0D2C0CB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FEF2584B-A6C2-424B-B7A8-DA107F8D935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9286DA78-C490-4C46-B2E1-6622D690367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EAF97C77-C1E6-48EB-968F-C5814B2F92F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500AD314-FF05-4D36-8AB9-83E086049E4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78FA09A8-EDAC-4594-AE2F-04C0E0BEBB5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6872338C-6EFF-4EC9-BC34-6505A2C5759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15CD6ADA-EF9B-477A-B1E2-01AC3CA3F32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254C5C14-206B-4C4D-B408-A272D76C069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40278D76-FA40-4742-A2E4-1EADE5D37EB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274F4629-1CD7-495F-BB7D-EAB7B47618F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25F4B6F9-7228-4745-B56B-2FAAD20F8F9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09F02D1A-7F79-4AC2-A9C9-06B6CBC9C5A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878325F7-8FA4-446D-BD68-F0875D0BC3A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C6B7E556-91BA-4868-902E-A6A9F6DE3E6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2B664B42-EFB5-427D-B9F5-34437B1636A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庁舎】&#10;有形固定資産減価償却率グラフ枠">
          <a:extLst>
            <a:ext uri="{FF2B5EF4-FFF2-40B4-BE49-F238E27FC236}">
              <a16:creationId xmlns:a16="http://schemas.microsoft.com/office/drawing/2014/main" id="{4C814C0F-7961-48CA-A9F5-A0DA135A6EA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764" name="直線コネクタ 763">
          <a:extLst>
            <a:ext uri="{FF2B5EF4-FFF2-40B4-BE49-F238E27FC236}">
              <a16:creationId xmlns:a16="http://schemas.microsoft.com/office/drawing/2014/main" id="{C540F8A5-D27D-404D-A0C5-CD9DD433CA09}"/>
            </a:ext>
          </a:extLst>
        </xdr:cNvPr>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765" name="【庁舎】&#10;有形固定資産減価償却率最小値テキスト">
          <a:extLst>
            <a:ext uri="{FF2B5EF4-FFF2-40B4-BE49-F238E27FC236}">
              <a16:creationId xmlns:a16="http://schemas.microsoft.com/office/drawing/2014/main" id="{597C7B94-C036-4B4C-9097-0672757A3EF1}"/>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766" name="直線コネクタ 765">
          <a:extLst>
            <a:ext uri="{FF2B5EF4-FFF2-40B4-BE49-F238E27FC236}">
              <a16:creationId xmlns:a16="http://schemas.microsoft.com/office/drawing/2014/main" id="{963E72C9-F90F-44E3-BAE0-021B21232C74}"/>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67" name="【庁舎】&#10;有形固定資産減価償却率最大値テキスト">
          <a:extLst>
            <a:ext uri="{FF2B5EF4-FFF2-40B4-BE49-F238E27FC236}">
              <a16:creationId xmlns:a16="http://schemas.microsoft.com/office/drawing/2014/main" id="{5EC6FCE6-C0B1-49B3-B821-D06FD49FFDC5}"/>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68" name="直線コネクタ 767">
          <a:extLst>
            <a:ext uri="{FF2B5EF4-FFF2-40B4-BE49-F238E27FC236}">
              <a16:creationId xmlns:a16="http://schemas.microsoft.com/office/drawing/2014/main" id="{7A2273CA-1E43-47DA-B63F-C0CBF1CE361D}"/>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105064</xdr:rowOff>
    </xdr:from>
    <xdr:ext cx="405111" cy="259045"/>
    <xdr:sp macro="" textlink="">
      <xdr:nvSpPr>
        <xdr:cNvPr id="769" name="【庁舎】&#10;有形固定資産減価償却率平均値テキスト">
          <a:extLst>
            <a:ext uri="{FF2B5EF4-FFF2-40B4-BE49-F238E27FC236}">
              <a16:creationId xmlns:a16="http://schemas.microsoft.com/office/drawing/2014/main" id="{79378709-0956-444E-BBEF-4296709157CE}"/>
            </a:ext>
          </a:extLst>
        </xdr:cNvPr>
        <xdr:cNvSpPr txBox="1"/>
      </xdr:nvSpPr>
      <xdr:spPr>
        <a:xfrm>
          <a:off x="16357600" y="1793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770" name="フローチャート: 判断 769">
          <a:extLst>
            <a:ext uri="{FF2B5EF4-FFF2-40B4-BE49-F238E27FC236}">
              <a16:creationId xmlns:a16="http://schemas.microsoft.com/office/drawing/2014/main" id="{6646F34E-9C4F-4E07-9E81-ED08A49A7D02}"/>
            </a:ext>
          </a:extLst>
        </xdr:cNvPr>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771" name="フローチャート: 判断 770">
          <a:extLst>
            <a:ext uri="{FF2B5EF4-FFF2-40B4-BE49-F238E27FC236}">
              <a16:creationId xmlns:a16="http://schemas.microsoft.com/office/drawing/2014/main" id="{3CB63790-EA96-4701-863D-BB9FC57981F2}"/>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772" name="フローチャート: 判断 771">
          <a:extLst>
            <a:ext uri="{FF2B5EF4-FFF2-40B4-BE49-F238E27FC236}">
              <a16:creationId xmlns:a16="http://schemas.microsoft.com/office/drawing/2014/main" id="{6BB3775C-1AEF-420C-927A-59C88235167A}"/>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773" name="フローチャート: 判断 772">
          <a:extLst>
            <a:ext uri="{FF2B5EF4-FFF2-40B4-BE49-F238E27FC236}">
              <a16:creationId xmlns:a16="http://schemas.microsoft.com/office/drawing/2014/main" id="{5C63EE34-6C99-46A8-92E8-872D57D96991}"/>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774" name="フローチャート: 判断 773">
          <a:extLst>
            <a:ext uri="{FF2B5EF4-FFF2-40B4-BE49-F238E27FC236}">
              <a16:creationId xmlns:a16="http://schemas.microsoft.com/office/drawing/2014/main" id="{E4FA3A3F-3093-4FEC-B14C-E0281CF93F24}"/>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97A84521-5981-458A-A10F-7AEC3CE9817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6F3AE545-9402-426E-BF5A-C988EB9F975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ACA88F76-55F0-45CD-8D0E-213B3D01951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4308560C-EA5E-4458-BADE-BA4E4200AC3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2CFC1C60-8F04-49BE-AF1C-CE44FEF8075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76019</xdr:rowOff>
    </xdr:from>
    <xdr:to>
      <xdr:col>85</xdr:col>
      <xdr:colOff>177800</xdr:colOff>
      <xdr:row>102</xdr:row>
      <xdr:rowOff>6169</xdr:rowOff>
    </xdr:to>
    <xdr:sp macro="" textlink="">
      <xdr:nvSpPr>
        <xdr:cNvPr id="780" name="楕円 779">
          <a:extLst>
            <a:ext uri="{FF2B5EF4-FFF2-40B4-BE49-F238E27FC236}">
              <a16:creationId xmlns:a16="http://schemas.microsoft.com/office/drawing/2014/main" id="{08960DCB-F695-44DB-9B15-9417F06E6715}"/>
            </a:ext>
          </a:extLst>
        </xdr:cNvPr>
        <xdr:cNvSpPr/>
      </xdr:nvSpPr>
      <xdr:spPr>
        <a:xfrm>
          <a:off x="16268700" y="1739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98896</xdr:rowOff>
    </xdr:from>
    <xdr:ext cx="405111" cy="259045"/>
    <xdr:sp macro="" textlink="">
      <xdr:nvSpPr>
        <xdr:cNvPr id="781" name="【庁舎】&#10;有形固定資産減価償却率該当値テキスト">
          <a:extLst>
            <a:ext uri="{FF2B5EF4-FFF2-40B4-BE49-F238E27FC236}">
              <a16:creationId xmlns:a16="http://schemas.microsoft.com/office/drawing/2014/main" id="{3A82DD1E-188B-4C52-AB70-62079FD36F8F}"/>
            </a:ext>
          </a:extLst>
        </xdr:cNvPr>
        <xdr:cNvSpPr txBox="1"/>
      </xdr:nvSpPr>
      <xdr:spPr>
        <a:xfrm>
          <a:off x="16357600" y="1724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13970</xdr:rowOff>
    </xdr:from>
    <xdr:to>
      <xdr:col>81</xdr:col>
      <xdr:colOff>101600</xdr:colOff>
      <xdr:row>101</xdr:row>
      <xdr:rowOff>115570</xdr:rowOff>
    </xdr:to>
    <xdr:sp macro="" textlink="">
      <xdr:nvSpPr>
        <xdr:cNvPr id="782" name="楕円 781">
          <a:extLst>
            <a:ext uri="{FF2B5EF4-FFF2-40B4-BE49-F238E27FC236}">
              <a16:creationId xmlns:a16="http://schemas.microsoft.com/office/drawing/2014/main" id="{49885B88-D689-4FD1-ABF7-C07DE8727C1D}"/>
            </a:ext>
          </a:extLst>
        </xdr:cNvPr>
        <xdr:cNvSpPr/>
      </xdr:nvSpPr>
      <xdr:spPr>
        <a:xfrm>
          <a:off x="15430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64770</xdr:rowOff>
    </xdr:from>
    <xdr:to>
      <xdr:col>85</xdr:col>
      <xdr:colOff>127000</xdr:colOff>
      <xdr:row>101</xdr:row>
      <xdr:rowOff>126819</xdr:rowOff>
    </xdr:to>
    <xdr:cxnSp macro="">
      <xdr:nvCxnSpPr>
        <xdr:cNvPr id="783" name="直線コネクタ 782">
          <a:extLst>
            <a:ext uri="{FF2B5EF4-FFF2-40B4-BE49-F238E27FC236}">
              <a16:creationId xmlns:a16="http://schemas.microsoft.com/office/drawing/2014/main" id="{18D808C3-7243-43E0-9203-07D0DA7F0105}"/>
            </a:ext>
          </a:extLst>
        </xdr:cNvPr>
        <xdr:cNvCxnSpPr/>
      </xdr:nvCxnSpPr>
      <xdr:spPr>
        <a:xfrm>
          <a:off x="15481300" y="17381220"/>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131536</xdr:rowOff>
    </xdr:from>
    <xdr:to>
      <xdr:col>76</xdr:col>
      <xdr:colOff>165100</xdr:colOff>
      <xdr:row>101</xdr:row>
      <xdr:rowOff>61686</xdr:rowOff>
    </xdr:to>
    <xdr:sp macro="" textlink="">
      <xdr:nvSpPr>
        <xdr:cNvPr id="784" name="楕円 783">
          <a:extLst>
            <a:ext uri="{FF2B5EF4-FFF2-40B4-BE49-F238E27FC236}">
              <a16:creationId xmlns:a16="http://schemas.microsoft.com/office/drawing/2014/main" id="{4975AED2-D58A-49CE-9206-A7E0B13560F4}"/>
            </a:ext>
          </a:extLst>
        </xdr:cNvPr>
        <xdr:cNvSpPr/>
      </xdr:nvSpPr>
      <xdr:spPr>
        <a:xfrm>
          <a:off x="14541500" y="172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10886</xdr:rowOff>
    </xdr:from>
    <xdr:to>
      <xdr:col>81</xdr:col>
      <xdr:colOff>50800</xdr:colOff>
      <xdr:row>101</xdr:row>
      <xdr:rowOff>64770</xdr:rowOff>
    </xdr:to>
    <xdr:cxnSp macro="">
      <xdr:nvCxnSpPr>
        <xdr:cNvPr id="785" name="直線コネクタ 784">
          <a:extLst>
            <a:ext uri="{FF2B5EF4-FFF2-40B4-BE49-F238E27FC236}">
              <a16:creationId xmlns:a16="http://schemas.microsoft.com/office/drawing/2014/main" id="{4C0538CB-5CBF-40FF-87F1-5A4330FAE453}"/>
            </a:ext>
          </a:extLst>
        </xdr:cNvPr>
        <xdr:cNvCxnSpPr/>
      </xdr:nvCxnSpPr>
      <xdr:spPr>
        <a:xfrm>
          <a:off x="14592300" y="1732733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72752</xdr:rowOff>
    </xdr:from>
    <xdr:to>
      <xdr:col>72</xdr:col>
      <xdr:colOff>38100</xdr:colOff>
      <xdr:row>101</xdr:row>
      <xdr:rowOff>2902</xdr:rowOff>
    </xdr:to>
    <xdr:sp macro="" textlink="">
      <xdr:nvSpPr>
        <xdr:cNvPr id="786" name="楕円 785">
          <a:extLst>
            <a:ext uri="{FF2B5EF4-FFF2-40B4-BE49-F238E27FC236}">
              <a16:creationId xmlns:a16="http://schemas.microsoft.com/office/drawing/2014/main" id="{F9B48A43-4E65-485E-AEA3-25E1E0725991}"/>
            </a:ext>
          </a:extLst>
        </xdr:cNvPr>
        <xdr:cNvSpPr/>
      </xdr:nvSpPr>
      <xdr:spPr>
        <a:xfrm>
          <a:off x="13652500" y="1721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123552</xdr:rowOff>
    </xdr:from>
    <xdr:to>
      <xdr:col>76</xdr:col>
      <xdr:colOff>114300</xdr:colOff>
      <xdr:row>101</xdr:row>
      <xdr:rowOff>10886</xdr:rowOff>
    </xdr:to>
    <xdr:cxnSp macro="">
      <xdr:nvCxnSpPr>
        <xdr:cNvPr id="787" name="直線コネクタ 786">
          <a:extLst>
            <a:ext uri="{FF2B5EF4-FFF2-40B4-BE49-F238E27FC236}">
              <a16:creationId xmlns:a16="http://schemas.microsoft.com/office/drawing/2014/main" id="{4D419564-D0E8-40CD-BD07-A5FB06EEDE0F}"/>
            </a:ext>
          </a:extLst>
        </xdr:cNvPr>
        <xdr:cNvCxnSpPr/>
      </xdr:nvCxnSpPr>
      <xdr:spPr>
        <a:xfrm>
          <a:off x="13703300" y="17268552"/>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17236</xdr:rowOff>
    </xdr:from>
    <xdr:to>
      <xdr:col>67</xdr:col>
      <xdr:colOff>101600</xdr:colOff>
      <xdr:row>100</xdr:row>
      <xdr:rowOff>118836</xdr:rowOff>
    </xdr:to>
    <xdr:sp macro="" textlink="">
      <xdr:nvSpPr>
        <xdr:cNvPr id="788" name="楕円 787">
          <a:extLst>
            <a:ext uri="{FF2B5EF4-FFF2-40B4-BE49-F238E27FC236}">
              <a16:creationId xmlns:a16="http://schemas.microsoft.com/office/drawing/2014/main" id="{D7E1B209-9139-4590-AB4F-B0C8958F55E8}"/>
            </a:ext>
          </a:extLst>
        </xdr:cNvPr>
        <xdr:cNvSpPr/>
      </xdr:nvSpPr>
      <xdr:spPr>
        <a:xfrm>
          <a:off x="12763500" y="1716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68036</xdr:rowOff>
    </xdr:from>
    <xdr:to>
      <xdr:col>71</xdr:col>
      <xdr:colOff>177800</xdr:colOff>
      <xdr:row>100</xdr:row>
      <xdr:rowOff>123552</xdr:rowOff>
    </xdr:to>
    <xdr:cxnSp macro="">
      <xdr:nvCxnSpPr>
        <xdr:cNvPr id="789" name="直線コネクタ 788">
          <a:extLst>
            <a:ext uri="{FF2B5EF4-FFF2-40B4-BE49-F238E27FC236}">
              <a16:creationId xmlns:a16="http://schemas.microsoft.com/office/drawing/2014/main" id="{34D2C3E0-754D-4BFF-ACCF-717FEB2BE3EA}"/>
            </a:ext>
          </a:extLst>
        </xdr:cNvPr>
        <xdr:cNvCxnSpPr/>
      </xdr:nvCxnSpPr>
      <xdr:spPr>
        <a:xfrm>
          <a:off x="12814300" y="17213036"/>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49547</xdr:rowOff>
    </xdr:from>
    <xdr:ext cx="405111" cy="259045"/>
    <xdr:sp macro="" textlink="">
      <xdr:nvSpPr>
        <xdr:cNvPr id="790" name="n_1aveValue【庁舎】&#10;有形固定資産減価償却率">
          <a:extLst>
            <a:ext uri="{FF2B5EF4-FFF2-40B4-BE49-F238E27FC236}">
              <a16:creationId xmlns:a16="http://schemas.microsoft.com/office/drawing/2014/main" id="{B14615EB-BB29-49AF-AA69-0EFE09269047}"/>
            </a:ext>
          </a:extLst>
        </xdr:cNvPr>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791" name="n_2aveValue【庁舎】&#10;有形固定資産減価償却率">
          <a:extLst>
            <a:ext uri="{FF2B5EF4-FFF2-40B4-BE49-F238E27FC236}">
              <a16:creationId xmlns:a16="http://schemas.microsoft.com/office/drawing/2014/main" id="{2794CF65-0A0F-46B2-805A-B620723B8A1E}"/>
            </a:ext>
          </a:extLst>
        </xdr:cNvPr>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792" name="n_3aveValue【庁舎】&#10;有形固定資産減価償却率">
          <a:extLst>
            <a:ext uri="{FF2B5EF4-FFF2-40B4-BE49-F238E27FC236}">
              <a16:creationId xmlns:a16="http://schemas.microsoft.com/office/drawing/2014/main" id="{DCD0A09E-1AD0-40DB-8B5F-24EB1994FFC9}"/>
            </a:ext>
          </a:extLst>
        </xdr:cNvPr>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15257</xdr:rowOff>
    </xdr:from>
    <xdr:ext cx="405111" cy="259045"/>
    <xdr:sp macro="" textlink="">
      <xdr:nvSpPr>
        <xdr:cNvPr id="793" name="n_4aveValue【庁舎】&#10;有形固定資産減価償却率">
          <a:extLst>
            <a:ext uri="{FF2B5EF4-FFF2-40B4-BE49-F238E27FC236}">
              <a16:creationId xmlns:a16="http://schemas.microsoft.com/office/drawing/2014/main" id="{FA363DBD-3173-48CE-855A-8D69839D15F2}"/>
            </a:ext>
          </a:extLst>
        </xdr:cNvPr>
        <xdr:cNvSpPr txBox="1"/>
      </xdr:nvSpPr>
      <xdr:spPr>
        <a:xfrm>
          <a:off x="12611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132097</xdr:rowOff>
    </xdr:from>
    <xdr:ext cx="405111" cy="259045"/>
    <xdr:sp macro="" textlink="">
      <xdr:nvSpPr>
        <xdr:cNvPr id="794" name="n_1mainValue【庁舎】&#10;有形固定資産減価償却率">
          <a:extLst>
            <a:ext uri="{FF2B5EF4-FFF2-40B4-BE49-F238E27FC236}">
              <a16:creationId xmlns:a16="http://schemas.microsoft.com/office/drawing/2014/main" id="{11CC403C-12E6-4845-900D-A5D77FD4AB0F}"/>
            </a:ext>
          </a:extLst>
        </xdr:cNvPr>
        <xdr:cNvSpPr txBox="1"/>
      </xdr:nvSpPr>
      <xdr:spPr>
        <a:xfrm>
          <a:off x="1526604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78213</xdr:rowOff>
    </xdr:from>
    <xdr:ext cx="405111" cy="259045"/>
    <xdr:sp macro="" textlink="">
      <xdr:nvSpPr>
        <xdr:cNvPr id="795" name="n_2mainValue【庁舎】&#10;有形固定資産減価償却率">
          <a:extLst>
            <a:ext uri="{FF2B5EF4-FFF2-40B4-BE49-F238E27FC236}">
              <a16:creationId xmlns:a16="http://schemas.microsoft.com/office/drawing/2014/main" id="{7DCFF11A-CAF2-4CD9-AB0C-AD726869CA9E}"/>
            </a:ext>
          </a:extLst>
        </xdr:cNvPr>
        <xdr:cNvSpPr txBox="1"/>
      </xdr:nvSpPr>
      <xdr:spPr>
        <a:xfrm>
          <a:off x="14389744" y="1705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19429</xdr:rowOff>
    </xdr:from>
    <xdr:ext cx="405111" cy="259045"/>
    <xdr:sp macro="" textlink="">
      <xdr:nvSpPr>
        <xdr:cNvPr id="796" name="n_3mainValue【庁舎】&#10;有形固定資産減価償却率">
          <a:extLst>
            <a:ext uri="{FF2B5EF4-FFF2-40B4-BE49-F238E27FC236}">
              <a16:creationId xmlns:a16="http://schemas.microsoft.com/office/drawing/2014/main" id="{3AA3B1D0-D230-4E5B-9AE9-2EBE6D552E91}"/>
            </a:ext>
          </a:extLst>
        </xdr:cNvPr>
        <xdr:cNvSpPr txBox="1"/>
      </xdr:nvSpPr>
      <xdr:spPr>
        <a:xfrm>
          <a:off x="13500744" y="16992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135363</xdr:rowOff>
    </xdr:from>
    <xdr:ext cx="340478" cy="259045"/>
    <xdr:sp macro="" textlink="">
      <xdr:nvSpPr>
        <xdr:cNvPr id="797" name="n_4mainValue【庁舎】&#10;有形固定資産減価償却率">
          <a:extLst>
            <a:ext uri="{FF2B5EF4-FFF2-40B4-BE49-F238E27FC236}">
              <a16:creationId xmlns:a16="http://schemas.microsoft.com/office/drawing/2014/main" id="{B407CBF3-CCBF-4279-8E0D-1FEC3EAB4BC1}"/>
            </a:ext>
          </a:extLst>
        </xdr:cNvPr>
        <xdr:cNvSpPr txBox="1"/>
      </xdr:nvSpPr>
      <xdr:spPr>
        <a:xfrm>
          <a:off x="12644061" y="16937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401E7C07-FB2A-441F-A201-CD435CBFE92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A776B9AC-0081-49E6-B1E1-3F598303464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C9BC3E9B-66E4-4BE6-958C-FCE27690572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D8003557-49A3-4C36-B96E-EC446D86896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97B965D7-D67E-49BB-B669-396D1E58FCC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1E92905E-0CB9-47D5-8D07-884D8704073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E01381AE-029D-4ACC-BD92-B7B8C77A900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B72345BF-62C7-4296-9450-98B09809A65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056707AD-1F5E-4A9C-A648-962D2BDD3AF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AA6355B2-752A-4E5B-93CD-071FB0E621B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a:extLst>
            <a:ext uri="{FF2B5EF4-FFF2-40B4-BE49-F238E27FC236}">
              <a16:creationId xmlns:a16="http://schemas.microsoft.com/office/drawing/2014/main" id="{D1B229FC-EA32-4FBC-A0C5-33BF3CCBD89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a:extLst>
            <a:ext uri="{FF2B5EF4-FFF2-40B4-BE49-F238E27FC236}">
              <a16:creationId xmlns:a16="http://schemas.microsoft.com/office/drawing/2014/main" id="{E8345FF1-F90D-4F25-B7AB-2E35554AC6C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a:extLst>
            <a:ext uri="{FF2B5EF4-FFF2-40B4-BE49-F238E27FC236}">
              <a16:creationId xmlns:a16="http://schemas.microsoft.com/office/drawing/2014/main" id="{DC0CAD78-B4A2-471F-901D-C9CA56E70EC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a:extLst>
            <a:ext uri="{FF2B5EF4-FFF2-40B4-BE49-F238E27FC236}">
              <a16:creationId xmlns:a16="http://schemas.microsoft.com/office/drawing/2014/main" id="{B9BB8075-E59D-488B-A286-5EC9762FB42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a:extLst>
            <a:ext uri="{FF2B5EF4-FFF2-40B4-BE49-F238E27FC236}">
              <a16:creationId xmlns:a16="http://schemas.microsoft.com/office/drawing/2014/main" id="{FF7F36BD-53F7-4D3B-AD49-E0484F4A42E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a:extLst>
            <a:ext uri="{FF2B5EF4-FFF2-40B4-BE49-F238E27FC236}">
              <a16:creationId xmlns:a16="http://schemas.microsoft.com/office/drawing/2014/main" id="{93397BD9-9EC4-426A-BD5C-74732D29F62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a:extLst>
            <a:ext uri="{FF2B5EF4-FFF2-40B4-BE49-F238E27FC236}">
              <a16:creationId xmlns:a16="http://schemas.microsoft.com/office/drawing/2014/main" id="{BB1C7A97-A52C-40D8-B291-DE4EDE7F2A2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a:extLst>
            <a:ext uri="{FF2B5EF4-FFF2-40B4-BE49-F238E27FC236}">
              <a16:creationId xmlns:a16="http://schemas.microsoft.com/office/drawing/2014/main" id="{360627D6-41E7-4E4C-83B4-D3EA974EB1C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a:extLst>
            <a:ext uri="{FF2B5EF4-FFF2-40B4-BE49-F238E27FC236}">
              <a16:creationId xmlns:a16="http://schemas.microsoft.com/office/drawing/2014/main" id="{F79862AC-F6BF-4961-BFD6-70EB4CFC931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a:extLst>
            <a:ext uri="{FF2B5EF4-FFF2-40B4-BE49-F238E27FC236}">
              <a16:creationId xmlns:a16="http://schemas.microsoft.com/office/drawing/2014/main" id="{037E0058-08AD-4C33-8893-C827DB6F74E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a:extLst>
            <a:ext uri="{FF2B5EF4-FFF2-40B4-BE49-F238E27FC236}">
              <a16:creationId xmlns:a16="http://schemas.microsoft.com/office/drawing/2014/main" id="{825FDC89-01B2-44B9-B988-643D300AF91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a:extLst>
            <a:ext uri="{FF2B5EF4-FFF2-40B4-BE49-F238E27FC236}">
              <a16:creationId xmlns:a16="http://schemas.microsoft.com/office/drawing/2014/main" id="{FC85F7D1-F616-4F6A-9E43-F1BC3078CE5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09A03F8C-D130-42F8-9CDE-D4874D7EDCE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71317293-B0B7-4964-9A7C-9633B374342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a:extLst>
            <a:ext uri="{FF2B5EF4-FFF2-40B4-BE49-F238E27FC236}">
              <a16:creationId xmlns:a16="http://schemas.microsoft.com/office/drawing/2014/main" id="{8308DD4C-5CFB-4914-89FC-51D0B62BA03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823" name="直線コネクタ 822">
          <a:extLst>
            <a:ext uri="{FF2B5EF4-FFF2-40B4-BE49-F238E27FC236}">
              <a16:creationId xmlns:a16="http://schemas.microsoft.com/office/drawing/2014/main" id="{0C3B1072-8BB8-4F65-85F8-A56716252183}"/>
            </a:ext>
          </a:extLst>
        </xdr:cNvPr>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824" name="【庁舎】&#10;一人当たり面積最小値テキスト">
          <a:extLst>
            <a:ext uri="{FF2B5EF4-FFF2-40B4-BE49-F238E27FC236}">
              <a16:creationId xmlns:a16="http://schemas.microsoft.com/office/drawing/2014/main" id="{1DE12990-6F5B-49C2-8E41-35857E0B1C98}"/>
            </a:ext>
          </a:extLst>
        </xdr:cNvPr>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825" name="直線コネクタ 824">
          <a:extLst>
            <a:ext uri="{FF2B5EF4-FFF2-40B4-BE49-F238E27FC236}">
              <a16:creationId xmlns:a16="http://schemas.microsoft.com/office/drawing/2014/main" id="{3DF41C88-2A42-4753-9A4C-3CA1867D8B3C}"/>
            </a:ext>
          </a:extLst>
        </xdr:cNvPr>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826" name="【庁舎】&#10;一人当たり面積最大値テキスト">
          <a:extLst>
            <a:ext uri="{FF2B5EF4-FFF2-40B4-BE49-F238E27FC236}">
              <a16:creationId xmlns:a16="http://schemas.microsoft.com/office/drawing/2014/main" id="{CE10BC69-6432-4DF5-A346-FABAA192EDC3}"/>
            </a:ext>
          </a:extLst>
        </xdr:cNvPr>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827" name="直線コネクタ 826">
          <a:extLst>
            <a:ext uri="{FF2B5EF4-FFF2-40B4-BE49-F238E27FC236}">
              <a16:creationId xmlns:a16="http://schemas.microsoft.com/office/drawing/2014/main" id="{12C297A2-D122-400A-BD80-75829FCA1D0C}"/>
            </a:ext>
          </a:extLst>
        </xdr:cNvPr>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828" name="【庁舎】&#10;一人当たり面積平均値テキスト">
          <a:extLst>
            <a:ext uri="{FF2B5EF4-FFF2-40B4-BE49-F238E27FC236}">
              <a16:creationId xmlns:a16="http://schemas.microsoft.com/office/drawing/2014/main" id="{D5AB08A5-4793-46C1-8048-0448AEE017A7}"/>
            </a:ext>
          </a:extLst>
        </xdr:cNvPr>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829" name="フローチャート: 判断 828">
          <a:extLst>
            <a:ext uri="{FF2B5EF4-FFF2-40B4-BE49-F238E27FC236}">
              <a16:creationId xmlns:a16="http://schemas.microsoft.com/office/drawing/2014/main" id="{FA00DCC8-3B9B-4BE2-9E71-3D49CE8E7D5E}"/>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830" name="フローチャート: 判断 829">
          <a:extLst>
            <a:ext uri="{FF2B5EF4-FFF2-40B4-BE49-F238E27FC236}">
              <a16:creationId xmlns:a16="http://schemas.microsoft.com/office/drawing/2014/main" id="{DA92D111-9ADC-44E9-BDCB-3BBE2B59AABA}"/>
            </a:ext>
          </a:extLst>
        </xdr:cNvPr>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831" name="フローチャート: 判断 830">
          <a:extLst>
            <a:ext uri="{FF2B5EF4-FFF2-40B4-BE49-F238E27FC236}">
              <a16:creationId xmlns:a16="http://schemas.microsoft.com/office/drawing/2014/main" id="{708E27AA-5F44-4E3E-B931-828D031CC123}"/>
            </a:ext>
          </a:extLst>
        </xdr:cNvPr>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832" name="フローチャート: 判断 831">
          <a:extLst>
            <a:ext uri="{FF2B5EF4-FFF2-40B4-BE49-F238E27FC236}">
              <a16:creationId xmlns:a16="http://schemas.microsoft.com/office/drawing/2014/main" id="{F97709D3-376B-4EED-8255-0FE5B2C21C21}"/>
            </a:ext>
          </a:extLst>
        </xdr:cNvPr>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833" name="フローチャート: 判断 832">
          <a:extLst>
            <a:ext uri="{FF2B5EF4-FFF2-40B4-BE49-F238E27FC236}">
              <a16:creationId xmlns:a16="http://schemas.microsoft.com/office/drawing/2014/main" id="{FA5120A1-99B1-44ED-B5D4-6E089C23CB3F}"/>
            </a:ext>
          </a:extLst>
        </xdr:cNvPr>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C5784FCD-D496-4567-A4E5-FB3EEA228BA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522DEF87-487A-4093-8C1B-5F7A7EA374A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D6BE64E8-6832-4D47-94D9-2823A978286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92D521B2-AD5C-4E91-A0D4-BD10B5BB1DF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10D439BD-3309-45FA-9B9A-623A660ADF9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115751</xdr:rowOff>
    </xdr:from>
    <xdr:to>
      <xdr:col>116</xdr:col>
      <xdr:colOff>114300</xdr:colOff>
      <xdr:row>107</xdr:row>
      <xdr:rowOff>45901</xdr:rowOff>
    </xdr:to>
    <xdr:sp macro="" textlink="">
      <xdr:nvSpPr>
        <xdr:cNvPr id="839" name="楕円 838">
          <a:extLst>
            <a:ext uri="{FF2B5EF4-FFF2-40B4-BE49-F238E27FC236}">
              <a16:creationId xmlns:a16="http://schemas.microsoft.com/office/drawing/2014/main" id="{0B29A907-F878-440F-BFFE-9B3F63A746AB}"/>
            </a:ext>
          </a:extLst>
        </xdr:cNvPr>
        <xdr:cNvSpPr/>
      </xdr:nvSpPr>
      <xdr:spPr>
        <a:xfrm>
          <a:off x="22110700" y="1828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94178</xdr:rowOff>
    </xdr:from>
    <xdr:ext cx="469744" cy="259045"/>
    <xdr:sp macro="" textlink="">
      <xdr:nvSpPr>
        <xdr:cNvPr id="840" name="【庁舎】&#10;一人当たり面積該当値テキスト">
          <a:extLst>
            <a:ext uri="{FF2B5EF4-FFF2-40B4-BE49-F238E27FC236}">
              <a16:creationId xmlns:a16="http://schemas.microsoft.com/office/drawing/2014/main" id="{A2564227-D8B3-4636-8832-F3D00CC7850B}"/>
            </a:ext>
          </a:extLst>
        </xdr:cNvPr>
        <xdr:cNvSpPr txBox="1"/>
      </xdr:nvSpPr>
      <xdr:spPr>
        <a:xfrm>
          <a:off x="22199600" y="1826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117929</xdr:rowOff>
    </xdr:from>
    <xdr:to>
      <xdr:col>112</xdr:col>
      <xdr:colOff>38100</xdr:colOff>
      <xdr:row>107</xdr:row>
      <xdr:rowOff>48079</xdr:rowOff>
    </xdr:to>
    <xdr:sp macro="" textlink="">
      <xdr:nvSpPr>
        <xdr:cNvPr id="841" name="楕円 840">
          <a:extLst>
            <a:ext uri="{FF2B5EF4-FFF2-40B4-BE49-F238E27FC236}">
              <a16:creationId xmlns:a16="http://schemas.microsoft.com/office/drawing/2014/main" id="{106AC7FA-A958-4B4B-9516-8F35AEDFF3E9}"/>
            </a:ext>
          </a:extLst>
        </xdr:cNvPr>
        <xdr:cNvSpPr/>
      </xdr:nvSpPr>
      <xdr:spPr>
        <a:xfrm>
          <a:off x="21272500" y="1829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166551</xdr:rowOff>
    </xdr:from>
    <xdr:to>
      <xdr:col>116</xdr:col>
      <xdr:colOff>63500</xdr:colOff>
      <xdr:row>106</xdr:row>
      <xdr:rowOff>168729</xdr:rowOff>
    </xdr:to>
    <xdr:cxnSp macro="">
      <xdr:nvCxnSpPr>
        <xdr:cNvPr id="842" name="直線コネクタ 841">
          <a:extLst>
            <a:ext uri="{FF2B5EF4-FFF2-40B4-BE49-F238E27FC236}">
              <a16:creationId xmlns:a16="http://schemas.microsoft.com/office/drawing/2014/main" id="{6FF3CBA9-0421-41BB-A803-5E489EFE1FEC}"/>
            </a:ext>
          </a:extLst>
        </xdr:cNvPr>
        <xdr:cNvCxnSpPr/>
      </xdr:nvCxnSpPr>
      <xdr:spPr>
        <a:xfrm flipV="1">
          <a:off x="21323300" y="18340251"/>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145143</xdr:rowOff>
    </xdr:from>
    <xdr:to>
      <xdr:col>107</xdr:col>
      <xdr:colOff>101600</xdr:colOff>
      <xdr:row>107</xdr:row>
      <xdr:rowOff>75293</xdr:rowOff>
    </xdr:to>
    <xdr:sp macro="" textlink="">
      <xdr:nvSpPr>
        <xdr:cNvPr id="843" name="楕円 842">
          <a:extLst>
            <a:ext uri="{FF2B5EF4-FFF2-40B4-BE49-F238E27FC236}">
              <a16:creationId xmlns:a16="http://schemas.microsoft.com/office/drawing/2014/main" id="{A385E075-9784-493E-94AF-3F00B47A58CF}"/>
            </a:ext>
          </a:extLst>
        </xdr:cNvPr>
        <xdr:cNvSpPr/>
      </xdr:nvSpPr>
      <xdr:spPr>
        <a:xfrm>
          <a:off x="20383500" y="1831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168729</xdr:rowOff>
    </xdr:from>
    <xdr:to>
      <xdr:col>111</xdr:col>
      <xdr:colOff>177800</xdr:colOff>
      <xdr:row>107</xdr:row>
      <xdr:rowOff>24493</xdr:rowOff>
    </xdr:to>
    <xdr:cxnSp macro="">
      <xdr:nvCxnSpPr>
        <xdr:cNvPr id="844" name="直線コネクタ 843">
          <a:extLst>
            <a:ext uri="{FF2B5EF4-FFF2-40B4-BE49-F238E27FC236}">
              <a16:creationId xmlns:a16="http://schemas.microsoft.com/office/drawing/2014/main" id="{36639848-99AB-4245-A5C1-B4A2887F8B93}"/>
            </a:ext>
          </a:extLst>
        </xdr:cNvPr>
        <xdr:cNvCxnSpPr/>
      </xdr:nvCxnSpPr>
      <xdr:spPr>
        <a:xfrm flipV="1">
          <a:off x="20434300" y="18342429"/>
          <a:ext cx="8890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147320</xdr:rowOff>
    </xdr:from>
    <xdr:to>
      <xdr:col>102</xdr:col>
      <xdr:colOff>165100</xdr:colOff>
      <xdr:row>107</xdr:row>
      <xdr:rowOff>77470</xdr:rowOff>
    </xdr:to>
    <xdr:sp macro="" textlink="">
      <xdr:nvSpPr>
        <xdr:cNvPr id="845" name="楕円 844">
          <a:extLst>
            <a:ext uri="{FF2B5EF4-FFF2-40B4-BE49-F238E27FC236}">
              <a16:creationId xmlns:a16="http://schemas.microsoft.com/office/drawing/2014/main" id="{46CBEF8C-37C3-4EC2-95F4-0BA1817B4A81}"/>
            </a:ext>
          </a:extLst>
        </xdr:cNvPr>
        <xdr:cNvSpPr/>
      </xdr:nvSpPr>
      <xdr:spPr>
        <a:xfrm>
          <a:off x="19494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24493</xdr:rowOff>
    </xdr:from>
    <xdr:to>
      <xdr:col>107</xdr:col>
      <xdr:colOff>50800</xdr:colOff>
      <xdr:row>107</xdr:row>
      <xdr:rowOff>26670</xdr:rowOff>
    </xdr:to>
    <xdr:cxnSp macro="">
      <xdr:nvCxnSpPr>
        <xdr:cNvPr id="846" name="直線コネクタ 845">
          <a:extLst>
            <a:ext uri="{FF2B5EF4-FFF2-40B4-BE49-F238E27FC236}">
              <a16:creationId xmlns:a16="http://schemas.microsoft.com/office/drawing/2014/main" id="{1C5394E7-B58B-4D4D-B251-1A39F3FC8A30}"/>
            </a:ext>
          </a:extLst>
        </xdr:cNvPr>
        <xdr:cNvCxnSpPr/>
      </xdr:nvCxnSpPr>
      <xdr:spPr>
        <a:xfrm flipV="1">
          <a:off x="19545300" y="1836964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149498</xdr:rowOff>
    </xdr:from>
    <xdr:to>
      <xdr:col>98</xdr:col>
      <xdr:colOff>38100</xdr:colOff>
      <xdr:row>107</xdr:row>
      <xdr:rowOff>79648</xdr:rowOff>
    </xdr:to>
    <xdr:sp macro="" textlink="">
      <xdr:nvSpPr>
        <xdr:cNvPr id="847" name="楕円 846">
          <a:extLst>
            <a:ext uri="{FF2B5EF4-FFF2-40B4-BE49-F238E27FC236}">
              <a16:creationId xmlns:a16="http://schemas.microsoft.com/office/drawing/2014/main" id="{7A159915-1C38-4696-A95E-4BE988C34A53}"/>
            </a:ext>
          </a:extLst>
        </xdr:cNvPr>
        <xdr:cNvSpPr/>
      </xdr:nvSpPr>
      <xdr:spPr>
        <a:xfrm>
          <a:off x="18605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26670</xdr:rowOff>
    </xdr:from>
    <xdr:to>
      <xdr:col>102</xdr:col>
      <xdr:colOff>114300</xdr:colOff>
      <xdr:row>107</xdr:row>
      <xdr:rowOff>28848</xdr:rowOff>
    </xdr:to>
    <xdr:cxnSp macro="">
      <xdr:nvCxnSpPr>
        <xdr:cNvPr id="848" name="直線コネクタ 847">
          <a:extLst>
            <a:ext uri="{FF2B5EF4-FFF2-40B4-BE49-F238E27FC236}">
              <a16:creationId xmlns:a16="http://schemas.microsoft.com/office/drawing/2014/main" id="{2D7540E3-4066-46C3-B8F2-E0358E99076F}"/>
            </a:ext>
          </a:extLst>
        </xdr:cNvPr>
        <xdr:cNvCxnSpPr/>
      </xdr:nvCxnSpPr>
      <xdr:spPr>
        <a:xfrm flipV="1">
          <a:off x="18656300" y="18371820"/>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4190</xdr:rowOff>
    </xdr:from>
    <xdr:ext cx="469744" cy="259045"/>
    <xdr:sp macro="" textlink="">
      <xdr:nvSpPr>
        <xdr:cNvPr id="849" name="n_1aveValue【庁舎】&#10;一人当たり面積">
          <a:extLst>
            <a:ext uri="{FF2B5EF4-FFF2-40B4-BE49-F238E27FC236}">
              <a16:creationId xmlns:a16="http://schemas.microsoft.com/office/drawing/2014/main" id="{5C80A33A-99C6-4977-A776-727A465111E3}"/>
            </a:ext>
          </a:extLst>
        </xdr:cNvPr>
        <xdr:cNvSpPr txBox="1"/>
      </xdr:nvSpPr>
      <xdr:spPr>
        <a:xfrm>
          <a:off x="21075727" y="178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17253</xdr:rowOff>
    </xdr:from>
    <xdr:ext cx="469744" cy="259045"/>
    <xdr:sp macro="" textlink="">
      <xdr:nvSpPr>
        <xdr:cNvPr id="850" name="n_2aveValue【庁舎】&#10;一人当たり面積">
          <a:extLst>
            <a:ext uri="{FF2B5EF4-FFF2-40B4-BE49-F238E27FC236}">
              <a16:creationId xmlns:a16="http://schemas.microsoft.com/office/drawing/2014/main" id="{6750A244-3CCB-486C-B3D1-C35E8712A99D}"/>
            </a:ext>
          </a:extLst>
        </xdr:cNvPr>
        <xdr:cNvSpPr txBox="1"/>
      </xdr:nvSpPr>
      <xdr:spPr>
        <a:xfrm>
          <a:off x="20199427" y="1784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69504</xdr:rowOff>
    </xdr:from>
    <xdr:ext cx="469744" cy="259045"/>
    <xdr:sp macro="" textlink="">
      <xdr:nvSpPr>
        <xdr:cNvPr id="851" name="n_3aveValue【庁舎】&#10;一人当たり面積">
          <a:extLst>
            <a:ext uri="{FF2B5EF4-FFF2-40B4-BE49-F238E27FC236}">
              <a16:creationId xmlns:a16="http://schemas.microsoft.com/office/drawing/2014/main" id="{490DC5C2-7541-45D0-BA6F-6EB5C84687A3}"/>
            </a:ext>
          </a:extLst>
        </xdr:cNvPr>
        <xdr:cNvSpPr txBox="1"/>
      </xdr:nvSpPr>
      <xdr:spPr>
        <a:xfrm>
          <a:off x="19310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89098</xdr:rowOff>
    </xdr:from>
    <xdr:ext cx="469744" cy="259045"/>
    <xdr:sp macro="" textlink="">
      <xdr:nvSpPr>
        <xdr:cNvPr id="852" name="n_4aveValue【庁舎】&#10;一人当たり面積">
          <a:extLst>
            <a:ext uri="{FF2B5EF4-FFF2-40B4-BE49-F238E27FC236}">
              <a16:creationId xmlns:a16="http://schemas.microsoft.com/office/drawing/2014/main" id="{1F6349BD-CC8D-474F-8B47-497DDAD296CC}"/>
            </a:ext>
          </a:extLst>
        </xdr:cNvPr>
        <xdr:cNvSpPr txBox="1"/>
      </xdr:nvSpPr>
      <xdr:spPr>
        <a:xfrm>
          <a:off x="18421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39206</xdr:rowOff>
    </xdr:from>
    <xdr:ext cx="469744" cy="259045"/>
    <xdr:sp macro="" textlink="">
      <xdr:nvSpPr>
        <xdr:cNvPr id="853" name="n_1mainValue【庁舎】&#10;一人当たり面積">
          <a:extLst>
            <a:ext uri="{FF2B5EF4-FFF2-40B4-BE49-F238E27FC236}">
              <a16:creationId xmlns:a16="http://schemas.microsoft.com/office/drawing/2014/main" id="{75BFA723-E4F9-4557-9B2B-270C9F922455}"/>
            </a:ext>
          </a:extLst>
        </xdr:cNvPr>
        <xdr:cNvSpPr txBox="1"/>
      </xdr:nvSpPr>
      <xdr:spPr>
        <a:xfrm>
          <a:off x="21075727" y="1838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66420</xdr:rowOff>
    </xdr:from>
    <xdr:ext cx="469744" cy="259045"/>
    <xdr:sp macro="" textlink="">
      <xdr:nvSpPr>
        <xdr:cNvPr id="854" name="n_2mainValue【庁舎】&#10;一人当たり面積">
          <a:extLst>
            <a:ext uri="{FF2B5EF4-FFF2-40B4-BE49-F238E27FC236}">
              <a16:creationId xmlns:a16="http://schemas.microsoft.com/office/drawing/2014/main" id="{626D8B22-8DCB-4D0D-AA82-984984C1CAAF}"/>
            </a:ext>
          </a:extLst>
        </xdr:cNvPr>
        <xdr:cNvSpPr txBox="1"/>
      </xdr:nvSpPr>
      <xdr:spPr>
        <a:xfrm>
          <a:off x="20199427" y="1841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68597</xdr:rowOff>
    </xdr:from>
    <xdr:ext cx="469744" cy="259045"/>
    <xdr:sp macro="" textlink="">
      <xdr:nvSpPr>
        <xdr:cNvPr id="855" name="n_3mainValue【庁舎】&#10;一人当たり面積">
          <a:extLst>
            <a:ext uri="{FF2B5EF4-FFF2-40B4-BE49-F238E27FC236}">
              <a16:creationId xmlns:a16="http://schemas.microsoft.com/office/drawing/2014/main" id="{9B8242C4-C500-4C23-ACCC-4836D573B647}"/>
            </a:ext>
          </a:extLst>
        </xdr:cNvPr>
        <xdr:cNvSpPr txBox="1"/>
      </xdr:nvSpPr>
      <xdr:spPr>
        <a:xfrm>
          <a:off x="19310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70775</xdr:rowOff>
    </xdr:from>
    <xdr:ext cx="469744" cy="259045"/>
    <xdr:sp macro="" textlink="">
      <xdr:nvSpPr>
        <xdr:cNvPr id="856" name="n_4mainValue【庁舎】&#10;一人当たり面積">
          <a:extLst>
            <a:ext uri="{FF2B5EF4-FFF2-40B4-BE49-F238E27FC236}">
              <a16:creationId xmlns:a16="http://schemas.microsoft.com/office/drawing/2014/main" id="{8686EE8D-0B61-4181-A60D-DC74B6799B9F}"/>
            </a:ext>
          </a:extLst>
        </xdr:cNvPr>
        <xdr:cNvSpPr txBox="1"/>
      </xdr:nvSpPr>
      <xdr:spPr>
        <a:xfrm>
          <a:off x="18421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B124808E-DCC5-4399-84A6-CA4D1D597F1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C28EE8FC-1B28-4CE6-A3F9-D77C01F8754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28F892DA-448E-4743-A0E4-A2B0342A514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類似団体と比較して特に有形固定資産減価償却率が高くなっている施設は、福祉施設であり、特に低くなっている施設は、消防施設、庁舎である。　福祉施設は維持管理にかかる経費の増加に留意し、個別施設計画策定を考えながら老朽化対策に取り組んでいく。　また、消防施設及び庁舎は、それぞれ建設して年数も経っておらず、今後は若干増加していくと考えられるが、引き続き適正に取り組んでいく。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福島県泉崎村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6,324
6,211
35.43
4,551,558
4,148,245
366,841
2,654,802
3,929,044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a:t>
          </a:r>
          <a:r>
            <a:rPr kumimoji="1" lang="en-US" altLang="ja-JP" sz="1300">
              <a:latin typeface="ＭＳ Ｐゴシック" panose="020B0600070205080204" pitchFamily="50" charset="-128"/>
              <a:ea typeface="ＭＳ Ｐゴシック" panose="020B0600070205080204" pitchFamily="50" charset="-128"/>
            </a:rPr>
            <a:t>0.58</a:t>
          </a:r>
          <a:r>
            <a:rPr kumimoji="1" lang="ja-JP" altLang="en-US" sz="1300">
              <a:latin typeface="ＭＳ Ｐゴシック" panose="020B0600070205080204" pitchFamily="50" charset="-128"/>
              <a:ea typeface="ＭＳ Ｐゴシック" panose="020B0600070205080204" pitchFamily="50" charset="-128"/>
            </a:rPr>
            <a:t>で前年度を</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下回り、平成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程度の数値となっている。これまでの定住促進推進や工業団地造成により住民税や固定資産税の収入が安定していることが要因と考えられる。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今後も、定員管理、給与の適正化を図り、経費の抑制に努めるとともに、村税等の徴収率の向上を図り歳入の確保に努める。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153811</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698500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40516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153811</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69850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153811</xdr:rowOff>
    </xdr:from>
    <xdr:to>
      <xdr:col>11</xdr:col>
      <xdr:colOff>31750</xdr:colOff>
      <xdr:row>41</xdr:row>
      <xdr:rowOff>9172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0118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103011</xdr:rowOff>
    </xdr:from>
    <xdr:to>
      <xdr:col>23</xdr:col>
      <xdr:colOff>184150</xdr:colOff>
      <xdr:row>41</xdr:row>
      <xdr:rowOff>33161</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119538</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8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103011</xdr:rowOff>
    </xdr:from>
    <xdr:to>
      <xdr:col>11</xdr:col>
      <xdr:colOff>82550</xdr:colOff>
      <xdr:row>41</xdr:row>
      <xdr:rowOff>33161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43338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129822</xdr:rowOff>
    </xdr:from>
    <xdr:to>
      <xdr:col>7</xdr:col>
      <xdr:colOff>31750</xdr:colOff>
      <xdr:row>41</xdr:row>
      <xdr:rowOff>59972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70149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経常収支比率は、類似団体平均を</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％下回り、当村前年度と比較すると</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％改善した。要因は、公債費で償還開始により</a:t>
          </a:r>
          <a:r>
            <a:rPr kumimoji="1" lang="en-US" altLang="ja-JP" sz="1300">
              <a:latin typeface="ＭＳ Ｐゴシック" panose="020B0600070205080204" pitchFamily="50" charset="-128"/>
              <a:ea typeface="ＭＳ Ｐゴシック" panose="020B0600070205080204" pitchFamily="50" charset="-128"/>
            </a:rPr>
            <a:t>42,263</a:t>
          </a:r>
          <a:r>
            <a:rPr kumimoji="1" lang="ja-JP" altLang="en-US" sz="1300">
              <a:latin typeface="ＭＳ Ｐゴシック" panose="020B0600070205080204" pitchFamily="50" charset="-128"/>
              <a:ea typeface="ＭＳ Ｐゴシック" panose="020B0600070205080204" pitchFamily="50" charset="-128"/>
            </a:rPr>
            <a:t>千円、村道修繕で維持補修費が</a:t>
          </a:r>
          <a:r>
            <a:rPr kumimoji="1" lang="en-US" altLang="ja-JP" sz="1300">
              <a:latin typeface="ＭＳ Ｐゴシック" panose="020B0600070205080204" pitchFamily="50" charset="-128"/>
              <a:ea typeface="ＭＳ Ｐゴシック" panose="020B0600070205080204" pitchFamily="50" charset="-128"/>
            </a:rPr>
            <a:t>18,176</a:t>
          </a:r>
          <a:r>
            <a:rPr kumimoji="1" lang="ja-JP" altLang="en-US" sz="1300">
              <a:latin typeface="ＭＳ Ｐゴシック" panose="020B0600070205080204" pitchFamily="50" charset="-128"/>
              <a:ea typeface="ＭＳ Ｐゴシック" panose="020B0600070205080204" pitchFamily="50" charset="-128"/>
            </a:rPr>
            <a:t>千円とそれぞれ増となったが、補助費等で水道事業会計補助金</a:t>
          </a:r>
          <a:r>
            <a:rPr kumimoji="1" lang="en-US" altLang="ja-JP" sz="1300">
              <a:latin typeface="ＭＳ Ｐゴシック" panose="020B0600070205080204" pitchFamily="50" charset="-128"/>
              <a:ea typeface="ＭＳ Ｐゴシック" panose="020B0600070205080204" pitchFamily="50" charset="-128"/>
            </a:rPr>
            <a:t>26,317</a:t>
          </a:r>
          <a:r>
            <a:rPr kumimoji="1" lang="ja-JP" altLang="en-US" sz="1300">
              <a:latin typeface="ＭＳ Ｐゴシック" panose="020B0600070205080204" pitchFamily="50" charset="-128"/>
              <a:ea typeface="ＭＳ Ｐゴシック" panose="020B0600070205080204" pitchFamily="50" charset="-128"/>
            </a:rPr>
            <a:t>千円減、村社会福祉協議会補助金</a:t>
          </a:r>
          <a:r>
            <a:rPr kumimoji="1" lang="en-US" altLang="ja-JP" sz="1300">
              <a:latin typeface="ＭＳ Ｐゴシック" panose="020B0600070205080204" pitchFamily="50" charset="-128"/>
              <a:ea typeface="ＭＳ Ｐゴシック" panose="020B0600070205080204" pitchFamily="50" charset="-128"/>
            </a:rPr>
            <a:t>4,586</a:t>
          </a:r>
          <a:r>
            <a:rPr kumimoji="1" lang="ja-JP" altLang="en-US" sz="1300">
              <a:latin typeface="ＭＳ Ｐゴシック" panose="020B0600070205080204" pitchFamily="50" charset="-128"/>
              <a:ea typeface="ＭＳ Ｐゴシック" panose="020B0600070205080204" pitchFamily="50" charset="-128"/>
            </a:rPr>
            <a:t>千円減など全体で</a:t>
          </a:r>
          <a:r>
            <a:rPr kumimoji="1" lang="en-US" altLang="ja-JP" sz="1300">
              <a:latin typeface="ＭＳ Ｐゴシック" panose="020B0600070205080204" pitchFamily="50" charset="-128"/>
              <a:ea typeface="ＭＳ Ｐゴシック" panose="020B0600070205080204" pitchFamily="50" charset="-128"/>
            </a:rPr>
            <a:t>39,305</a:t>
          </a:r>
          <a:r>
            <a:rPr kumimoji="1" lang="ja-JP" altLang="en-US" sz="1300">
              <a:latin typeface="ＭＳ Ｐゴシック" panose="020B0600070205080204" pitchFamily="50" charset="-128"/>
              <a:ea typeface="ＭＳ Ｐゴシック" panose="020B0600070205080204" pitchFamily="50" charset="-128"/>
            </a:rPr>
            <a:t>千円の減となり、人件費でも交付金等の充当見直しにより</a:t>
          </a:r>
          <a:r>
            <a:rPr kumimoji="1" lang="en-US" altLang="ja-JP" sz="1300">
              <a:latin typeface="ＭＳ Ｐゴシック" panose="020B0600070205080204" pitchFamily="50" charset="-128"/>
              <a:ea typeface="ＭＳ Ｐゴシック" panose="020B0600070205080204" pitchFamily="50" charset="-128"/>
            </a:rPr>
            <a:t>23,230</a:t>
          </a:r>
          <a:r>
            <a:rPr kumimoji="1" lang="ja-JP" altLang="en-US" sz="1300">
              <a:latin typeface="ＭＳ Ｐゴシック" panose="020B0600070205080204" pitchFamily="50" charset="-128"/>
              <a:ea typeface="ＭＳ Ｐゴシック" panose="020B0600070205080204" pitchFamily="50" charset="-128"/>
            </a:rPr>
            <a:t>千円減となったことがあげられる。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今後、扶助費の増加等が見込まれるが、事務事業の見直しを進めるなど、経常経費の削減に努める。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134801</xdr:rowOff>
    </xdr:from>
    <xdr:to>
      <xdr:col>23</xdr:col>
      <xdr:colOff>133350</xdr:colOff>
      <xdr:row>61</xdr:row>
      <xdr:rowOff>126274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250351"/>
          <a:ext cx="838200" cy="33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126274</xdr:rowOff>
    </xdr:from>
    <xdr:to>
      <xdr:col>19</xdr:col>
      <xdr:colOff>133350</xdr:colOff>
      <xdr:row>62</xdr:row>
      <xdr:rowOff>65133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584724"/>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32294</xdr:rowOff>
    </xdr:from>
    <xdr:to>
      <xdr:col>15</xdr:col>
      <xdr:colOff>82550</xdr:colOff>
      <xdr:row>62</xdr:row>
      <xdr:rowOff>65133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319294"/>
          <a:ext cx="889000" cy="37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32294</xdr:rowOff>
    </xdr:from>
    <xdr:to>
      <xdr:col>11</xdr:col>
      <xdr:colOff>31750</xdr:colOff>
      <xdr:row>60</xdr:row>
      <xdr:rowOff>135709</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31929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117039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92908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84001</xdr:rowOff>
    </xdr:from>
    <xdr:to>
      <xdr:col>23</xdr:col>
      <xdr:colOff>184150</xdr:colOff>
      <xdr:row>60</xdr:row>
      <xdr:rowOff>14151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100528</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04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75474</xdr:rowOff>
    </xdr:from>
    <xdr:to>
      <xdr:col>19</xdr:col>
      <xdr:colOff>184150</xdr:colOff>
      <xdr:row>62</xdr:row>
      <xdr:rowOff>5624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161851</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20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14333</xdr:rowOff>
    </xdr:from>
    <xdr:to>
      <xdr:col>15</xdr:col>
      <xdr:colOff>133350</xdr:colOff>
      <xdr:row>62</xdr:row>
      <xdr:rowOff>115933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6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100710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152944</xdr:rowOff>
    </xdr:from>
    <xdr:to>
      <xdr:col>11</xdr:col>
      <xdr:colOff>82550</xdr:colOff>
      <xdr:row>60</xdr:row>
      <xdr:rowOff>83094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93271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03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84909</xdr:rowOff>
    </xdr:from>
    <xdr:to>
      <xdr:col>7</xdr:col>
      <xdr:colOff>31750</xdr:colOff>
      <xdr:row>61</xdr:row>
      <xdr:rowOff>15059</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25236</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[227,833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a:t>
          </a:r>
          <a:r>
            <a:rPr kumimoji="1" lang="en-US" altLang="ja-JP" sz="1300">
              <a:latin typeface="ＭＳ Ｐゴシック" panose="020B0600070205080204" pitchFamily="50" charset="-128"/>
              <a:ea typeface="ＭＳ Ｐゴシック" panose="020B0600070205080204" pitchFamily="50" charset="-128"/>
            </a:rPr>
            <a:t>49,266</a:t>
          </a:r>
          <a:r>
            <a:rPr kumimoji="1" lang="ja-JP" altLang="en-US" sz="1300">
              <a:latin typeface="ＭＳ Ｐゴシック" panose="020B0600070205080204" pitchFamily="50" charset="-128"/>
              <a:ea typeface="ＭＳ Ｐゴシック" panose="020B0600070205080204" pitchFamily="50" charset="-128"/>
            </a:rPr>
            <a:t>円低くなっており、当村前年度と比べると</a:t>
          </a:r>
          <a:r>
            <a:rPr kumimoji="1" lang="en-US" altLang="ja-JP" sz="1300">
              <a:latin typeface="ＭＳ Ｐゴシック" panose="020B0600070205080204" pitchFamily="50" charset="-128"/>
              <a:ea typeface="ＭＳ Ｐゴシック" panose="020B0600070205080204" pitchFamily="50" charset="-128"/>
            </a:rPr>
            <a:t>9,885</a:t>
          </a:r>
          <a:r>
            <a:rPr kumimoji="1" lang="ja-JP" altLang="en-US" sz="1300">
              <a:latin typeface="ＭＳ Ｐゴシック" panose="020B0600070205080204" pitchFamily="50" charset="-128"/>
              <a:ea typeface="ＭＳ Ｐゴシック" panose="020B0600070205080204" pitchFamily="50" charset="-128"/>
            </a:rPr>
            <a:t>円下回った。要因は物件費の減少で、農業水利施設等保全再生事業（ため池除染）、仮置場原状回復事業、除染土壌運搬等の除染関係経費で</a:t>
          </a:r>
          <a:r>
            <a:rPr kumimoji="1" lang="en-US" altLang="ja-JP" sz="1300">
              <a:latin typeface="ＭＳ Ｐゴシック" panose="020B0600070205080204" pitchFamily="50" charset="-128"/>
              <a:ea typeface="ＭＳ Ｐゴシック" panose="020B0600070205080204" pitchFamily="50" charset="-128"/>
            </a:rPr>
            <a:t>77,555</a:t>
          </a:r>
          <a:r>
            <a:rPr kumimoji="1" lang="ja-JP" altLang="en-US" sz="1300">
              <a:latin typeface="ＭＳ Ｐゴシック" panose="020B0600070205080204" pitchFamily="50" charset="-128"/>
              <a:ea typeface="ＭＳ Ｐゴシック" panose="020B0600070205080204" pitchFamily="50" charset="-128"/>
            </a:rPr>
            <a:t>千円の減、小中学生タブレット整備完了で</a:t>
          </a:r>
          <a:r>
            <a:rPr kumimoji="1" lang="en-US" altLang="ja-JP" sz="1300">
              <a:latin typeface="ＭＳ Ｐゴシック" panose="020B0600070205080204" pitchFamily="50" charset="-128"/>
              <a:ea typeface="ＭＳ Ｐゴシック" panose="020B0600070205080204" pitchFamily="50" charset="-128"/>
            </a:rPr>
            <a:t>35,695</a:t>
          </a:r>
          <a:r>
            <a:rPr kumimoji="1" lang="ja-JP" altLang="en-US" sz="1300">
              <a:latin typeface="ＭＳ Ｐゴシック" panose="020B0600070205080204" pitchFamily="50" charset="-128"/>
              <a:ea typeface="ＭＳ Ｐゴシック" panose="020B0600070205080204" pitchFamily="50" charset="-128"/>
            </a:rPr>
            <a:t>千円の減など、率にして</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また、人件費については、新型コロナウイルスワクチン接種事業等があり</a:t>
          </a:r>
          <a:r>
            <a:rPr kumimoji="1" lang="en-US" altLang="ja-JP" sz="1300">
              <a:latin typeface="ＭＳ Ｐゴシック" panose="020B0600070205080204" pitchFamily="50" charset="-128"/>
              <a:ea typeface="ＭＳ Ｐゴシック" panose="020B0600070205080204" pitchFamily="50" charset="-128"/>
            </a:rPr>
            <a:t>14,152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％の増となったが、今後も適正な定員管理に努めることとする。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117556</xdr:rowOff>
    </xdr:from>
    <xdr:to>
      <xdr:col>23</xdr:col>
      <xdr:colOff>133350</xdr:colOff>
      <xdr:row>81</xdr:row>
      <xdr:rowOff>128913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005006"/>
          <a:ext cx="838200" cy="1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102333</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897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128913</xdr:rowOff>
    </xdr:from>
    <xdr:to>
      <xdr:col>19</xdr:col>
      <xdr:colOff>133350</xdr:colOff>
      <xdr:row>82</xdr:row>
      <xdr:rowOff>41331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016363"/>
          <a:ext cx="889000" cy="8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6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115785</xdr:rowOff>
    </xdr:from>
    <xdr:to>
      <xdr:col>15</xdr:col>
      <xdr:colOff>82550</xdr:colOff>
      <xdr:row>82</xdr:row>
      <xdr:rowOff>41331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03235"/>
          <a:ext cx="889000" cy="9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10307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77211</xdr:rowOff>
    </xdr:from>
    <xdr:to>
      <xdr:col>11</xdr:col>
      <xdr:colOff>31750</xdr:colOff>
      <xdr:row>81</xdr:row>
      <xdr:rowOff>115785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64661"/>
          <a:ext cx="889000" cy="3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2878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147545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66756</xdr:rowOff>
    </xdr:from>
    <xdr:to>
      <xdr:col>23</xdr:col>
      <xdr:colOff>184150</xdr:colOff>
      <xdr:row>81</xdr:row>
      <xdr:rowOff>168356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5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159483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75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78113</xdr:rowOff>
    </xdr:from>
    <xdr:to>
      <xdr:col>19</xdr:col>
      <xdr:colOff>184150</xdr:colOff>
      <xdr:row>82</xdr:row>
      <xdr:rowOff>8263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6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18440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3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161981</xdr:rowOff>
    </xdr:from>
    <xdr:to>
      <xdr:col>15</xdr:col>
      <xdr:colOff>133350</xdr:colOff>
      <xdr:row>82</xdr:row>
      <xdr:rowOff>92131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4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76908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13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64985</xdr:rowOff>
    </xdr:from>
    <xdr:to>
      <xdr:col>11</xdr:col>
      <xdr:colOff>82550</xdr:colOff>
      <xdr:row>81</xdr:row>
      <xdr:rowOff>166585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5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151362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03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26411</xdr:rowOff>
    </xdr:from>
    <xdr:to>
      <xdr:col>7</xdr:col>
      <xdr:colOff>31750</xdr:colOff>
      <xdr:row>81</xdr:row>
      <xdr:rowOff>128011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1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138188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8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95.8</a:t>
          </a:r>
          <a:r>
            <a:rPr kumimoji="1" lang="ja-JP" altLang="en-US" sz="1300">
              <a:latin typeface="ＭＳ Ｐゴシック" panose="020B0600070205080204" pitchFamily="50" charset="-128"/>
              <a:ea typeface="ＭＳ Ｐゴシック" panose="020B0600070205080204" pitchFamily="50" charset="-128"/>
            </a:rPr>
            <a:t>で類似団体平均を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下回ったが、国県に準じた給与体系であり適正なものである。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9677</xdr:rowOff>
    </xdr:from>
    <xdr:to>
      <xdr:col>81</xdr:col>
      <xdr:colOff>44450</xdr:colOff>
      <xdr:row>86</xdr:row>
      <xdr:rowOff>9677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7543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136875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10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9677</xdr:rowOff>
    </xdr:from>
    <xdr:to>
      <xdr:col>77</xdr:col>
      <xdr:colOff>44450</xdr:colOff>
      <xdr:row>86</xdr:row>
      <xdr:rowOff>55638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75437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70654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72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77712</xdr:rowOff>
    </xdr:from>
    <xdr:to>
      <xdr:col>72</xdr:col>
      <xdr:colOff>203200</xdr:colOff>
      <xdr:row>86</xdr:row>
      <xdr:rowOff>55638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650962"/>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77712</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6050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146854</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130327</xdr:rowOff>
    </xdr:from>
    <xdr:to>
      <xdr:col>77</xdr:col>
      <xdr:colOff>95250</xdr:colOff>
      <xdr:row>86</xdr:row>
      <xdr:rowOff>60477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45254</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78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4838</xdr:rowOff>
    </xdr:from>
    <xdr:to>
      <xdr:col>73</xdr:col>
      <xdr:colOff>44450</xdr:colOff>
      <xdr:row>86</xdr:row>
      <xdr:rowOff>106438</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91215</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26912</xdr:rowOff>
    </xdr:from>
    <xdr:to>
      <xdr:col>68</xdr:col>
      <xdr:colOff>203200</xdr:colOff>
      <xdr:row>85</xdr:row>
      <xdr:rowOff>128512</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5.09</a:t>
          </a:r>
          <a:r>
            <a:rPr kumimoji="1" lang="ja-JP" altLang="en-US" sz="1300">
              <a:latin typeface="ＭＳ Ｐゴシック" panose="020B0600070205080204" pitchFamily="50" charset="-128"/>
              <a:ea typeface="ＭＳ Ｐゴシック" panose="020B0600070205080204" pitchFamily="50" charset="-128"/>
            </a:rPr>
            <a:t>人下回っている。平成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年度まで、自主的財政再建計画、集中改革プランの定員適正化計画等に基づき退職者不補充により減員を図ったためである。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なお現在は、退職者の状況等を踏まえ職員採用を進めているため、今後は少しづつ上昇していくと思われる。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47934</xdr:rowOff>
    </xdr:from>
    <xdr:to>
      <xdr:col>81</xdr:col>
      <xdr:colOff>44450</xdr:colOff>
      <xdr:row>59</xdr:row>
      <xdr:rowOff>50691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163484"/>
          <a:ext cx="838200" cy="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151437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3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29319</xdr:rowOff>
    </xdr:from>
    <xdr:to>
      <xdr:col>77</xdr:col>
      <xdr:colOff>44450</xdr:colOff>
      <xdr:row>59</xdr:row>
      <xdr:rowOff>47934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144869"/>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86703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45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29319</xdr:rowOff>
    </xdr:from>
    <xdr:to>
      <xdr:col>72</xdr:col>
      <xdr:colOff>203200</xdr:colOff>
      <xdr:row>59</xdr:row>
      <xdr:rowOff>46555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144869"/>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77051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46555</xdr:rowOff>
    </xdr:from>
    <xdr:to>
      <xdr:col>68</xdr:col>
      <xdr:colOff>152400</xdr:colOff>
      <xdr:row>59</xdr:row>
      <xdr:rowOff>65169</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162105"/>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27412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22587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4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171341</xdr:rowOff>
    </xdr:from>
    <xdr:to>
      <xdr:col>81</xdr:col>
      <xdr:colOff>95250</xdr:colOff>
      <xdr:row>59</xdr:row>
      <xdr:rowOff>101491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11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92618</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03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168584</xdr:rowOff>
    </xdr:from>
    <xdr:to>
      <xdr:col>77</xdr:col>
      <xdr:colOff>95250</xdr:colOff>
      <xdr:row>59</xdr:row>
      <xdr:rowOff>98734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11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108911</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988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149969</xdr:rowOff>
    </xdr:from>
    <xdr:to>
      <xdr:col>73</xdr:col>
      <xdr:colOff>44450</xdr:colOff>
      <xdr:row>59</xdr:row>
      <xdr:rowOff>80119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09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90296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986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167205</xdr:rowOff>
    </xdr:from>
    <xdr:to>
      <xdr:col>68</xdr:col>
      <xdr:colOff>203200</xdr:colOff>
      <xdr:row>59</xdr:row>
      <xdr:rowOff>97355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11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107532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988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14369</xdr:rowOff>
    </xdr:from>
    <xdr:to>
      <xdr:col>64</xdr:col>
      <xdr:colOff>152400</xdr:colOff>
      <xdr:row>59</xdr:row>
      <xdr:rowOff>115969</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12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126146</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989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％で類似団体平均を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％下回り、当村前年度より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％改善した。元利償還金が増加したが、償還により公営企業債の元利償還金に対する繰入金が減少し、また普通交付税と臨時財政対策債発行可能額の増により標準財政規模が増加となったことが要因である。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今後は、償還開始により元利償還金が増となるため、新規の地方債発行を最小限とし公債費を抑制する。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61722</xdr:rowOff>
    </xdr:from>
    <xdr:to>
      <xdr:col>81</xdr:col>
      <xdr:colOff>44450</xdr:colOff>
      <xdr:row>41</xdr:row>
      <xdr:rowOff>85852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09117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85852</xdr:rowOff>
    </xdr:from>
    <xdr:to>
      <xdr:col>77</xdr:col>
      <xdr:colOff>44450</xdr:colOff>
      <xdr:row>41</xdr:row>
      <xdr:rowOff>114808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11530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114808</xdr:rowOff>
    </xdr:from>
    <xdr:to>
      <xdr:col>72</xdr:col>
      <xdr:colOff>203200</xdr:colOff>
      <xdr:row>41</xdr:row>
      <xdr:rowOff>129286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14425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146829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129286</xdr:rowOff>
    </xdr:from>
    <xdr:to>
      <xdr:col>68</xdr:col>
      <xdr:colOff>152400</xdr:colOff>
      <xdr:row>41</xdr:row>
      <xdr:rowOff>129286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1587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27449</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35052</xdr:rowOff>
    </xdr:from>
    <xdr:to>
      <xdr:col>77</xdr:col>
      <xdr:colOff>95250</xdr:colOff>
      <xdr:row>41</xdr:row>
      <xdr:rowOff>136652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146829</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83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64008</xdr:rowOff>
    </xdr:from>
    <xdr:to>
      <xdr:col>73</xdr:col>
      <xdr:colOff>44450</xdr:colOff>
      <xdr:row>41</xdr:row>
      <xdr:rowOff>165608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150385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17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78486</xdr:rowOff>
    </xdr:from>
    <xdr:to>
      <xdr:col>68</xdr:col>
      <xdr:colOff>203200</xdr:colOff>
      <xdr:row>42</xdr:row>
      <xdr:rowOff>8636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年度の将来負担比率は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今後も地方債発行を最小限とするなど更なる財政の健全化に努める。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71718</xdr:rowOff>
    </xdr:from>
    <xdr:ext cx="9099176" cy="466164"/>
    <xdr:sp macro="" textlink="">
      <xdr:nvSpPr>
        <xdr:cNvPr id="460" name="テキスト ボックス 459">
          <a:extLst>
            <a:ext uri="{FF2B5EF4-FFF2-40B4-BE49-F238E27FC236}">
              <a16:creationId xmlns:a16="http://schemas.microsoft.com/office/drawing/2014/main" id="{67E51848-6F25-4FE6-9FBD-7FDBF70AB086}"/>
            </a:ext>
          </a:extLst>
        </xdr:cNvPr>
        <xdr:cNvSpPr txBox="1"/>
      </xdr:nvSpPr>
      <xdr:spPr>
        <a:xfrm>
          <a:off x="772085" y="4442012"/>
          <a:ext cx="9099176" cy="4661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福島県泉崎村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6,324
6,211
35.43
4,551,558
4,148,245
366,841
2,654,802
3,929,044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人件費は、類似団体平均を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自主的財政再建計画等により平成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年度まで退職者不補充としていたが、現在は職員採用を進め、会計年度任用職員も増加していていることから人件費の増が懸念されるが適正管理に努める。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36</xdr:row>
      <xdr:rowOff>142240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6966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96520</xdr:rowOff>
    </xdr:from>
    <xdr:to>
      <xdr:col>19</xdr:col>
      <xdr:colOff>187325</xdr:colOff>
      <xdr:row>36</xdr:row>
      <xdr:rowOff>142240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9727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96520</xdr:rowOff>
    </xdr:from>
    <xdr:to>
      <xdr:col>15</xdr:col>
      <xdr:colOff>98425</xdr:colOff>
      <xdr:row>35</xdr:row>
      <xdr:rowOff>96520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97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96520</xdr:rowOff>
    </xdr:from>
    <xdr:to>
      <xdr:col>11</xdr:col>
      <xdr:colOff>9525</xdr:colOff>
      <xdr:row>36</xdr:row>
      <xdr:rowOff>66040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9727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91440</xdr:rowOff>
    </xdr:from>
    <xdr:to>
      <xdr:col>20</xdr:col>
      <xdr:colOff>38100</xdr:colOff>
      <xdr:row>37</xdr:row>
      <xdr:rowOff>21590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45720</xdr:rowOff>
    </xdr:from>
    <xdr:to>
      <xdr:col>15</xdr:col>
      <xdr:colOff>149225</xdr:colOff>
      <xdr:row>35</xdr:row>
      <xdr:rowOff>147320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157497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1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45720</xdr:rowOff>
    </xdr:from>
    <xdr:to>
      <xdr:col>11</xdr:col>
      <xdr:colOff>60325</xdr:colOff>
      <xdr:row>35</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157497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1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物件費に係る経常収支比率は、類似団体を</a:t>
          </a:r>
          <a:r>
            <a:rPr kumimoji="1" lang="en-US" altLang="ja-JP" sz="1300" baseline="0">
              <a:latin typeface="ＭＳ Ｐゴシック" panose="020B0600070205080204" pitchFamily="50" charset="-128"/>
              <a:ea typeface="ＭＳ Ｐゴシック" panose="020B0600070205080204" pitchFamily="50" charset="-128"/>
            </a:rPr>
            <a:t>2.4</a:t>
          </a:r>
          <a:r>
            <a:rPr kumimoji="1" lang="ja-JP" altLang="en-US" sz="1300" baseline="0">
              <a:latin typeface="ＭＳ Ｐゴシック" panose="020B0600070205080204" pitchFamily="50" charset="-128"/>
              <a:ea typeface="ＭＳ Ｐゴシック" panose="020B0600070205080204" pitchFamily="50" charset="-128"/>
            </a:rPr>
            <a:t>％上回り、当村対前年においては</a:t>
          </a:r>
          <a:r>
            <a:rPr kumimoji="1" lang="en-US" altLang="ja-JP" sz="1300" baseline="0">
              <a:latin typeface="ＭＳ Ｐゴシック" panose="020B0600070205080204" pitchFamily="50" charset="-128"/>
              <a:ea typeface="ＭＳ Ｐゴシック" panose="020B0600070205080204" pitchFamily="50" charset="-128"/>
            </a:rPr>
            <a:t>1.5</a:t>
          </a:r>
          <a:r>
            <a:rPr kumimoji="1" lang="ja-JP" altLang="en-US" sz="1300" baseline="0">
              <a:latin typeface="ＭＳ Ｐゴシック" panose="020B0600070205080204" pitchFamily="50" charset="-128"/>
              <a:ea typeface="ＭＳ Ｐゴシック" panose="020B0600070205080204" pitchFamily="50" charset="-128"/>
            </a:rPr>
            <a:t>％減少した。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指定管理者への診療所運営委託料、泉崎カントリービレッジ（宿泊施設）管理委託料及びそれらに関連した経費、またパークゴルフ場の管理委託料等の経常経費があることを踏まえ、各種物件費の抑制を図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78994</xdr:rowOff>
    </xdr:from>
    <xdr:to>
      <xdr:col>82</xdr:col>
      <xdr:colOff>107950</xdr:colOff>
      <xdr:row>17</xdr:row>
      <xdr:rowOff>147574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99364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147574</xdr:rowOff>
    </xdr:from>
    <xdr:to>
      <xdr:col>78</xdr:col>
      <xdr:colOff>69850</xdr:colOff>
      <xdr:row>19</xdr:row>
      <xdr:rowOff>161290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062224"/>
          <a:ext cx="8890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43959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40132</xdr:rowOff>
    </xdr:from>
    <xdr:to>
      <xdr:col>73</xdr:col>
      <xdr:colOff>180975</xdr:colOff>
      <xdr:row>19</xdr:row>
      <xdr:rowOff>161290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126232"/>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156718</xdr:rowOff>
    </xdr:from>
    <xdr:to>
      <xdr:col>69</xdr:col>
      <xdr:colOff>92075</xdr:colOff>
      <xdr:row>18</xdr:row>
      <xdr:rowOff>40132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0713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112539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28194</xdr:rowOff>
    </xdr:from>
    <xdr:to>
      <xdr:col>82</xdr:col>
      <xdr:colOff>158750</xdr:colOff>
      <xdr:row>17</xdr:row>
      <xdr:rowOff>129794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271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96774</xdr:rowOff>
    </xdr:from>
    <xdr:to>
      <xdr:col>78</xdr:col>
      <xdr:colOff>120650</xdr:colOff>
      <xdr:row>18</xdr:row>
      <xdr:rowOff>26924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11701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9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110490</xdr:rowOff>
    </xdr:from>
    <xdr:to>
      <xdr:col>74</xdr:col>
      <xdr:colOff>31750</xdr:colOff>
      <xdr:row>20</xdr:row>
      <xdr:rowOff>40640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25417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45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160782</xdr:rowOff>
    </xdr:from>
    <xdr:to>
      <xdr:col>69</xdr:col>
      <xdr:colOff>142875</xdr:colOff>
      <xdr:row>18</xdr:row>
      <xdr:rowOff>90932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75709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105918</xdr:rowOff>
    </xdr:from>
    <xdr:to>
      <xdr:col>65</xdr:col>
      <xdr:colOff>53975</xdr:colOff>
      <xdr:row>18</xdr:row>
      <xdr:rowOff>36068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20845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経常一般財源の扶助費総額は前年とほぼ同額であったが、経常一般財源等歳入総額が増加し、当村前年比でも</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今後、高齢化の進展や乳幼児・児童医療費の無料化などにより扶助費の増加も予想されるため注視する必要がある。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58420</xdr:rowOff>
    </xdr:from>
    <xdr:to>
      <xdr:col>24</xdr:col>
      <xdr:colOff>25400</xdr:colOff>
      <xdr:row>54</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3167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59707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104140</xdr:rowOff>
    </xdr:from>
    <xdr:to>
      <xdr:col>19</xdr:col>
      <xdr:colOff>187325</xdr:colOff>
      <xdr:row>54</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362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104140</xdr:rowOff>
    </xdr:from>
    <xdr:to>
      <xdr:col>15</xdr:col>
      <xdr:colOff>98425</xdr:colOff>
      <xdr:row>58</xdr:row>
      <xdr:rowOff>149860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2209800" y="9362440"/>
          <a:ext cx="889000" cy="7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149860</xdr:rowOff>
    </xdr:from>
    <xdr:to>
      <xdr:col>11</xdr:col>
      <xdr:colOff>9525</xdr:colOff>
      <xdr:row>58</xdr:row>
      <xdr:rowOff>149860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75106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39387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xdr:rowOff>
    </xdr:from>
    <xdr:to>
      <xdr:col>24</xdr:col>
      <xdr:colOff>76200</xdr:colOff>
      <xdr:row>54</xdr:row>
      <xdr:rowOff>109220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24147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53340</xdr:rowOff>
    </xdr:from>
    <xdr:to>
      <xdr:col>15</xdr:col>
      <xdr:colOff>149225</xdr:colOff>
      <xdr:row>54</xdr:row>
      <xdr:rowOff>154940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165117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99060</xdr:rowOff>
    </xdr:from>
    <xdr:to>
      <xdr:col>11</xdr:col>
      <xdr:colOff>60325</xdr:colOff>
      <xdr:row>59</xdr:row>
      <xdr:rowOff>29210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13987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その他に係る経常収支比率については、類似団体平均を</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各特別会計については、徴収率向上や経費節減等による更なる健全化により繰出金の適正化を図り、税収を主な財源とする一般会計の負担が減少するよう努める。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157480</xdr:rowOff>
    </xdr:from>
    <xdr:to>
      <xdr:col>82</xdr:col>
      <xdr:colOff>107950</xdr:colOff>
      <xdr:row>55</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4157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55</xdr:row>
      <xdr:rowOff>46990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385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81280</xdr:rowOff>
    </xdr:from>
    <xdr:to>
      <xdr:col>73</xdr:col>
      <xdr:colOff>180975</xdr:colOff>
      <xdr:row>54</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339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81280</xdr:rowOff>
    </xdr:from>
    <xdr:to>
      <xdr:col>69</xdr:col>
      <xdr:colOff>92075</xdr:colOff>
      <xdr:row>55</xdr:row>
      <xdr:rowOff>46990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3395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106680</xdr:rowOff>
    </xdr:from>
    <xdr:to>
      <xdr:col>82</xdr:col>
      <xdr:colOff>158750</xdr:colOff>
      <xdr:row>55</xdr:row>
      <xdr:rowOff>36830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123207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167640</xdr:rowOff>
    </xdr:from>
    <xdr:to>
      <xdr:col>78</xdr:col>
      <xdr:colOff>120650</xdr:colOff>
      <xdr:row>55</xdr:row>
      <xdr:rowOff>97790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107967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30480</xdr:rowOff>
    </xdr:from>
    <xdr:to>
      <xdr:col>69</xdr:col>
      <xdr:colOff>142875</xdr:colOff>
      <xdr:row>54</xdr:row>
      <xdr:rowOff>132080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142257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107967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補助費等については、類似団体平均を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％上回っており、当村対前年比では</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水道事業会計、住宅用地造成事業会計、社会福祉協議会に対する補助金で</a:t>
          </a:r>
          <a:r>
            <a:rPr kumimoji="1" lang="en-US" altLang="ja-JP" sz="1300">
              <a:latin typeface="ＭＳ Ｐゴシック" panose="020B0600070205080204" pitchFamily="50" charset="-128"/>
              <a:ea typeface="ＭＳ Ｐゴシック" panose="020B0600070205080204" pitchFamily="50" charset="-128"/>
            </a:rPr>
            <a:t>33,481</a:t>
          </a:r>
          <a:r>
            <a:rPr kumimoji="1" lang="ja-JP" altLang="en-US" sz="1300">
              <a:latin typeface="ＭＳ Ｐゴシック" panose="020B0600070205080204" pitchFamily="50" charset="-128"/>
              <a:ea typeface="ＭＳ Ｐゴシック" panose="020B0600070205080204" pitchFamily="50" charset="-128"/>
            </a:rPr>
            <a:t>千円の減となったことが対前年比で下回った要因であるが、単独の補助交付金については見直しや抑制を図る必要がある。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38</xdr:row>
      <xdr:rowOff>17272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376924"/>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165879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17272</xdr:rowOff>
    </xdr:from>
    <xdr:to>
      <xdr:col>78</xdr:col>
      <xdr:colOff>69850</xdr:colOff>
      <xdr:row>38</xdr:row>
      <xdr:rowOff>85852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5323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38</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317488"/>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37</xdr:row>
      <xdr:rowOff>1270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3174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126001</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137922</xdr:rowOff>
    </xdr:from>
    <xdr:to>
      <xdr:col>78</xdr:col>
      <xdr:colOff>120650</xdr:colOff>
      <xdr:row>38</xdr:row>
      <xdr:rowOff>68072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52849</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35052</xdr:rowOff>
    </xdr:from>
    <xdr:to>
      <xdr:col>74</xdr:col>
      <xdr:colOff>31750</xdr:colOff>
      <xdr:row>38</xdr:row>
      <xdr:rowOff>136652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121429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公債費は類似団体平均を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％下回ったが、当村対前年では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地方債の発行は、緊急防災減災事業債や臨時財政対策債など必要最小限としてきたため類似団体平均を下回っていると考えるが、償還開始により公債費の増が見込まれるため、新規発行の抑制に努める。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28702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2257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65278</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2257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65278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2257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5842</xdr:rowOff>
    </xdr:from>
    <xdr:to>
      <xdr:col>11</xdr:col>
      <xdr:colOff>9525</xdr:colOff>
      <xdr:row>77</xdr:row>
      <xdr:rowOff>24130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207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149352</xdr:rowOff>
    </xdr:from>
    <xdr:to>
      <xdr:col>24</xdr:col>
      <xdr:colOff>76200</xdr:colOff>
      <xdr:row>77</xdr:row>
      <xdr:rowOff>79502</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165879</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xdr:rowOff>
    </xdr:from>
    <xdr:to>
      <xdr:col>15</xdr:col>
      <xdr:colOff>149225</xdr:colOff>
      <xdr:row>77</xdr:row>
      <xdr:rowOff>116078</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126492</xdr:rowOff>
    </xdr:from>
    <xdr:to>
      <xdr:col>6</xdr:col>
      <xdr:colOff>171450</xdr:colOff>
      <xdr:row>77</xdr:row>
      <xdr:rowOff>56642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66819</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公債費以外の経常収支比率については、類似団体平均を</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事務事業の見直し等により経費の節減や抑制を図るとともに、今後の動向に注視しながら健全な財政運営に取り組む。</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89444</xdr:rowOff>
    </xdr:from>
    <xdr:to>
      <xdr:col>82</xdr:col>
      <xdr:colOff>107950</xdr:colOff>
      <xdr:row>77</xdr:row>
      <xdr:rowOff>66584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948194"/>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85833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4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66584</xdr:rowOff>
    </xdr:from>
    <xdr:to>
      <xdr:col>78</xdr:col>
      <xdr:colOff>69850</xdr:colOff>
      <xdr:row>77</xdr:row>
      <xdr:rowOff>141695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268234"/>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6730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158024</xdr:rowOff>
    </xdr:from>
    <xdr:to>
      <xdr:col>73</xdr:col>
      <xdr:colOff>180975</xdr:colOff>
      <xdr:row>77</xdr:row>
      <xdr:rowOff>141695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016774"/>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158024</xdr:rowOff>
    </xdr:from>
    <xdr:to>
      <xdr:col>69</xdr:col>
      <xdr:colOff>92075</xdr:colOff>
      <xdr:row>76</xdr:row>
      <xdr:rowOff>97608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016774"/>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165843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38644</xdr:rowOff>
    </xdr:from>
    <xdr:to>
      <xdr:col>82</xdr:col>
      <xdr:colOff>158750</xdr:colOff>
      <xdr:row>75</xdr:row>
      <xdr:rowOff>140244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89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55171</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742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15784</xdr:rowOff>
    </xdr:from>
    <xdr:to>
      <xdr:col>78</xdr:col>
      <xdr:colOff>120650</xdr:colOff>
      <xdr:row>77</xdr:row>
      <xdr:rowOff>117384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102161</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303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90895</xdr:rowOff>
    </xdr:from>
    <xdr:to>
      <xdr:col>74</xdr:col>
      <xdr:colOff>31750</xdr:colOff>
      <xdr:row>78</xdr:row>
      <xdr:rowOff>21045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5822</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7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107224</xdr:rowOff>
    </xdr:from>
    <xdr:to>
      <xdr:col>69</xdr:col>
      <xdr:colOff>142875</xdr:colOff>
      <xdr:row>76</xdr:row>
      <xdr:rowOff>37374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47551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73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46808</xdr:rowOff>
    </xdr:from>
    <xdr:to>
      <xdr:col>65</xdr:col>
      <xdr:colOff>53975</xdr:colOff>
      <xdr:row>76</xdr:row>
      <xdr:rowOff>148408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158586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福島県泉崎村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81256</xdr:rowOff>
    </xdr:from>
    <xdr:to>
      <xdr:col>29</xdr:col>
      <xdr:colOff>127000</xdr:colOff>
      <xdr:row>18</xdr:row>
      <xdr:rowOff>119149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14981"/>
          <a:ext cx="647700" cy="37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19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119149</xdr:rowOff>
    </xdr:from>
    <xdr:to>
      <xdr:col>26</xdr:col>
      <xdr:colOff>50800</xdr:colOff>
      <xdr:row>18</xdr:row>
      <xdr:rowOff>166524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52874"/>
          <a:ext cx="698500" cy="47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150384</xdr:rowOff>
    </xdr:from>
    <xdr:to>
      <xdr:col>22</xdr:col>
      <xdr:colOff>114300</xdr:colOff>
      <xdr:row>18</xdr:row>
      <xdr:rowOff>166524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284109"/>
          <a:ext cx="698500" cy="16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22903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150384</xdr:rowOff>
    </xdr:from>
    <xdr:to>
      <xdr:col>18</xdr:col>
      <xdr:colOff>177800</xdr:colOff>
      <xdr:row>19</xdr:row>
      <xdr:rowOff>4501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84109"/>
          <a:ext cx="698500" cy="25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90578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102740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30456</xdr:rowOff>
    </xdr:from>
    <xdr:to>
      <xdr:col>29</xdr:col>
      <xdr:colOff>177800</xdr:colOff>
      <xdr:row>18</xdr:row>
      <xdr:rowOff>132056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64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2533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3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68348</xdr:rowOff>
    </xdr:from>
    <xdr:to>
      <xdr:col>26</xdr:col>
      <xdr:colOff>101600</xdr:colOff>
      <xdr:row>18</xdr:row>
      <xdr:rowOff>169949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0207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154726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88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115723</xdr:rowOff>
    </xdr:from>
    <xdr:to>
      <xdr:col>22</xdr:col>
      <xdr:colOff>165100</xdr:colOff>
      <xdr:row>19</xdr:row>
      <xdr:rowOff>45873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49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30651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3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99584</xdr:rowOff>
    </xdr:from>
    <xdr:to>
      <xdr:col>19</xdr:col>
      <xdr:colOff>38100</xdr:colOff>
      <xdr:row>19</xdr:row>
      <xdr:rowOff>29734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33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14511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1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125151</xdr:rowOff>
    </xdr:from>
    <xdr:to>
      <xdr:col>15</xdr:col>
      <xdr:colOff>101600</xdr:colOff>
      <xdr:row>19</xdr:row>
      <xdr:rowOff>55301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58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40078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4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183510</xdr:rowOff>
    </xdr:from>
    <xdr:to>
      <xdr:col>29</xdr:col>
      <xdr:colOff>127000</xdr:colOff>
      <xdr:row>35</xdr:row>
      <xdr:rowOff>206388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793860"/>
          <a:ext cx="647700" cy="22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248769</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516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180301</xdr:rowOff>
    </xdr:from>
    <xdr:to>
      <xdr:col>26</xdr:col>
      <xdr:colOff>50800</xdr:colOff>
      <xdr:row>35</xdr:row>
      <xdr:rowOff>206388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6790651"/>
          <a:ext cx="698500" cy="26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195292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62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167087</xdr:rowOff>
    </xdr:from>
    <xdr:to>
      <xdr:col>22</xdr:col>
      <xdr:colOff>114300</xdr:colOff>
      <xdr:row>35</xdr:row>
      <xdr:rowOff>180301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606800" y="6777437"/>
          <a:ext cx="698500" cy="13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215382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8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161272</xdr:rowOff>
    </xdr:from>
    <xdr:to>
      <xdr:col>18</xdr:col>
      <xdr:colOff>177800</xdr:colOff>
      <xdr:row>35</xdr:row>
      <xdr:rowOff>167087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771622"/>
          <a:ext cx="698500" cy="5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220879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83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218410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82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132710</xdr:rowOff>
    </xdr:from>
    <xdr:to>
      <xdr:col>29</xdr:col>
      <xdr:colOff>177800</xdr:colOff>
      <xdr:row>35</xdr:row>
      <xdr:rowOff>234310</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743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104787</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71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155588</xdr:rowOff>
    </xdr:from>
    <xdr:to>
      <xdr:col>26</xdr:col>
      <xdr:colOff>101600</xdr:colOff>
      <xdr:row>35</xdr:row>
      <xdr:rowOff>257188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765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241965</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852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129501</xdr:rowOff>
    </xdr:from>
    <xdr:to>
      <xdr:col>22</xdr:col>
      <xdr:colOff>165100</xdr:colOff>
      <xdr:row>35</xdr:row>
      <xdr:rowOff>231101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739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215878</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8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116287</xdr:rowOff>
    </xdr:from>
    <xdr:to>
      <xdr:col>19</xdr:col>
      <xdr:colOff>38100</xdr:colOff>
      <xdr:row>35</xdr:row>
      <xdr:rowOff>217887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726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228064</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49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110472</xdr:rowOff>
    </xdr:from>
    <xdr:to>
      <xdr:col>15</xdr:col>
      <xdr:colOff>101600</xdr:colOff>
      <xdr:row>35</xdr:row>
      <xdr:rowOff>212072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720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222249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48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福島県泉崎村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6,324
6,211
35.43
4,551,558
4,148,245
366,841
2,654,802
3,929,044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128224</xdr:rowOff>
    </xdr:from>
    <xdr:to>
      <xdr:col>24</xdr:col>
      <xdr:colOff>62865</xdr:colOff>
      <xdr:row>37</xdr:row>
      <xdr:rowOff>94963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71724"/>
          <a:ext cx="1270" cy="1166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98790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4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94963</xdr:rowOff>
    </xdr:from>
    <xdr:to>
      <xdr:col>24</xdr:col>
      <xdr:colOff>152400</xdr:colOff>
      <xdr:row>37</xdr:row>
      <xdr:rowOff>94963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3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74901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128224</xdr:rowOff>
    </xdr:from>
    <xdr:to>
      <xdr:col>24</xdr:col>
      <xdr:colOff>152400</xdr:colOff>
      <xdr:row>30</xdr:row>
      <xdr:rowOff>128224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7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74412</xdr:rowOff>
    </xdr:from>
    <xdr:to>
      <xdr:col>24</xdr:col>
      <xdr:colOff>63500</xdr:colOff>
      <xdr:row>36</xdr:row>
      <xdr:rowOff>95999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46612"/>
          <a:ext cx="838200" cy="2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49308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786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26431</xdr:rowOff>
    </xdr:from>
    <xdr:to>
      <xdr:col>24</xdr:col>
      <xdr:colOff>114300</xdr:colOff>
      <xdr:row>35</xdr:row>
      <xdr:rowOff>128031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95999</xdr:rowOff>
    </xdr:from>
    <xdr:to>
      <xdr:col>19</xdr:col>
      <xdr:colOff>177800</xdr:colOff>
      <xdr:row>37</xdr:row>
      <xdr:rowOff>123325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68199"/>
          <a:ext cx="889000" cy="19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58024</xdr:rowOff>
    </xdr:from>
    <xdr:to>
      <xdr:col>20</xdr:col>
      <xdr:colOff>38100</xdr:colOff>
      <xdr:row>35</xdr:row>
      <xdr:rowOff>159624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4701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3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112710</xdr:rowOff>
    </xdr:from>
    <xdr:to>
      <xdr:col>15</xdr:col>
      <xdr:colOff>50800</xdr:colOff>
      <xdr:row>37</xdr:row>
      <xdr:rowOff>123325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56360"/>
          <a:ext cx="889000" cy="1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13630</xdr:rowOff>
    </xdr:from>
    <xdr:to>
      <xdr:col>15</xdr:col>
      <xdr:colOff>101600</xdr:colOff>
      <xdr:row>36</xdr:row>
      <xdr:rowOff>115230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131757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5557</xdr:rowOff>
    </xdr:from>
    <xdr:to>
      <xdr:col>10</xdr:col>
      <xdr:colOff>114300</xdr:colOff>
      <xdr:row>37</xdr:row>
      <xdr:rowOff>112710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49207"/>
          <a:ext cx="889000" cy="10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68456</xdr:rowOff>
    </xdr:from>
    <xdr:to>
      <xdr:col>10</xdr:col>
      <xdr:colOff>165100</xdr:colOff>
      <xdr:row>36</xdr:row>
      <xdr:rowOff>170056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15133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71298</xdr:rowOff>
    </xdr:from>
    <xdr:to>
      <xdr:col>6</xdr:col>
      <xdr:colOff>38100</xdr:colOff>
      <xdr:row>37</xdr:row>
      <xdr:rowOff>1448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17975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23612</xdr:rowOff>
    </xdr:from>
    <xdr:to>
      <xdr:col>24</xdr:col>
      <xdr:colOff>114300</xdr:colOff>
      <xdr:row>36</xdr:row>
      <xdr:rowOff>125212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2039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7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45199</xdr:rowOff>
    </xdr:from>
    <xdr:to>
      <xdr:col>20</xdr:col>
      <xdr:colOff>38100</xdr:colOff>
      <xdr:row>36</xdr:row>
      <xdr:rowOff>146799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1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137926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1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72525</xdr:rowOff>
    </xdr:from>
    <xdr:to>
      <xdr:col>15</xdr:col>
      <xdr:colOff>101600</xdr:colOff>
      <xdr:row>38</xdr:row>
      <xdr:rowOff>2674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161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165251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0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61910</xdr:rowOff>
    </xdr:from>
    <xdr:to>
      <xdr:col>10</xdr:col>
      <xdr:colOff>165100</xdr:colOff>
      <xdr:row>37</xdr:row>
      <xdr:rowOff>163509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055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154637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9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126207</xdr:rowOff>
    </xdr:from>
    <xdr:to>
      <xdr:col>6</xdr:col>
      <xdr:colOff>38100</xdr:colOff>
      <xdr:row>37</xdr:row>
      <xdr:rowOff>56357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9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47484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9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49016</xdr:rowOff>
    </xdr:from>
    <xdr:to>
      <xdr:col>24</xdr:col>
      <xdr:colOff>63500</xdr:colOff>
      <xdr:row>58</xdr:row>
      <xdr:rowOff>70362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993116"/>
          <a:ext cx="838200" cy="2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94804</xdr:rowOff>
    </xdr:from>
    <xdr:to>
      <xdr:col>19</xdr:col>
      <xdr:colOff>177800</xdr:colOff>
      <xdr:row>58</xdr:row>
      <xdr:rowOff>49016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867454"/>
          <a:ext cx="889000" cy="12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114488</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1005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94804</xdr:rowOff>
    </xdr:from>
    <xdr:to>
      <xdr:col>15</xdr:col>
      <xdr:colOff>50800</xdr:colOff>
      <xdr:row>58</xdr:row>
      <xdr:rowOff>31441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67454"/>
          <a:ext cx="889000" cy="10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114199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1005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31441</xdr:rowOff>
    </xdr:from>
    <xdr:to>
      <xdr:col>10</xdr:col>
      <xdr:colOff>114300</xdr:colOff>
      <xdr:row>58</xdr:row>
      <xdr:rowOff>73321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75541"/>
          <a:ext cx="889000" cy="4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114648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1005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116608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1006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19562</xdr:rowOff>
    </xdr:from>
    <xdr:to>
      <xdr:col>24</xdr:col>
      <xdr:colOff>114300</xdr:colOff>
      <xdr:row>58</xdr:row>
      <xdr:rowOff>121162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6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149478</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2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169666</xdr:rowOff>
    </xdr:from>
    <xdr:to>
      <xdr:col>20</xdr:col>
      <xdr:colOff>38100</xdr:colOff>
      <xdr:row>58</xdr:row>
      <xdr:rowOff>99816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4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116343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71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44004</xdr:rowOff>
    </xdr:from>
    <xdr:to>
      <xdr:col>15</xdr:col>
      <xdr:colOff>101600</xdr:colOff>
      <xdr:row>57</xdr:row>
      <xdr:rowOff>145604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1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162131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591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152091</xdr:rowOff>
    </xdr:from>
    <xdr:to>
      <xdr:col>10</xdr:col>
      <xdr:colOff>165100</xdr:colOff>
      <xdr:row>58</xdr:row>
      <xdr:rowOff>82241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2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98768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69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22521</xdr:rowOff>
    </xdr:from>
    <xdr:to>
      <xdr:col>6</xdr:col>
      <xdr:colOff>38100</xdr:colOff>
      <xdr:row>58</xdr:row>
      <xdr:rowOff>124121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6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140648</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74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110186</xdr:rowOff>
    </xdr:from>
    <xdr:to>
      <xdr:col>24</xdr:col>
      <xdr:colOff>63500</xdr:colOff>
      <xdr:row>78</xdr:row>
      <xdr:rowOff>161913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83286"/>
          <a:ext cx="838200" cy="5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161913</xdr:rowOff>
    </xdr:from>
    <xdr:to>
      <xdr:col>19</xdr:col>
      <xdr:colOff>177800</xdr:colOff>
      <xdr:row>79</xdr:row>
      <xdr:rowOff>11748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35013"/>
          <a:ext cx="889000" cy="2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167576</xdr:rowOff>
    </xdr:from>
    <xdr:to>
      <xdr:col>15</xdr:col>
      <xdr:colOff>50800</xdr:colOff>
      <xdr:row>79</xdr:row>
      <xdr:rowOff>11748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40676"/>
          <a:ext cx="889000" cy="1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159135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167576</xdr:rowOff>
    </xdr:from>
    <xdr:to>
      <xdr:col>10</xdr:col>
      <xdr:colOff>114300</xdr:colOff>
      <xdr:row>78</xdr:row>
      <xdr:rowOff>168415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40676"/>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143908</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130712</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59386</xdr:rowOff>
    </xdr:from>
    <xdr:to>
      <xdr:col>24</xdr:col>
      <xdr:colOff>114300</xdr:colOff>
      <xdr:row>78</xdr:row>
      <xdr:rowOff>160986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3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145763</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4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111113</xdr:rowOff>
    </xdr:from>
    <xdr:to>
      <xdr:col>20</xdr:col>
      <xdr:colOff>38100</xdr:colOff>
      <xdr:row>79</xdr:row>
      <xdr:rowOff>41263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32390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7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132398</xdr:rowOff>
    </xdr:from>
    <xdr:to>
      <xdr:col>15</xdr:col>
      <xdr:colOff>101600</xdr:colOff>
      <xdr:row>79</xdr:row>
      <xdr:rowOff>62548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0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53675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9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116776</xdr:rowOff>
    </xdr:from>
    <xdr:to>
      <xdr:col>10</xdr:col>
      <xdr:colOff>165100</xdr:colOff>
      <xdr:row>79</xdr:row>
      <xdr:rowOff>46926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8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38053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82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117615</xdr:rowOff>
    </xdr:from>
    <xdr:to>
      <xdr:col>6</xdr:col>
      <xdr:colOff>38100</xdr:colOff>
      <xdr:row>79</xdr:row>
      <xdr:rowOff>47765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9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38892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8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163964</xdr:rowOff>
    </xdr:from>
    <xdr:to>
      <xdr:col>24</xdr:col>
      <xdr:colOff>63500</xdr:colOff>
      <xdr:row>98</xdr:row>
      <xdr:rowOff>88026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623164"/>
          <a:ext cx="838200" cy="26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1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88026</xdr:rowOff>
    </xdr:from>
    <xdr:to>
      <xdr:col>19</xdr:col>
      <xdr:colOff>177800</xdr:colOff>
      <xdr:row>98</xdr:row>
      <xdr:rowOff>110297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890126"/>
          <a:ext cx="889000" cy="2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161100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4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3400</xdr:rowOff>
    </xdr:from>
    <xdr:to>
      <xdr:col>15</xdr:col>
      <xdr:colOff>50800</xdr:colOff>
      <xdr:row>98</xdr:row>
      <xdr:rowOff>110297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805500"/>
          <a:ext cx="889000" cy="10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15885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4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3400</xdr:rowOff>
    </xdr:from>
    <xdr:to>
      <xdr:col>10</xdr:col>
      <xdr:colOff>114300</xdr:colOff>
      <xdr:row>98</xdr:row>
      <xdr:rowOff>31637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805500"/>
          <a:ext cx="889000" cy="2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24179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4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19204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4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113164</xdr:rowOff>
    </xdr:from>
    <xdr:to>
      <xdr:col>24</xdr:col>
      <xdr:colOff>114300</xdr:colOff>
      <xdr:row>97</xdr:row>
      <xdr:rowOff>43314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7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91591</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5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37226</xdr:rowOff>
    </xdr:from>
    <xdr:to>
      <xdr:col>20</xdr:col>
      <xdr:colOff>38100</xdr:colOff>
      <xdr:row>98</xdr:row>
      <xdr:rowOff>138826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83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129953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93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59497</xdr:rowOff>
    </xdr:from>
    <xdr:to>
      <xdr:col>15</xdr:col>
      <xdr:colOff>101600</xdr:colOff>
      <xdr:row>98</xdr:row>
      <xdr:rowOff>161097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86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152224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95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124050</xdr:rowOff>
    </xdr:from>
    <xdr:to>
      <xdr:col>10</xdr:col>
      <xdr:colOff>165100</xdr:colOff>
      <xdr:row>98</xdr:row>
      <xdr:rowOff>54200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45327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152287</xdr:rowOff>
    </xdr:from>
    <xdr:to>
      <xdr:col>6</xdr:col>
      <xdr:colOff>38100</xdr:colOff>
      <xdr:row>98</xdr:row>
      <xdr:rowOff>82437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8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73564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136393</xdr:rowOff>
    </xdr:from>
    <xdr:to>
      <xdr:col>55</xdr:col>
      <xdr:colOff>0</xdr:colOff>
      <xdr:row>36</xdr:row>
      <xdr:rowOff>142618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965693"/>
          <a:ext cx="838200" cy="34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25187</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25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136393</xdr:rowOff>
    </xdr:from>
    <xdr:to>
      <xdr:col>50</xdr:col>
      <xdr:colOff>114300</xdr:colOff>
      <xdr:row>37</xdr:row>
      <xdr:rowOff>12305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965693"/>
          <a:ext cx="889000" cy="39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69448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55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12305</xdr:rowOff>
    </xdr:from>
    <xdr:to>
      <xdr:col>45</xdr:col>
      <xdr:colOff>177800</xdr:colOff>
      <xdr:row>37</xdr:row>
      <xdr:rowOff>50900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355955"/>
          <a:ext cx="889000" cy="3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71902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07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153347</xdr:rowOff>
    </xdr:from>
    <xdr:to>
      <xdr:col>41</xdr:col>
      <xdr:colOff>50800</xdr:colOff>
      <xdr:row>37</xdr:row>
      <xdr:rowOff>50900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325547"/>
          <a:ext cx="889000" cy="6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81427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08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37251</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91818</xdr:rowOff>
    </xdr:from>
    <xdr:to>
      <xdr:col>55</xdr:col>
      <xdr:colOff>50800</xdr:colOff>
      <xdr:row>37</xdr:row>
      <xdr:rowOff>21968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6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70245</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42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85593</xdr:rowOff>
    </xdr:from>
    <xdr:to>
      <xdr:col>50</xdr:col>
      <xdr:colOff>165100</xdr:colOff>
      <xdr:row>35</xdr:row>
      <xdr:rowOff>15743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91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6870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007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132955</xdr:rowOff>
    </xdr:from>
    <xdr:to>
      <xdr:col>46</xdr:col>
      <xdr:colOff>38100</xdr:colOff>
      <xdr:row>37</xdr:row>
      <xdr:rowOff>63105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54232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39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100</xdr:rowOff>
    </xdr:from>
    <xdr:to>
      <xdr:col>41</xdr:col>
      <xdr:colOff>101600</xdr:colOff>
      <xdr:row>37</xdr:row>
      <xdr:rowOff>101700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92827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3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102547</xdr:rowOff>
    </xdr:from>
    <xdr:to>
      <xdr:col>36</xdr:col>
      <xdr:colOff>165100</xdr:colOff>
      <xdr:row>37</xdr:row>
      <xdr:rowOff>32697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27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49224</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04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57227</xdr:rowOff>
    </xdr:from>
    <xdr:to>
      <xdr:col>55</xdr:col>
      <xdr:colOff>0</xdr:colOff>
      <xdr:row>58</xdr:row>
      <xdr:rowOff>100651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10001327"/>
          <a:ext cx="838200" cy="4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126914</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28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100651</xdr:rowOff>
    </xdr:from>
    <xdr:to>
      <xdr:col>50</xdr:col>
      <xdr:colOff>114300</xdr:colOff>
      <xdr:row>58</xdr:row>
      <xdr:rowOff>153951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10044751"/>
          <a:ext cx="889000" cy="5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42197</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6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137296</xdr:rowOff>
    </xdr:from>
    <xdr:to>
      <xdr:col>45</xdr:col>
      <xdr:colOff>177800</xdr:colOff>
      <xdr:row>58</xdr:row>
      <xdr:rowOff>153951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10081396"/>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42698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64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71956</xdr:rowOff>
    </xdr:from>
    <xdr:to>
      <xdr:col>41</xdr:col>
      <xdr:colOff>50800</xdr:colOff>
      <xdr:row>58</xdr:row>
      <xdr:rowOff>137296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10016056"/>
          <a:ext cx="889000" cy="6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64552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66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49137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65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6427</xdr:rowOff>
    </xdr:from>
    <xdr:to>
      <xdr:col>55</xdr:col>
      <xdr:colOff>50800</xdr:colOff>
      <xdr:row>58</xdr:row>
      <xdr:rowOff>108027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5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92804</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6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49851</xdr:rowOff>
    </xdr:from>
    <xdr:to>
      <xdr:col>50</xdr:col>
      <xdr:colOff>165100</xdr:colOff>
      <xdr:row>58</xdr:row>
      <xdr:rowOff>151451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9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142578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08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103151</xdr:rowOff>
    </xdr:from>
    <xdr:to>
      <xdr:col>46</xdr:col>
      <xdr:colOff>38100</xdr:colOff>
      <xdr:row>59</xdr:row>
      <xdr:rowOff>33301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4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24428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3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86496</xdr:rowOff>
    </xdr:from>
    <xdr:to>
      <xdr:col>41</xdr:col>
      <xdr:colOff>101600</xdr:colOff>
      <xdr:row>59</xdr:row>
      <xdr:rowOff>16646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3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7773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21156</xdr:rowOff>
    </xdr:from>
    <xdr:to>
      <xdr:col>36</xdr:col>
      <xdr:colOff>165100</xdr:colOff>
      <xdr:row>58</xdr:row>
      <xdr:rowOff>122756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113883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05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65044</xdr:rowOff>
    </xdr:from>
    <xdr:to>
      <xdr:col>55</xdr:col>
      <xdr:colOff>0</xdr:colOff>
      <xdr:row>78</xdr:row>
      <xdr:rowOff>128254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38144"/>
          <a:ext cx="838200" cy="6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65044</xdr:rowOff>
    </xdr:from>
    <xdr:to>
      <xdr:col>50</xdr:col>
      <xdr:colOff>114300</xdr:colOff>
      <xdr:row>78</xdr:row>
      <xdr:rowOff>116500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438144"/>
          <a:ext cx="889000" cy="5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125049</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102699</xdr:rowOff>
    </xdr:from>
    <xdr:to>
      <xdr:col>45</xdr:col>
      <xdr:colOff>177800</xdr:colOff>
      <xdr:row>78</xdr:row>
      <xdr:rowOff>116500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475799"/>
          <a:ext cx="889000" cy="1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114631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25276</xdr:rowOff>
    </xdr:from>
    <xdr:to>
      <xdr:col>41</xdr:col>
      <xdr:colOff>50800</xdr:colOff>
      <xdr:row>78</xdr:row>
      <xdr:rowOff>102699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398376"/>
          <a:ext cx="889000" cy="7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69837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44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77454</xdr:rowOff>
    </xdr:from>
    <xdr:to>
      <xdr:col>55</xdr:col>
      <xdr:colOff>50800</xdr:colOff>
      <xdr:row>79</xdr:row>
      <xdr:rowOff>7604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5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4629</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7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14244</xdr:rowOff>
    </xdr:from>
    <xdr:to>
      <xdr:col>50</xdr:col>
      <xdr:colOff>165100</xdr:colOff>
      <xdr:row>78</xdr:row>
      <xdr:rowOff>115844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8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106971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48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65700</xdr:rowOff>
    </xdr:from>
    <xdr:to>
      <xdr:col>46</xdr:col>
      <xdr:colOff>38100</xdr:colOff>
      <xdr:row>78</xdr:row>
      <xdr:rowOff>167300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158427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53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51899</xdr:rowOff>
    </xdr:from>
    <xdr:to>
      <xdr:col>41</xdr:col>
      <xdr:colOff>101600</xdr:colOff>
      <xdr:row>78</xdr:row>
      <xdr:rowOff>153499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144626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145926</xdr:rowOff>
    </xdr:from>
    <xdr:to>
      <xdr:col>36</xdr:col>
      <xdr:colOff>165100</xdr:colOff>
      <xdr:row>78</xdr:row>
      <xdr:rowOff>76076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4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92603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12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167100</xdr:rowOff>
    </xdr:from>
    <xdr:to>
      <xdr:col>55</xdr:col>
      <xdr:colOff>0</xdr:colOff>
      <xdr:row>98</xdr:row>
      <xdr:rowOff>15387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626300"/>
          <a:ext cx="838200" cy="19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94994</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38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15387</xdr:rowOff>
    </xdr:from>
    <xdr:to>
      <xdr:col>50</xdr:col>
      <xdr:colOff>114300</xdr:colOff>
      <xdr:row>98</xdr:row>
      <xdr:rowOff>44813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17487"/>
          <a:ext cx="889000" cy="2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55241</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34956</xdr:rowOff>
    </xdr:from>
    <xdr:to>
      <xdr:col>45</xdr:col>
      <xdr:colOff>177800</xdr:colOff>
      <xdr:row>98</xdr:row>
      <xdr:rowOff>44813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37056"/>
          <a:ext cx="889000" cy="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52982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34956</xdr:rowOff>
    </xdr:from>
    <xdr:to>
      <xdr:col>41</xdr:col>
      <xdr:colOff>50800</xdr:colOff>
      <xdr:row>98</xdr:row>
      <xdr:rowOff>44250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37056"/>
          <a:ext cx="889000" cy="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86138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104990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3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116300</xdr:rowOff>
    </xdr:from>
    <xdr:to>
      <xdr:col>55</xdr:col>
      <xdr:colOff>50800</xdr:colOff>
      <xdr:row>97</xdr:row>
      <xdr:rowOff>46450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5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94727</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5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136037</xdr:rowOff>
    </xdr:from>
    <xdr:to>
      <xdr:col>50</xdr:col>
      <xdr:colOff>165100</xdr:colOff>
      <xdr:row>98</xdr:row>
      <xdr:rowOff>66187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6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57314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5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165463</xdr:rowOff>
    </xdr:from>
    <xdr:to>
      <xdr:col>46</xdr:col>
      <xdr:colOff>38100</xdr:colOff>
      <xdr:row>98</xdr:row>
      <xdr:rowOff>95613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9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86740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8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155606</xdr:rowOff>
    </xdr:from>
    <xdr:to>
      <xdr:col>41</xdr:col>
      <xdr:colOff>101600</xdr:colOff>
      <xdr:row>98</xdr:row>
      <xdr:rowOff>85756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8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76883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7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164900</xdr:rowOff>
    </xdr:from>
    <xdr:to>
      <xdr:col>36</xdr:col>
      <xdr:colOff>165100</xdr:colOff>
      <xdr:row>98</xdr:row>
      <xdr:rowOff>95050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9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86177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8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32633</xdr:rowOff>
    </xdr:from>
    <xdr:to>
      <xdr:col>85</xdr:col>
      <xdr:colOff>127000</xdr:colOff>
      <xdr:row>38</xdr:row>
      <xdr:rowOff>136678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547733"/>
          <a:ext cx="838200" cy="10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32633</xdr:rowOff>
    </xdr:from>
    <xdr:to>
      <xdr:col>81</xdr:col>
      <xdr:colOff>50800</xdr:colOff>
      <xdr:row>38</xdr:row>
      <xdr:rowOff>33081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547733"/>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134339</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6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33081</xdr:rowOff>
    </xdr:from>
    <xdr:to>
      <xdr:col>76</xdr:col>
      <xdr:colOff>114300</xdr:colOff>
      <xdr:row>38</xdr:row>
      <xdr:rowOff>134904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548181"/>
          <a:ext cx="889000" cy="10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141572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6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130771</xdr:rowOff>
    </xdr:from>
    <xdr:to>
      <xdr:col>71</xdr:col>
      <xdr:colOff>177800</xdr:colOff>
      <xdr:row>38</xdr:row>
      <xdr:rowOff>134904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45871"/>
          <a:ext cx="889000" cy="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85878</xdr:rowOff>
    </xdr:from>
    <xdr:to>
      <xdr:col>85</xdr:col>
      <xdr:colOff>177800</xdr:colOff>
      <xdr:row>39</xdr:row>
      <xdr:rowOff>16028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0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17227</xdr:rowOff>
    </xdr:from>
    <xdr:ext cx="378565"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32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153283</xdr:rowOff>
    </xdr:from>
    <xdr:to>
      <xdr:col>81</xdr:col>
      <xdr:colOff>101600</xdr:colOff>
      <xdr:row>38</xdr:row>
      <xdr:rowOff>83433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9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99960</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27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153731</xdr:rowOff>
    </xdr:from>
    <xdr:to>
      <xdr:col>76</xdr:col>
      <xdr:colOff>165100</xdr:colOff>
      <xdr:row>38</xdr:row>
      <xdr:rowOff>83881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9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100408</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27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84104</xdr:rowOff>
    </xdr:from>
    <xdr:to>
      <xdr:col>72</xdr:col>
      <xdr:colOff>38100</xdr:colOff>
      <xdr:row>39</xdr:row>
      <xdr:rowOff>14254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9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5381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69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79971</xdr:rowOff>
    </xdr:from>
    <xdr:to>
      <xdr:col>67</xdr:col>
      <xdr:colOff>101600</xdr:colOff>
      <xdr:row>39</xdr:row>
      <xdr:rowOff>10121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9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1248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687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37004</xdr:rowOff>
    </xdr:from>
    <xdr:to>
      <xdr:col>85</xdr:col>
      <xdr:colOff>127000</xdr:colOff>
      <xdr:row>77</xdr:row>
      <xdr:rowOff>68861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238654"/>
          <a:ext cx="838200" cy="3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80596</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3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59511</xdr:rowOff>
    </xdr:from>
    <xdr:to>
      <xdr:col>81</xdr:col>
      <xdr:colOff>50800</xdr:colOff>
      <xdr:row>77</xdr:row>
      <xdr:rowOff>68861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261161"/>
          <a:ext cx="889000" cy="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26264</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59511</xdr:rowOff>
    </xdr:from>
    <xdr:to>
      <xdr:col>76</xdr:col>
      <xdr:colOff>114300</xdr:colOff>
      <xdr:row>77</xdr:row>
      <xdr:rowOff>67911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261161"/>
          <a:ext cx="889000" cy="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35184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67911</xdr:rowOff>
    </xdr:from>
    <xdr:to>
      <xdr:col>71</xdr:col>
      <xdr:colOff>177800</xdr:colOff>
      <xdr:row>77</xdr:row>
      <xdr:rowOff>71312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269561"/>
          <a:ext cx="889000" cy="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63494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58195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157654</xdr:rowOff>
    </xdr:from>
    <xdr:to>
      <xdr:col>85</xdr:col>
      <xdr:colOff>177800</xdr:colOff>
      <xdr:row>77</xdr:row>
      <xdr:rowOff>87804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8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136081</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16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18061</xdr:rowOff>
    </xdr:from>
    <xdr:to>
      <xdr:col>81</xdr:col>
      <xdr:colOff>101600</xdr:colOff>
      <xdr:row>77</xdr:row>
      <xdr:rowOff>119661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110788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31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8711</xdr:rowOff>
    </xdr:from>
    <xdr:to>
      <xdr:col>76</xdr:col>
      <xdr:colOff>165100</xdr:colOff>
      <xdr:row>77</xdr:row>
      <xdr:rowOff>110311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1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101438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0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17111</xdr:rowOff>
    </xdr:from>
    <xdr:to>
      <xdr:col>72</xdr:col>
      <xdr:colOff>38100</xdr:colOff>
      <xdr:row>77</xdr:row>
      <xdr:rowOff>118711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1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109838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31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20512</xdr:rowOff>
    </xdr:from>
    <xdr:to>
      <xdr:col>67</xdr:col>
      <xdr:colOff>101600</xdr:colOff>
      <xdr:row>77</xdr:row>
      <xdr:rowOff>122112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113239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1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131724</xdr:rowOff>
    </xdr:from>
    <xdr:to>
      <xdr:col>85</xdr:col>
      <xdr:colOff>127000</xdr:colOff>
      <xdr:row>99</xdr:row>
      <xdr:rowOff>30606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933824"/>
          <a:ext cx="838200" cy="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22013</xdr:rowOff>
    </xdr:from>
    <xdr:to>
      <xdr:col>81</xdr:col>
      <xdr:colOff>50800</xdr:colOff>
      <xdr:row>99</xdr:row>
      <xdr:rowOff>30606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995563"/>
          <a:ext cx="889000" cy="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24271</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6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124554</xdr:rowOff>
    </xdr:from>
    <xdr:to>
      <xdr:col>76</xdr:col>
      <xdr:colOff>114300</xdr:colOff>
      <xdr:row>99</xdr:row>
      <xdr:rowOff>22013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926654"/>
          <a:ext cx="889000" cy="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53364</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124554</xdr:rowOff>
    </xdr:from>
    <xdr:to>
      <xdr:col>71</xdr:col>
      <xdr:colOff>177800</xdr:colOff>
      <xdr:row>98</xdr:row>
      <xdr:rowOff>126529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26654"/>
          <a:ext cx="889000" cy="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25282</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9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27030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700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80924</xdr:rowOff>
    </xdr:from>
    <xdr:to>
      <xdr:col>85</xdr:col>
      <xdr:colOff>177800</xdr:colOff>
      <xdr:row>99</xdr:row>
      <xdr:rowOff>11074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8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1826</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0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151256</xdr:rowOff>
    </xdr:from>
    <xdr:to>
      <xdr:col>81</xdr:col>
      <xdr:colOff>101600</xdr:colOff>
      <xdr:row>99</xdr:row>
      <xdr:rowOff>81406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95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72533</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704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142663</xdr:rowOff>
    </xdr:from>
    <xdr:to>
      <xdr:col>76</xdr:col>
      <xdr:colOff>165100</xdr:colOff>
      <xdr:row>99</xdr:row>
      <xdr:rowOff>72813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94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63940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703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73754</xdr:rowOff>
    </xdr:from>
    <xdr:to>
      <xdr:col>72</xdr:col>
      <xdr:colOff>38100</xdr:colOff>
      <xdr:row>99</xdr:row>
      <xdr:rowOff>3904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7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20431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65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75729</xdr:rowOff>
    </xdr:from>
    <xdr:to>
      <xdr:col>67</xdr:col>
      <xdr:colOff>101600</xdr:colOff>
      <xdr:row>99</xdr:row>
      <xdr:rowOff>5879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7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22406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65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95443</xdr:rowOff>
    </xdr:from>
    <xdr:to>
      <xdr:col>116</xdr:col>
      <xdr:colOff>63500</xdr:colOff>
      <xdr:row>38</xdr:row>
      <xdr:rowOff>95694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6610543"/>
          <a:ext cx="8382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93203</xdr:rowOff>
    </xdr:from>
    <xdr:to>
      <xdr:col>111</xdr:col>
      <xdr:colOff>177800</xdr:colOff>
      <xdr:row>38</xdr:row>
      <xdr:rowOff>95694</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08303"/>
          <a:ext cx="889000" cy="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93203</xdr:rowOff>
    </xdr:from>
    <xdr:to>
      <xdr:col>107</xdr:col>
      <xdr:colOff>50800</xdr:colOff>
      <xdr:row>38</xdr:row>
      <xdr:rowOff>101775</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6608303"/>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154883</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85134</xdr:rowOff>
    </xdr:from>
    <xdr:to>
      <xdr:col>102</xdr:col>
      <xdr:colOff>114300</xdr:colOff>
      <xdr:row>38</xdr:row>
      <xdr:rowOff>101775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00234"/>
          <a:ext cx="889000" cy="1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128386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64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44643</xdr:rowOff>
    </xdr:from>
    <xdr:to>
      <xdr:col>116</xdr:col>
      <xdr:colOff>114300</xdr:colOff>
      <xdr:row>38</xdr:row>
      <xdr:rowOff>146243</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55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149692</xdr:rowOff>
    </xdr:from>
    <xdr:ext cx="469744"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49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44894</xdr:rowOff>
    </xdr:from>
    <xdr:to>
      <xdr:col>112</xdr:col>
      <xdr:colOff>38100</xdr:colOff>
      <xdr:row>38</xdr:row>
      <xdr:rowOff>146494</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5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137621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6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42403</xdr:rowOff>
    </xdr:from>
    <xdr:to>
      <xdr:col>107</xdr:col>
      <xdr:colOff>101600</xdr:colOff>
      <xdr:row>38</xdr:row>
      <xdr:rowOff>144003</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55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135130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65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50975</xdr:rowOff>
    </xdr:from>
    <xdr:to>
      <xdr:col>102</xdr:col>
      <xdr:colOff>165100</xdr:colOff>
      <xdr:row>38</xdr:row>
      <xdr:rowOff>152575</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56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143702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65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34334</xdr:rowOff>
    </xdr:from>
    <xdr:to>
      <xdr:col>98</xdr:col>
      <xdr:colOff>38100</xdr:colOff>
      <xdr:row>38</xdr:row>
      <xdr:rowOff>135934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54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152460</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2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35420</xdr:rowOff>
    </xdr:from>
    <xdr:to>
      <xdr:col>116</xdr:col>
      <xdr:colOff>63500</xdr:colOff>
      <xdr:row>59</xdr:row>
      <xdr:rowOff>35458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1323300" y="10150970"/>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35458</xdr:rowOff>
    </xdr:from>
    <xdr:to>
      <xdr:col>111</xdr:col>
      <xdr:colOff>177800</xdr:colOff>
      <xdr:row>59</xdr:row>
      <xdr:rowOff>35573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0434300" y="10151008"/>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35573</xdr:rowOff>
    </xdr:from>
    <xdr:to>
      <xdr:col>107</xdr:col>
      <xdr:colOff>50800</xdr:colOff>
      <xdr:row>59</xdr:row>
      <xdr:rowOff>35649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19545300" y="1015112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35649</xdr:rowOff>
    </xdr:from>
    <xdr:to>
      <xdr:col>102</xdr:col>
      <xdr:colOff>114300</xdr:colOff>
      <xdr:row>59</xdr:row>
      <xdr:rowOff>35687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8656300" y="1015119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156070</xdr:rowOff>
    </xdr:from>
    <xdr:to>
      <xdr:col>116</xdr:col>
      <xdr:colOff>114300</xdr:colOff>
      <xdr:row>59</xdr:row>
      <xdr:rowOff>86220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1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87177</xdr:rowOff>
    </xdr:from>
    <xdr:ext cx="378565"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10031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156108</xdr:rowOff>
    </xdr:from>
    <xdr:to>
      <xdr:col>112</xdr:col>
      <xdr:colOff>38100</xdr:colOff>
      <xdr:row>59</xdr:row>
      <xdr:rowOff>86258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1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77385</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4017" y="10192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156223</xdr:rowOff>
    </xdr:from>
    <xdr:to>
      <xdr:col>107</xdr:col>
      <xdr:colOff>101600</xdr:colOff>
      <xdr:row>59</xdr:row>
      <xdr:rowOff>86373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1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77500</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5017" y="10193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156299</xdr:rowOff>
    </xdr:from>
    <xdr:to>
      <xdr:col>102</xdr:col>
      <xdr:colOff>165100</xdr:colOff>
      <xdr:row>59</xdr:row>
      <xdr:rowOff>86449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10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77576</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6017" y="1019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156337</xdr:rowOff>
    </xdr:from>
    <xdr:to>
      <xdr:col>98</xdr:col>
      <xdr:colOff>38100</xdr:colOff>
      <xdr:row>59</xdr:row>
      <xdr:rowOff>86487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10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77614</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7017" y="10193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109843</xdr:rowOff>
    </xdr:from>
    <xdr:to>
      <xdr:col>116</xdr:col>
      <xdr:colOff>63500</xdr:colOff>
      <xdr:row>77</xdr:row>
      <xdr:rowOff>153085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323300" y="13311493"/>
          <a:ext cx="838200" cy="4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23880</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88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109843</xdr:rowOff>
    </xdr:from>
    <xdr:to>
      <xdr:col>111</xdr:col>
      <xdr:colOff>177800</xdr:colOff>
      <xdr:row>77</xdr:row>
      <xdr:rowOff>136234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311493"/>
          <a:ext cx="889000" cy="2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112044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79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136234</xdr:rowOff>
    </xdr:from>
    <xdr:to>
      <xdr:col>107</xdr:col>
      <xdr:colOff>50800</xdr:colOff>
      <xdr:row>77</xdr:row>
      <xdr:rowOff>162395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337884"/>
          <a:ext cx="889000" cy="2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74782</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7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104750</xdr:rowOff>
    </xdr:from>
    <xdr:to>
      <xdr:col>102</xdr:col>
      <xdr:colOff>114300</xdr:colOff>
      <xdr:row>77</xdr:row>
      <xdr:rowOff>162395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3306400"/>
          <a:ext cx="889000" cy="5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88028</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80611</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102285</xdr:rowOff>
    </xdr:from>
    <xdr:to>
      <xdr:col>116</xdr:col>
      <xdr:colOff>114300</xdr:colOff>
      <xdr:row>78</xdr:row>
      <xdr:rowOff>32435</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3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80712</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28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59043</xdr:rowOff>
    </xdr:from>
    <xdr:to>
      <xdr:col>112</xdr:col>
      <xdr:colOff>38100</xdr:colOff>
      <xdr:row>77</xdr:row>
      <xdr:rowOff>160643</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151770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35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85434</xdr:rowOff>
    </xdr:from>
    <xdr:to>
      <xdr:col>107</xdr:col>
      <xdr:colOff>101600</xdr:colOff>
      <xdr:row>78</xdr:row>
      <xdr:rowOff>15584</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2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6711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37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111595</xdr:rowOff>
    </xdr:from>
    <xdr:to>
      <xdr:col>102</xdr:col>
      <xdr:colOff>165100</xdr:colOff>
      <xdr:row>78</xdr:row>
      <xdr:rowOff>41745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31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32872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40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53950</xdr:rowOff>
    </xdr:from>
    <xdr:to>
      <xdr:col>98</xdr:col>
      <xdr:colOff>38100</xdr:colOff>
      <xdr:row>77</xdr:row>
      <xdr:rowOff>155550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25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146677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34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113,568</a:t>
          </a:r>
          <a:r>
            <a:rPr kumimoji="1" lang="ja-JP" altLang="en-US" sz="1300">
              <a:latin typeface="ＭＳ Ｐゴシック" panose="020B0600070205080204" pitchFamily="50" charset="-128"/>
              <a:ea typeface="ＭＳ Ｐゴシック" panose="020B0600070205080204" pitchFamily="50" charset="-128"/>
            </a:rPr>
            <a:t>円で類似団体平均を</a:t>
          </a:r>
          <a:r>
            <a:rPr kumimoji="1" lang="en-US" altLang="ja-JP" sz="1300">
              <a:latin typeface="ＭＳ Ｐゴシック" panose="020B0600070205080204" pitchFamily="50" charset="-128"/>
              <a:ea typeface="ＭＳ Ｐゴシック" panose="020B0600070205080204" pitchFamily="50" charset="-128"/>
            </a:rPr>
            <a:t>22,130</a:t>
          </a:r>
          <a:r>
            <a:rPr kumimoji="1" lang="ja-JP" altLang="en-US" sz="1300">
              <a:latin typeface="ＭＳ Ｐゴシック" panose="020B0600070205080204" pitchFamily="50" charset="-128"/>
              <a:ea typeface="ＭＳ Ｐゴシック" panose="020B0600070205080204" pitchFamily="50" charset="-128"/>
            </a:rPr>
            <a:t>円下回っている。各年度とも類似団体平均を下回っているが、近年は正職員及び会計年度任用職員の採用があり上昇傾向にある。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物件費における住民一人当たりコストは、このところ類似団体平均を上回っていたが、令和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年度については</a:t>
          </a:r>
          <a:r>
            <a:rPr kumimoji="1" lang="en-US" altLang="ja-JP" sz="1300">
              <a:latin typeface="ＭＳ Ｐゴシック" panose="020B0600070205080204" pitchFamily="50" charset="-128"/>
              <a:ea typeface="ＭＳ Ｐゴシック" panose="020B0600070205080204" pitchFamily="50" charset="-128"/>
            </a:rPr>
            <a:t>15,717</a:t>
          </a:r>
          <a:r>
            <a:rPr kumimoji="1" lang="ja-JP" altLang="en-US" sz="1300">
              <a:latin typeface="ＭＳ Ｐゴシック" panose="020B0600070205080204" pitchFamily="50" charset="-128"/>
              <a:ea typeface="ＭＳ Ｐゴシック" panose="020B0600070205080204" pitchFamily="50" charset="-128"/>
            </a:rPr>
            <a:t>円下回った。　農業水利施設等保全再生事業（ため池除染）、仮置場原状回復事業、除染土壌運搬等の除染関係経費で</a:t>
          </a:r>
          <a:r>
            <a:rPr kumimoji="1" lang="en-US" altLang="ja-JP" sz="1300">
              <a:latin typeface="ＭＳ Ｐゴシック" panose="020B0600070205080204" pitchFamily="50" charset="-128"/>
              <a:ea typeface="ＭＳ Ｐゴシック" panose="020B0600070205080204" pitchFamily="50" charset="-128"/>
            </a:rPr>
            <a:t>77,555</a:t>
          </a:r>
          <a:r>
            <a:rPr kumimoji="1" lang="ja-JP" altLang="en-US" sz="1300">
              <a:latin typeface="ＭＳ Ｐゴシック" panose="020B0600070205080204" pitchFamily="50" charset="-128"/>
              <a:ea typeface="ＭＳ Ｐゴシック" panose="020B0600070205080204" pitchFamily="50" charset="-128"/>
            </a:rPr>
            <a:t>千円の減、小中学生タブレット整備完了で</a:t>
          </a:r>
          <a:r>
            <a:rPr kumimoji="1" lang="en-US" altLang="ja-JP" sz="1300">
              <a:latin typeface="ＭＳ Ｐゴシック" panose="020B0600070205080204" pitchFamily="50" charset="-128"/>
              <a:ea typeface="ＭＳ Ｐゴシック" panose="020B0600070205080204" pitchFamily="50" charset="-128"/>
            </a:rPr>
            <a:t>35,695</a:t>
          </a:r>
          <a:r>
            <a:rPr kumimoji="1" lang="ja-JP" altLang="en-US" sz="1300">
              <a:latin typeface="ＭＳ Ｐゴシック" panose="020B0600070205080204" pitchFamily="50" charset="-128"/>
              <a:ea typeface="ＭＳ Ｐゴシック" panose="020B0600070205080204" pitchFamily="50" charset="-128"/>
            </a:rPr>
            <a:t>千円の減となったことが要因である。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普通建設事業費（うち更新整備）の住民一人当たりコストは、近年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万円台となっていたが、令和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69,007</a:t>
          </a:r>
          <a:r>
            <a:rPr kumimoji="1" lang="ja-JP" altLang="en-US" sz="1300">
              <a:latin typeface="ＭＳ Ｐゴシック" panose="020B0600070205080204" pitchFamily="50" charset="-128"/>
              <a:ea typeface="ＭＳ Ｐゴシック" panose="020B0600070205080204" pitchFamily="50" charset="-128"/>
            </a:rPr>
            <a:t>円と大きく上昇した。　要因としては、さつき公園長寿命化整備事業で現年分と繰越明許分があったほか、パークゴルフ場造成事業や温泉施設休憩所増築事業を実施したことがあげられる。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福島県泉崎村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6,324
6,211
35.43
4,551,558
4,148,245
366,841
2,654,802
3,929,044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78892</xdr:rowOff>
    </xdr:from>
    <xdr:to>
      <xdr:col>24</xdr:col>
      <xdr:colOff>63500</xdr:colOff>
      <xdr:row>35</xdr:row>
      <xdr:rowOff>106172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79642"/>
          <a:ext cx="838200" cy="2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78892</xdr:rowOff>
    </xdr:from>
    <xdr:to>
      <xdr:col>19</xdr:col>
      <xdr:colOff>177800</xdr:colOff>
      <xdr:row>35</xdr:row>
      <xdr:rowOff>114402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79642"/>
          <a:ext cx="889000" cy="3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21302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9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114402</xdr:rowOff>
    </xdr:from>
    <xdr:to>
      <xdr:col>15</xdr:col>
      <xdr:colOff>50800</xdr:colOff>
      <xdr:row>35</xdr:row>
      <xdr:rowOff>152654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115152"/>
          <a:ext cx="889000" cy="3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2354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105715</xdr:rowOff>
    </xdr:from>
    <xdr:to>
      <xdr:col>10</xdr:col>
      <xdr:colOff>114300</xdr:colOff>
      <xdr:row>35</xdr:row>
      <xdr:rowOff>152654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06465"/>
          <a:ext cx="889000" cy="4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23436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29227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55372</xdr:rowOff>
    </xdr:from>
    <xdr:to>
      <xdr:col>24</xdr:col>
      <xdr:colOff>114300</xdr:colOff>
      <xdr:row>35</xdr:row>
      <xdr:rowOff>156972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5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78249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907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28092</xdr:rowOff>
    </xdr:from>
    <xdr:to>
      <xdr:col>20</xdr:col>
      <xdr:colOff>38100</xdr:colOff>
      <xdr:row>35</xdr:row>
      <xdr:rowOff>129692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2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146219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80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63602</xdr:rowOff>
    </xdr:from>
    <xdr:to>
      <xdr:col>15</xdr:col>
      <xdr:colOff>101600</xdr:colOff>
      <xdr:row>35</xdr:row>
      <xdr:rowOff>165202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156329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5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101854</xdr:rowOff>
    </xdr:from>
    <xdr:to>
      <xdr:col>10</xdr:col>
      <xdr:colOff>165100</xdr:colOff>
      <xdr:row>36</xdr:row>
      <xdr:rowOff>32004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0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48531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87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54915</xdr:rowOff>
    </xdr:from>
    <xdr:to>
      <xdr:col>6</xdr:col>
      <xdr:colOff>38100</xdr:colOff>
      <xdr:row>35</xdr:row>
      <xdr:rowOff>156515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1592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83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87006</xdr:rowOff>
    </xdr:from>
    <xdr:to>
      <xdr:col>24</xdr:col>
      <xdr:colOff>63500</xdr:colOff>
      <xdr:row>58</xdr:row>
      <xdr:rowOff>138536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10031106"/>
          <a:ext cx="838200" cy="5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87006</xdr:rowOff>
    </xdr:from>
    <xdr:to>
      <xdr:col>19</xdr:col>
      <xdr:colOff>177800</xdr:colOff>
      <xdr:row>58</xdr:row>
      <xdr:rowOff>162527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10031106"/>
          <a:ext cx="889000" cy="7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137687</xdr:rowOff>
    </xdr:from>
    <xdr:to>
      <xdr:col>15</xdr:col>
      <xdr:colOff>50800</xdr:colOff>
      <xdr:row>58</xdr:row>
      <xdr:rowOff>162527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10081787"/>
          <a:ext cx="889000" cy="2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13904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113661</xdr:rowOff>
    </xdr:from>
    <xdr:to>
      <xdr:col>10</xdr:col>
      <xdr:colOff>114300</xdr:colOff>
      <xdr:row>58</xdr:row>
      <xdr:rowOff>137687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10057761"/>
          <a:ext cx="889000" cy="2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156046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1010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87736</xdr:rowOff>
    </xdr:from>
    <xdr:to>
      <xdr:col>24</xdr:col>
      <xdr:colOff>114300</xdr:colOff>
      <xdr:row>59</xdr:row>
      <xdr:rowOff>17886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1003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2663</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94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36206</xdr:rowOff>
    </xdr:from>
    <xdr:to>
      <xdr:col>20</xdr:col>
      <xdr:colOff>38100</xdr:colOff>
      <xdr:row>58</xdr:row>
      <xdr:rowOff>137806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8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128933</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1007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111727</xdr:rowOff>
    </xdr:from>
    <xdr:to>
      <xdr:col>15</xdr:col>
      <xdr:colOff>101600</xdr:colOff>
      <xdr:row>59</xdr:row>
      <xdr:rowOff>41877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1005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33004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14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86887</xdr:rowOff>
    </xdr:from>
    <xdr:to>
      <xdr:col>10</xdr:col>
      <xdr:colOff>165100</xdr:colOff>
      <xdr:row>59</xdr:row>
      <xdr:rowOff>17037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1003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8164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1012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62861</xdr:rowOff>
    </xdr:from>
    <xdr:to>
      <xdr:col>6</xdr:col>
      <xdr:colOff>38100</xdr:colOff>
      <xdr:row>58</xdr:row>
      <xdr:rowOff>164461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1000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9538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782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60826</xdr:rowOff>
    </xdr:from>
    <xdr:to>
      <xdr:col>24</xdr:col>
      <xdr:colOff>63500</xdr:colOff>
      <xdr:row>76</xdr:row>
      <xdr:rowOff>166179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91026"/>
          <a:ext cx="838200" cy="10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32681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19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115012</xdr:rowOff>
    </xdr:from>
    <xdr:to>
      <xdr:col>19</xdr:col>
      <xdr:colOff>177800</xdr:colOff>
      <xdr:row>76</xdr:row>
      <xdr:rowOff>166179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973762"/>
          <a:ext cx="889000" cy="22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110527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115012</xdr:rowOff>
    </xdr:from>
    <xdr:to>
      <xdr:col>15</xdr:col>
      <xdr:colOff>50800</xdr:colOff>
      <xdr:row>77</xdr:row>
      <xdr:rowOff>50828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973762"/>
          <a:ext cx="889000" cy="27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118747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155679</xdr:rowOff>
    </xdr:from>
    <xdr:to>
      <xdr:col>10</xdr:col>
      <xdr:colOff>114300</xdr:colOff>
      <xdr:row>77</xdr:row>
      <xdr:rowOff>50828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185879"/>
          <a:ext cx="8890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35028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24147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10026</xdr:rowOff>
    </xdr:from>
    <xdr:to>
      <xdr:col>24</xdr:col>
      <xdr:colOff>114300</xdr:colOff>
      <xdr:row>76</xdr:row>
      <xdr:rowOff>111626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4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159903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18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115379</xdr:rowOff>
    </xdr:from>
    <xdr:to>
      <xdr:col>20</xdr:col>
      <xdr:colOff>38100</xdr:colOff>
      <xdr:row>77</xdr:row>
      <xdr:rowOff>45529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4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36656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38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64212</xdr:rowOff>
    </xdr:from>
    <xdr:to>
      <xdr:col>15</xdr:col>
      <xdr:colOff>101600</xdr:colOff>
      <xdr:row>75</xdr:row>
      <xdr:rowOff>165812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2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10889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9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28</xdr:rowOff>
    </xdr:from>
    <xdr:to>
      <xdr:col>10</xdr:col>
      <xdr:colOff>165100</xdr:colOff>
      <xdr:row>77</xdr:row>
      <xdr:rowOff>101628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0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92755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9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104879</xdr:rowOff>
    </xdr:from>
    <xdr:to>
      <xdr:col>6</xdr:col>
      <xdr:colOff>38100</xdr:colOff>
      <xdr:row>77</xdr:row>
      <xdr:rowOff>35029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3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26156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2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135586</xdr:rowOff>
    </xdr:from>
    <xdr:to>
      <xdr:col>24</xdr:col>
      <xdr:colOff>63500</xdr:colOff>
      <xdr:row>97</xdr:row>
      <xdr:rowOff>1770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423336"/>
          <a:ext cx="838200" cy="20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88411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7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1770</xdr:rowOff>
    </xdr:from>
    <xdr:to>
      <xdr:col>19</xdr:col>
      <xdr:colOff>177800</xdr:colOff>
      <xdr:row>97</xdr:row>
      <xdr:rowOff>51270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32420"/>
          <a:ext cx="889000" cy="4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101429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51270</xdr:rowOff>
    </xdr:from>
    <xdr:to>
      <xdr:col>15</xdr:col>
      <xdr:colOff>50800</xdr:colOff>
      <xdr:row>97</xdr:row>
      <xdr:rowOff>88974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81920"/>
          <a:ext cx="889000" cy="3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134591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88974</xdr:rowOff>
    </xdr:from>
    <xdr:to>
      <xdr:col>10</xdr:col>
      <xdr:colOff>114300</xdr:colOff>
      <xdr:row>97</xdr:row>
      <xdr:rowOff>95183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19624"/>
          <a:ext cx="889000" cy="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4022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158137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84786</xdr:rowOff>
    </xdr:from>
    <xdr:to>
      <xdr:col>24</xdr:col>
      <xdr:colOff>114300</xdr:colOff>
      <xdr:row>96</xdr:row>
      <xdr:rowOff>14936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37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107663</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22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122420</xdr:rowOff>
    </xdr:from>
    <xdr:to>
      <xdr:col>20</xdr:col>
      <xdr:colOff>38100</xdr:colOff>
      <xdr:row>97</xdr:row>
      <xdr:rowOff>52570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8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43697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470</xdr:rowOff>
    </xdr:from>
    <xdr:to>
      <xdr:col>15</xdr:col>
      <xdr:colOff>101600</xdr:colOff>
      <xdr:row>97</xdr:row>
      <xdr:rowOff>102070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3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93197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2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38174</xdr:rowOff>
    </xdr:from>
    <xdr:to>
      <xdr:col>10</xdr:col>
      <xdr:colOff>165100</xdr:colOff>
      <xdr:row>97</xdr:row>
      <xdr:rowOff>139774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6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130901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6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44383</xdr:rowOff>
    </xdr:from>
    <xdr:to>
      <xdr:col>6</xdr:col>
      <xdr:colOff>38100</xdr:colOff>
      <xdr:row>97</xdr:row>
      <xdr:rowOff>145983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7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137110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6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137414</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25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137414</xdr:rowOff>
    </xdr:from>
    <xdr:to>
      <xdr:col>45</xdr:col>
      <xdr:colOff>177800</xdr:colOff>
      <xdr:row>38</xdr:row>
      <xdr:rowOff>137414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2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137414</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6525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25061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164508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86614</xdr:rowOff>
    </xdr:from>
    <xdr:to>
      <xdr:col>46</xdr:col>
      <xdr:colOff>38100</xdr:colOff>
      <xdr:row>39</xdr:row>
      <xdr:rowOff>16764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7891</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4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86614</xdr:rowOff>
    </xdr:from>
    <xdr:to>
      <xdr:col>41</xdr:col>
      <xdr:colOff>101600</xdr:colOff>
      <xdr:row>39</xdr:row>
      <xdr:rowOff>16764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7891</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4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72030</xdr:rowOff>
    </xdr:from>
    <xdr:to>
      <xdr:col>55</xdr:col>
      <xdr:colOff>0</xdr:colOff>
      <xdr:row>57</xdr:row>
      <xdr:rowOff>104656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844680"/>
          <a:ext cx="838200" cy="3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1461</xdr:rowOff>
    </xdr:from>
    <xdr:to>
      <xdr:col>50</xdr:col>
      <xdr:colOff>114300</xdr:colOff>
      <xdr:row>57</xdr:row>
      <xdr:rowOff>104656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602661"/>
          <a:ext cx="889000" cy="27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131136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5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1461</xdr:rowOff>
    </xdr:from>
    <xdr:to>
      <xdr:col>45</xdr:col>
      <xdr:colOff>177800</xdr:colOff>
      <xdr:row>56</xdr:row>
      <xdr:rowOff>107293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602661"/>
          <a:ext cx="889000" cy="10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116531</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8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107293</xdr:rowOff>
    </xdr:from>
    <xdr:to>
      <xdr:col>41</xdr:col>
      <xdr:colOff>50800</xdr:colOff>
      <xdr:row>57</xdr:row>
      <xdr:rowOff>88503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708493"/>
          <a:ext cx="889000" cy="15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139318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91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111696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21230</xdr:rowOff>
    </xdr:from>
    <xdr:to>
      <xdr:col>55</xdr:col>
      <xdr:colOff>50800</xdr:colOff>
      <xdr:row>57</xdr:row>
      <xdr:rowOff>122830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79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171107</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7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53856</xdr:rowOff>
    </xdr:from>
    <xdr:to>
      <xdr:col>50</xdr:col>
      <xdr:colOff>165100</xdr:colOff>
      <xdr:row>57</xdr:row>
      <xdr:rowOff>155456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2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146583</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91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122111</xdr:rowOff>
    </xdr:from>
    <xdr:to>
      <xdr:col>46</xdr:col>
      <xdr:colOff>38100</xdr:colOff>
      <xdr:row>56</xdr:row>
      <xdr:rowOff>52261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55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68788</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50795" y="932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56493</xdr:rowOff>
    </xdr:from>
    <xdr:to>
      <xdr:col>41</xdr:col>
      <xdr:colOff>101600</xdr:colOff>
      <xdr:row>56</xdr:row>
      <xdr:rowOff>158093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65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3170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43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37703</xdr:rowOff>
    </xdr:from>
    <xdr:to>
      <xdr:col>36</xdr:col>
      <xdr:colOff>165100</xdr:colOff>
      <xdr:row>57</xdr:row>
      <xdr:rowOff>139303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81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130430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90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113472</xdr:rowOff>
    </xdr:from>
    <xdr:to>
      <xdr:col>55</xdr:col>
      <xdr:colOff>0</xdr:colOff>
      <xdr:row>78</xdr:row>
      <xdr:rowOff>29728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15122"/>
          <a:ext cx="838200" cy="8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67160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6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29728</xdr:rowOff>
    </xdr:from>
    <xdr:to>
      <xdr:col>50</xdr:col>
      <xdr:colOff>114300</xdr:colOff>
      <xdr:row>78</xdr:row>
      <xdr:rowOff>140195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02828"/>
          <a:ext cx="889000" cy="11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42710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140195</xdr:rowOff>
    </xdr:from>
    <xdr:to>
      <xdr:col>45</xdr:col>
      <xdr:colOff>177800</xdr:colOff>
      <xdr:row>78</xdr:row>
      <xdr:rowOff>144782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513295"/>
          <a:ext cx="889000" cy="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144482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7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120245</xdr:rowOff>
    </xdr:from>
    <xdr:to>
      <xdr:col>41</xdr:col>
      <xdr:colOff>50800</xdr:colOff>
      <xdr:row>78</xdr:row>
      <xdr:rowOff>144782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321895"/>
          <a:ext cx="889000" cy="19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142372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95521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62672</xdr:rowOff>
    </xdr:from>
    <xdr:to>
      <xdr:col>55</xdr:col>
      <xdr:colOff>50800</xdr:colOff>
      <xdr:row>77</xdr:row>
      <xdr:rowOff>164272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6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85549</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1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150378</xdr:rowOff>
    </xdr:from>
    <xdr:to>
      <xdr:col>50</xdr:col>
      <xdr:colOff>165100</xdr:colOff>
      <xdr:row>78</xdr:row>
      <xdr:rowOff>80528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5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71655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4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89395</xdr:rowOff>
    </xdr:from>
    <xdr:to>
      <xdr:col>46</xdr:col>
      <xdr:colOff>38100</xdr:colOff>
      <xdr:row>79</xdr:row>
      <xdr:rowOff>19545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6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10672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5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93982</xdr:rowOff>
    </xdr:from>
    <xdr:to>
      <xdr:col>41</xdr:col>
      <xdr:colOff>101600</xdr:colOff>
      <xdr:row>79</xdr:row>
      <xdr:rowOff>24132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6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15259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5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69445</xdr:rowOff>
    </xdr:from>
    <xdr:to>
      <xdr:col>36</xdr:col>
      <xdr:colOff>165100</xdr:colOff>
      <xdr:row>77</xdr:row>
      <xdr:rowOff>171045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27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16122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04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62097</xdr:rowOff>
    </xdr:from>
    <xdr:to>
      <xdr:col>55</xdr:col>
      <xdr:colOff>0</xdr:colOff>
      <xdr:row>98</xdr:row>
      <xdr:rowOff>90097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864197"/>
          <a:ext cx="838200" cy="2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90097</xdr:rowOff>
    </xdr:from>
    <xdr:to>
      <xdr:col>50</xdr:col>
      <xdr:colOff>114300</xdr:colOff>
      <xdr:row>98</xdr:row>
      <xdr:rowOff>101643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892197"/>
          <a:ext cx="889000" cy="1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90914</xdr:rowOff>
    </xdr:from>
    <xdr:to>
      <xdr:col>45</xdr:col>
      <xdr:colOff>177800</xdr:colOff>
      <xdr:row>98</xdr:row>
      <xdr:rowOff>101643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893014"/>
          <a:ext cx="889000" cy="1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6545</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73724</xdr:rowOff>
    </xdr:from>
    <xdr:to>
      <xdr:col>41</xdr:col>
      <xdr:colOff>50800</xdr:colOff>
      <xdr:row>98</xdr:row>
      <xdr:rowOff>90914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875824"/>
          <a:ext cx="889000" cy="1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27556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8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11297</xdr:rowOff>
    </xdr:from>
    <xdr:to>
      <xdr:col>55</xdr:col>
      <xdr:colOff>50800</xdr:colOff>
      <xdr:row>98</xdr:row>
      <xdr:rowOff>112897</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81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97674</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72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39297</xdr:rowOff>
    </xdr:from>
    <xdr:to>
      <xdr:col>50</xdr:col>
      <xdr:colOff>165100</xdr:colOff>
      <xdr:row>98</xdr:row>
      <xdr:rowOff>140897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84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132024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93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50843</xdr:rowOff>
    </xdr:from>
    <xdr:to>
      <xdr:col>46</xdr:col>
      <xdr:colOff>38100</xdr:colOff>
      <xdr:row>98</xdr:row>
      <xdr:rowOff>152443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85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143570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94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40114</xdr:rowOff>
    </xdr:from>
    <xdr:to>
      <xdr:col>41</xdr:col>
      <xdr:colOff>101600</xdr:colOff>
      <xdr:row>98</xdr:row>
      <xdr:rowOff>141714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8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132841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93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22924</xdr:rowOff>
    </xdr:from>
    <xdr:to>
      <xdr:col>36</xdr:col>
      <xdr:colOff>165100</xdr:colOff>
      <xdr:row>98</xdr:row>
      <xdr:rowOff>124524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82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115651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91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55518</xdr:rowOff>
    </xdr:from>
    <xdr:to>
      <xdr:col>85</xdr:col>
      <xdr:colOff>127000</xdr:colOff>
      <xdr:row>39</xdr:row>
      <xdr:rowOff>38945</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6399168"/>
          <a:ext cx="838200" cy="3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55518</xdr:rowOff>
    </xdr:from>
    <xdr:to>
      <xdr:col>81</xdr:col>
      <xdr:colOff>50800</xdr:colOff>
      <xdr:row>39</xdr:row>
      <xdr:rowOff>12770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592300" y="6399168"/>
          <a:ext cx="889000" cy="30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83331</xdr:rowOff>
    </xdr:from>
    <xdr:to>
      <xdr:col>76</xdr:col>
      <xdr:colOff>114300</xdr:colOff>
      <xdr:row>39</xdr:row>
      <xdr:rowOff>12770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3703300" y="6598431"/>
          <a:ext cx="889000" cy="10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157745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83331</xdr:rowOff>
    </xdr:from>
    <xdr:to>
      <xdr:col>71</xdr:col>
      <xdr:colOff>177800</xdr:colOff>
      <xdr:row>38</xdr:row>
      <xdr:rowOff>117811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598431"/>
          <a:ext cx="889000" cy="3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50341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2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159595</xdr:rowOff>
    </xdr:from>
    <xdr:to>
      <xdr:col>85</xdr:col>
      <xdr:colOff>177800</xdr:colOff>
      <xdr:row>39</xdr:row>
      <xdr:rowOff>89745</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67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74522</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4718</xdr:rowOff>
    </xdr:from>
    <xdr:to>
      <xdr:col>81</xdr:col>
      <xdr:colOff>101600</xdr:colOff>
      <xdr:row>37</xdr:row>
      <xdr:rowOff>106318</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34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97445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44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133420</xdr:rowOff>
    </xdr:from>
    <xdr:to>
      <xdr:col>76</xdr:col>
      <xdr:colOff>165100</xdr:colOff>
      <xdr:row>39</xdr:row>
      <xdr:rowOff>63570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6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54697</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74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32531</xdr:rowOff>
    </xdr:from>
    <xdr:to>
      <xdr:col>72</xdr:col>
      <xdr:colOff>38100</xdr:colOff>
      <xdr:row>38</xdr:row>
      <xdr:rowOff>134131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54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125258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64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67011</xdr:rowOff>
    </xdr:from>
    <xdr:to>
      <xdr:col>67</xdr:col>
      <xdr:colOff>101600</xdr:colOff>
      <xdr:row>38</xdr:row>
      <xdr:rowOff>168611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58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159738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67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168266</xdr:rowOff>
    </xdr:from>
    <xdr:to>
      <xdr:col>85</xdr:col>
      <xdr:colOff>127000</xdr:colOff>
      <xdr:row>56</xdr:row>
      <xdr:rowOff>33003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598016"/>
          <a:ext cx="838200" cy="3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28598</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629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168266</xdr:rowOff>
    </xdr:from>
    <xdr:to>
      <xdr:col>81</xdr:col>
      <xdr:colOff>50800</xdr:colOff>
      <xdr:row>56</xdr:row>
      <xdr:rowOff>28298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592300" y="9598016"/>
          <a:ext cx="8890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160632</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7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28298</xdr:rowOff>
    </xdr:from>
    <xdr:to>
      <xdr:col>76</xdr:col>
      <xdr:colOff>114300</xdr:colOff>
      <xdr:row>56</xdr:row>
      <xdr:rowOff>107746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629498"/>
          <a:ext cx="889000" cy="7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17241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7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107746</xdr:rowOff>
    </xdr:from>
    <xdr:to>
      <xdr:col>71</xdr:col>
      <xdr:colOff>177800</xdr:colOff>
      <xdr:row>56</xdr:row>
      <xdr:rowOff>120255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2814300" y="9708946"/>
          <a:ext cx="889000" cy="1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47041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81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21534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153653</xdr:rowOff>
    </xdr:from>
    <xdr:to>
      <xdr:col>85</xdr:col>
      <xdr:colOff>177800</xdr:colOff>
      <xdr:row>56</xdr:row>
      <xdr:rowOff>83803</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58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5080</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4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117466</xdr:rowOff>
    </xdr:from>
    <xdr:to>
      <xdr:col>81</xdr:col>
      <xdr:colOff>101600</xdr:colOff>
      <xdr:row>56</xdr:row>
      <xdr:rowOff>47616</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54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64143</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181795" y="9322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148948</xdr:rowOff>
    </xdr:from>
    <xdr:to>
      <xdr:col>76</xdr:col>
      <xdr:colOff>165100</xdr:colOff>
      <xdr:row>56</xdr:row>
      <xdr:rowOff>79098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57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95625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35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56946</xdr:rowOff>
    </xdr:from>
    <xdr:to>
      <xdr:col>72</xdr:col>
      <xdr:colOff>38100</xdr:colOff>
      <xdr:row>56</xdr:row>
      <xdr:rowOff>158546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65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3623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3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69455</xdr:rowOff>
    </xdr:from>
    <xdr:to>
      <xdr:col>67</xdr:col>
      <xdr:colOff>101600</xdr:colOff>
      <xdr:row>56</xdr:row>
      <xdr:rowOff>171055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67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16132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4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32634</xdr:rowOff>
    </xdr:from>
    <xdr:to>
      <xdr:col>85</xdr:col>
      <xdr:colOff>127000</xdr:colOff>
      <xdr:row>78</xdr:row>
      <xdr:rowOff>136678</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405734"/>
          <a:ext cx="838200" cy="10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32634</xdr:rowOff>
    </xdr:from>
    <xdr:to>
      <xdr:col>81</xdr:col>
      <xdr:colOff>50800</xdr:colOff>
      <xdr:row>78</xdr:row>
      <xdr:rowOff>33082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3405734"/>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134293</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50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33082</xdr:rowOff>
    </xdr:from>
    <xdr:to>
      <xdr:col>76</xdr:col>
      <xdr:colOff>114300</xdr:colOff>
      <xdr:row>78</xdr:row>
      <xdr:rowOff>134903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3406182"/>
          <a:ext cx="889000" cy="10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141572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57428" y="135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130770</xdr:rowOff>
    </xdr:from>
    <xdr:to>
      <xdr:col>71</xdr:col>
      <xdr:colOff>177800</xdr:colOff>
      <xdr:row>78</xdr:row>
      <xdr:rowOff>134903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814300" y="13503870"/>
          <a:ext cx="889000" cy="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85878</xdr:rowOff>
    </xdr:from>
    <xdr:to>
      <xdr:col>85</xdr:col>
      <xdr:colOff>177800</xdr:colOff>
      <xdr:row>79</xdr:row>
      <xdr:rowOff>16028</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45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17227</xdr:rowOff>
    </xdr:from>
    <xdr:ext cx="378565"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390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153284</xdr:rowOff>
    </xdr:from>
    <xdr:to>
      <xdr:col>81</xdr:col>
      <xdr:colOff>101600</xdr:colOff>
      <xdr:row>78</xdr:row>
      <xdr:rowOff>83434</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35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99961</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13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153732</xdr:rowOff>
    </xdr:from>
    <xdr:to>
      <xdr:col>76</xdr:col>
      <xdr:colOff>165100</xdr:colOff>
      <xdr:row>78</xdr:row>
      <xdr:rowOff>83882</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35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100409</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25111" y="1313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84103</xdr:rowOff>
    </xdr:from>
    <xdr:to>
      <xdr:col>72</xdr:col>
      <xdr:colOff>38100</xdr:colOff>
      <xdr:row>79</xdr:row>
      <xdr:rowOff>14253</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45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5380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54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79970</xdr:rowOff>
    </xdr:from>
    <xdr:to>
      <xdr:col>67</xdr:col>
      <xdr:colOff>101600</xdr:colOff>
      <xdr:row>79</xdr:row>
      <xdr:rowOff>10120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5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1247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4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37004</xdr:rowOff>
    </xdr:from>
    <xdr:to>
      <xdr:col>85</xdr:col>
      <xdr:colOff>127000</xdr:colOff>
      <xdr:row>97</xdr:row>
      <xdr:rowOff>68861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667654"/>
          <a:ext cx="838200" cy="3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80596</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36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59511</xdr:rowOff>
    </xdr:from>
    <xdr:to>
      <xdr:col>81</xdr:col>
      <xdr:colOff>50800</xdr:colOff>
      <xdr:row>97</xdr:row>
      <xdr:rowOff>68861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4592300" y="16690161"/>
          <a:ext cx="889000" cy="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26068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59511</xdr:rowOff>
    </xdr:from>
    <xdr:to>
      <xdr:col>76</xdr:col>
      <xdr:colOff>114300</xdr:colOff>
      <xdr:row>97</xdr:row>
      <xdr:rowOff>67911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690161"/>
          <a:ext cx="889000" cy="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35166</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67911</xdr:rowOff>
    </xdr:from>
    <xdr:to>
      <xdr:col>71</xdr:col>
      <xdr:colOff>177800</xdr:colOff>
      <xdr:row>97</xdr:row>
      <xdr:rowOff>71312</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2814300" y="16698561"/>
          <a:ext cx="889000" cy="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63493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157654</xdr:rowOff>
    </xdr:from>
    <xdr:to>
      <xdr:col>85</xdr:col>
      <xdr:colOff>177800</xdr:colOff>
      <xdr:row>97</xdr:row>
      <xdr:rowOff>87804</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61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136081</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5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18061</xdr:rowOff>
    </xdr:from>
    <xdr:to>
      <xdr:col>81</xdr:col>
      <xdr:colOff>101600</xdr:colOff>
      <xdr:row>97</xdr:row>
      <xdr:rowOff>119661</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64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110788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4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8711</xdr:rowOff>
    </xdr:from>
    <xdr:to>
      <xdr:col>76</xdr:col>
      <xdr:colOff>165100</xdr:colOff>
      <xdr:row>97</xdr:row>
      <xdr:rowOff>110311</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63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101438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73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17111</xdr:rowOff>
    </xdr:from>
    <xdr:to>
      <xdr:col>72</xdr:col>
      <xdr:colOff>38100</xdr:colOff>
      <xdr:row>97</xdr:row>
      <xdr:rowOff>118711</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64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109838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74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20512</xdr:rowOff>
    </xdr:from>
    <xdr:to>
      <xdr:col>67</xdr:col>
      <xdr:colOff>101600</xdr:colOff>
      <xdr:row>97</xdr:row>
      <xdr:rowOff>122112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65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113239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74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98,337</a:t>
          </a:r>
          <a:r>
            <a:rPr kumimoji="1" lang="ja-JP" altLang="en-US" sz="1300">
              <a:latin typeface="ＭＳ Ｐゴシック" panose="020B0600070205080204" pitchFamily="50" charset="-128"/>
              <a:ea typeface="ＭＳ Ｐゴシック" panose="020B0600070205080204" pitchFamily="50" charset="-128"/>
            </a:rPr>
            <a:t>円となっており、類似団体内平均と比べで</a:t>
          </a:r>
          <a:r>
            <a:rPr kumimoji="1" lang="en-US" altLang="ja-JP" sz="1300">
              <a:latin typeface="ＭＳ Ｐゴシック" panose="020B0600070205080204" pitchFamily="50" charset="-128"/>
              <a:ea typeface="ＭＳ Ｐゴシック" panose="020B0600070205080204" pitchFamily="50" charset="-128"/>
            </a:rPr>
            <a:t>14,866</a:t>
          </a:r>
          <a:r>
            <a:rPr kumimoji="1" lang="ja-JP" altLang="en-US" sz="1300">
              <a:latin typeface="ＭＳ Ｐゴシック" panose="020B0600070205080204" pitchFamily="50" charset="-128"/>
              <a:ea typeface="ＭＳ Ｐゴシック" panose="020B0600070205080204" pitchFamily="50" charset="-128"/>
            </a:rPr>
            <a:t>円高く、また各年度において上回っているが、これは単独での小中教員の加配や支援員の配置、また教育委員会への指導主事配置、土曜学習・放課後学習などの基礎学力向上事業の実施など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公債費においては住民一人当たり</a:t>
          </a:r>
          <a:r>
            <a:rPr kumimoji="1" lang="en-US" altLang="ja-JP" sz="1300">
              <a:latin typeface="ＭＳ Ｐゴシック" panose="020B0600070205080204" pitchFamily="50" charset="-128"/>
              <a:ea typeface="ＭＳ Ｐゴシック" panose="020B0600070205080204" pitchFamily="50" charset="-128"/>
            </a:rPr>
            <a:t>59,962</a:t>
          </a:r>
          <a:r>
            <a:rPr kumimoji="1" lang="ja-JP" altLang="en-US" sz="1300">
              <a:latin typeface="ＭＳ Ｐゴシック" panose="020B0600070205080204" pitchFamily="50" charset="-128"/>
              <a:ea typeface="ＭＳ Ｐゴシック" panose="020B0600070205080204" pitchFamily="50" charset="-128"/>
            </a:rPr>
            <a:t>円で、類似団体平均を</a:t>
          </a:r>
          <a:r>
            <a:rPr kumimoji="1" lang="en-US" altLang="ja-JP" sz="1300">
              <a:latin typeface="ＭＳ Ｐゴシック" panose="020B0600070205080204" pitchFamily="50" charset="-128"/>
              <a:ea typeface="ＭＳ Ｐゴシック" panose="020B0600070205080204" pitchFamily="50" charset="-128"/>
            </a:rPr>
            <a:t>21,858</a:t>
          </a:r>
          <a:r>
            <a:rPr kumimoji="1" lang="ja-JP" altLang="en-US" sz="1300">
              <a:latin typeface="ＭＳ Ｐゴシック" panose="020B0600070205080204" pitchFamily="50" charset="-128"/>
              <a:ea typeface="ＭＳ Ｐゴシック" panose="020B0600070205080204" pitchFamily="50" charset="-128"/>
            </a:rPr>
            <a:t>円下回り他年度でも少なくなっているが、これは地方債の発行を緊急防災減災事業債や臨時財政対策債など必要最小限に抑制してきたことが要因となっている。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福島県泉崎村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a:t>
          </a:r>
          <a:r>
            <a:rPr kumimoji="1" lang="en-US" altLang="ja-JP" sz="1400">
              <a:latin typeface="ＭＳ ゴシック" pitchFamily="49" charset="-128"/>
              <a:ea typeface="ＭＳ ゴシック" pitchFamily="49" charset="-128"/>
            </a:rPr>
            <a:t>46,560</a:t>
          </a:r>
          <a:r>
            <a:rPr kumimoji="1" lang="ja-JP" altLang="en-US" sz="1400">
              <a:latin typeface="ＭＳ ゴシック" pitchFamily="49" charset="-128"/>
              <a:ea typeface="ＭＳ ゴシック" pitchFamily="49" charset="-128"/>
            </a:rPr>
            <a:t>千円の取崩しをしたが、</a:t>
          </a:r>
          <a:r>
            <a:rPr kumimoji="1" lang="en-US" altLang="ja-JP" sz="1400">
              <a:latin typeface="ＭＳ ゴシック" pitchFamily="49" charset="-128"/>
              <a:ea typeface="ＭＳ ゴシック" pitchFamily="49" charset="-128"/>
            </a:rPr>
            <a:t>222,793</a:t>
          </a:r>
          <a:r>
            <a:rPr kumimoji="1" lang="ja-JP" altLang="en-US" sz="1400">
              <a:latin typeface="ＭＳ ゴシック" pitchFamily="49" charset="-128"/>
              <a:ea typeface="ＭＳ ゴシック" pitchFamily="49" charset="-128"/>
            </a:rPr>
            <a:t>千円を積立てたため、残高の標準財政規模比が</a:t>
          </a:r>
          <a:r>
            <a:rPr kumimoji="1" lang="en-US" altLang="ja-JP" sz="1400">
              <a:latin typeface="ＭＳ ゴシック" pitchFamily="49" charset="-128"/>
              <a:ea typeface="ＭＳ ゴシック" pitchFamily="49" charset="-128"/>
            </a:rPr>
            <a:t>4.63</a:t>
          </a:r>
          <a:r>
            <a:rPr kumimoji="1" lang="ja-JP" altLang="en-US" sz="1400">
              <a:latin typeface="ＭＳ ゴシック" pitchFamily="49" charset="-128"/>
              <a:ea typeface="ＭＳ ゴシック" pitchFamily="49" charset="-128"/>
            </a:rPr>
            <a:t>％上昇した。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実質収支額については、懸念した新型コロナウイルス感染症の影響による地方税減収が対前年</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％だったこともあり、標準財政規模に占める割合で</a:t>
          </a:r>
          <a:r>
            <a:rPr kumimoji="1" lang="en-US" altLang="ja-JP" sz="1400">
              <a:latin typeface="ＭＳ ゴシック" pitchFamily="49" charset="-128"/>
              <a:ea typeface="ＭＳ ゴシック" pitchFamily="49" charset="-128"/>
            </a:rPr>
            <a:t>2.03</a:t>
          </a:r>
          <a:r>
            <a:rPr kumimoji="1" lang="ja-JP" altLang="en-US" sz="1400">
              <a:latin typeface="ＭＳ ゴシック" pitchFamily="49" charset="-128"/>
              <a:ea typeface="ＭＳ ゴシック" pitchFamily="49" charset="-128"/>
            </a:rPr>
            <a:t>％増となった。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実質単年度収支では、単年度収支で</a:t>
          </a:r>
          <a:r>
            <a:rPr kumimoji="1" lang="en-US" altLang="ja-JP" sz="1400">
              <a:latin typeface="ＭＳ ゴシック" pitchFamily="49" charset="-128"/>
              <a:ea typeface="ＭＳ ゴシック" pitchFamily="49" charset="-128"/>
            </a:rPr>
            <a:t>77,343</a:t>
          </a:r>
          <a:r>
            <a:rPr kumimoji="1" lang="ja-JP" altLang="en-US" sz="1400">
              <a:latin typeface="ＭＳ ゴシック" pitchFamily="49" charset="-128"/>
              <a:ea typeface="ＭＳ ゴシック" pitchFamily="49" charset="-128"/>
            </a:rPr>
            <a:t>千円の黒字や財政調整基金の積立てがあったため</a:t>
          </a:r>
          <a:r>
            <a:rPr kumimoji="1" lang="en-US" altLang="ja-JP" sz="1400">
              <a:latin typeface="ＭＳ ゴシック" pitchFamily="49" charset="-128"/>
              <a:ea typeface="ＭＳ ゴシック" pitchFamily="49" charset="-128"/>
            </a:rPr>
            <a:t>14.74</a:t>
          </a:r>
          <a:r>
            <a:rPr kumimoji="1" lang="ja-JP" altLang="en-US" sz="1400">
              <a:latin typeface="ＭＳ ゴシック" pitchFamily="49" charset="-128"/>
              <a:ea typeface="ＭＳ ゴシック" pitchFamily="49" charset="-128"/>
            </a:rPr>
            <a:t>％の増となった。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福島県泉崎村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公営企業以外の特別会計（国民健康保険、介護保険、農業集落排水処理、後期高齢者医療）は、すべてにおいて赤字は生じておらず黒字決算となっている。また企業会計（水道事業（法適）、住宅用地造成事業（法適）、工業用地造成事業（法適）、農業集落排水処理事業（法非適））においても、全部の会計で資金剰余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比率合計では、</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より若干右下がりとなっているが、各年度各会計の運営によるため特段課題等になるものではない。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election activeCell="AF113" sqref="AF113"/>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80</v>
      </c>
      <c r="C2" s="179"/>
      <c r="D2" s="180"/>
    </row>
    <row r="3" spans="1:119" ht="18.75" customHeight="1" thickBot="1" x14ac:dyDescent="0.25">
      <c r="A3" s="178"/>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4551558</v>
      </c>
      <c r="BO4" s="410"/>
      <c r="BP4" s="410"/>
      <c r="BQ4" s="410"/>
      <c r="BR4" s="410"/>
      <c r="BS4" s="410"/>
      <c r="BT4" s="410"/>
      <c r="BU4" s="411"/>
      <c r="BV4" s="409">
        <v>4964176</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13.8</v>
      </c>
      <c r="CU4" s="416"/>
      <c r="CV4" s="416"/>
      <c r="CW4" s="416"/>
      <c r="CX4" s="416"/>
      <c r="CY4" s="416"/>
      <c r="CZ4" s="416"/>
      <c r="DA4" s="417"/>
      <c r="DB4" s="415">
        <v>11.8</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4148245</v>
      </c>
      <c r="BO5" s="447"/>
      <c r="BP5" s="447"/>
      <c r="BQ5" s="447"/>
      <c r="BR5" s="447"/>
      <c r="BS5" s="447"/>
      <c r="BT5" s="447"/>
      <c r="BU5" s="448"/>
      <c r="BV5" s="446">
        <v>4402487</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79.2</v>
      </c>
      <c r="CU5" s="444"/>
      <c r="CV5" s="444"/>
      <c r="CW5" s="444"/>
      <c r="CX5" s="444"/>
      <c r="CY5" s="444"/>
      <c r="CZ5" s="444"/>
      <c r="DA5" s="445"/>
      <c r="DB5" s="443">
        <v>88.9</v>
      </c>
      <c r="DC5" s="444"/>
      <c r="DD5" s="444"/>
      <c r="DE5" s="444"/>
      <c r="DF5" s="444"/>
      <c r="DG5" s="444"/>
      <c r="DH5" s="444"/>
      <c r="DI5" s="445"/>
    </row>
    <row r="6" spans="1:119" ht="18.75" customHeight="1" x14ac:dyDescent="0.2">
      <c r="A6" s="178"/>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93</v>
      </c>
      <c r="AV6" s="479"/>
      <c r="AW6" s="479"/>
      <c r="AX6" s="479"/>
      <c r="AY6" s="480" t="s">
        <v>101</v>
      </c>
      <c r="AZ6" s="481"/>
      <c r="BA6" s="481"/>
      <c r="BB6" s="481"/>
      <c r="BC6" s="481"/>
      <c r="BD6" s="481"/>
      <c r="BE6" s="481"/>
      <c r="BF6" s="481"/>
      <c r="BG6" s="481"/>
      <c r="BH6" s="481"/>
      <c r="BI6" s="481"/>
      <c r="BJ6" s="481"/>
      <c r="BK6" s="481"/>
      <c r="BL6" s="481"/>
      <c r="BM6" s="482"/>
      <c r="BN6" s="446">
        <v>403313</v>
      </c>
      <c r="BO6" s="447"/>
      <c r="BP6" s="447"/>
      <c r="BQ6" s="447"/>
      <c r="BR6" s="447"/>
      <c r="BS6" s="447"/>
      <c r="BT6" s="447"/>
      <c r="BU6" s="448"/>
      <c r="BV6" s="446">
        <v>561689</v>
      </c>
      <c r="BW6" s="447"/>
      <c r="BX6" s="447"/>
      <c r="BY6" s="447"/>
      <c r="BZ6" s="447"/>
      <c r="CA6" s="447"/>
      <c r="CB6" s="447"/>
      <c r="CC6" s="448"/>
      <c r="CD6" s="449" t="s">
        <v>102</v>
      </c>
      <c r="CE6" s="450"/>
      <c r="CF6" s="450"/>
      <c r="CG6" s="450"/>
      <c r="CH6" s="450"/>
      <c r="CI6" s="450"/>
      <c r="CJ6" s="450"/>
      <c r="CK6" s="450"/>
      <c r="CL6" s="450"/>
      <c r="CM6" s="450"/>
      <c r="CN6" s="450"/>
      <c r="CO6" s="450"/>
      <c r="CP6" s="450"/>
      <c r="CQ6" s="450"/>
      <c r="CR6" s="450"/>
      <c r="CS6" s="451"/>
      <c r="CT6" s="483">
        <v>84.9</v>
      </c>
      <c r="CU6" s="484"/>
      <c r="CV6" s="484"/>
      <c r="CW6" s="484"/>
      <c r="CX6" s="484"/>
      <c r="CY6" s="484"/>
      <c r="CZ6" s="484"/>
      <c r="DA6" s="485"/>
      <c r="DB6" s="483">
        <v>93.6</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103</v>
      </c>
      <c r="AN7" s="476"/>
      <c r="AO7" s="476"/>
      <c r="AP7" s="476"/>
      <c r="AQ7" s="476"/>
      <c r="AR7" s="476"/>
      <c r="AS7" s="476"/>
      <c r="AT7" s="477"/>
      <c r="AU7" s="478" t="s">
        <v>104</v>
      </c>
      <c r="AV7" s="479"/>
      <c r="AW7" s="479"/>
      <c r="AX7" s="479"/>
      <c r="AY7" s="480" t="s">
        <v>105</v>
      </c>
      <c r="AZ7" s="481"/>
      <c r="BA7" s="481"/>
      <c r="BB7" s="481"/>
      <c r="BC7" s="481"/>
      <c r="BD7" s="481"/>
      <c r="BE7" s="481"/>
      <c r="BF7" s="481"/>
      <c r="BG7" s="481"/>
      <c r="BH7" s="481"/>
      <c r="BI7" s="481"/>
      <c r="BJ7" s="481"/>
      <c r="BK7" s="481"/>
      <c r="BL7" s="481"/>
      <c r="BM7" s="482"/>
      <c r="BN7" s="446">
        <v>36472</v>
      </c>
      <c r="BO7" s="447"/>
      <c r="BP7" s="447"/>
      <c r="BQ7" s="447"/>
      <c r="BR7" s="447"/>
      <c r="BS7" s="447"/>
      <c r="BT7" s="447"/>
      <c r="BU7" s="448"/>
      <c r="BV7" s="446">
        <v>272191</v>
      </c>
      <c r="BW7" s="447"/>
      <c r="BX7" s="447"/>
      <c r="BY7" s="447"/>
      <c r="BZ7" s="447"/>
      <c r="CA7" s="447"/>
      <c r="CB7" s="447"/>
      <c r="CC7" s="448"/>
      <c r="CD7" s="449" t="s">
        <v>106</v>
      </c>
      <c r="CE7" s="450"/>
      <c r="CF7" s="450"/>
      <c r="CG7" s="450"/>
      <c r="CH7" s="450"/>
      <c r="CI7" s="450"/>
      <c r="CJ7" s="450"/>
      <c r="CK7" s="450"/>
      <c r="CL7" s="450"/>
      <c r="CM7" s="450"/>
      <c r="CN7" s="450"/>
      <c r="CO7" s="450"/>
      <c r="CP7" s="450"/>
      <c r="CQ7" s="450"/>
      <c r="CR7" s="450"/>
      <c r="CS7" s="451"/>
      <c r="CT7" s="446">
        <v>2654802</v>
      </c>
      <c r="CU7" s="447"/>
      <c r="CV7" s="447"/>
      <c r="CW7" s="447"/>
      <c r="CX7" s="447"/>
      <c r="CY7" s="447"/>
      <c r="CZ7" s="447"/>
      <c r="DA7" s="448"/>
      <c r="DB7" s="446">
        <v>2455433</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107</v>
      </c>
      <c r="AN8" s="476"/>
      <c r="AO8" s="476"/>
      <c r="AP8" s="476"/>
      <c r="AQ8" s="476"/>
      <c r="AR8" s="476"/>
      <c r="AS8" s="476"/>
      <c r="AT8" s="477"/>
      <c r="AU8" s="478" t="s">
        <v>93</v>
      </c>
      <c r="AV8" s="479"/>
      <c r="AW8" s="479"/>
      <c r="AX8" s="479"/>
      <c r="AY8" s="480" t="s">
        <v>108</v>
      </c>
      <c r="AZ8" s="481"/>
      <c r="BA8" s="481"/>
      <c r="BB8" s="481"/>
      <c r="BC8" s="481"/>
      <c r="BD8" s="481"/>
      <c r="BE8" s="481"/>
      <c r="BF8" s="481"/>
      <c r="BG8" s="481"/>
      <c r="BH8" s="481"/>
      <c r="BI8" s="481"/>
      <c r="BJ8" s="481"/>
      <c r="BK8" s="481"/>
      <c r="BL8" s="481"/>
      <c r="BM8" s="482"/>
      <c r="BN8" s="446">
        <v>366841</v>
      </c>
      <c r="BO8" s="447"/>
      <c r="BP8" s="447"/>
      <c r="BQ8" s="447"/>
      <c r="BR8" s="447"/>
      <c r="BS8" s="447"/>
      <c r="BT8" s="447"/>
      <c r="BU8" s="448"/>
      <c r="BV8" s="446">
        <v>289498</v>
      </c>
      <c r="BW8" s="447"/>
      <c r="BX8" s="447"/>
      <c r="BY8" s="447"/>
      <c r="BZ8" s="447"/>
      <c r="CA8" s="447"/>
      <c r="CB8" s="447"/>
      <c r="CC8" s="448"/>
      <c r="CD8" s="449" t="s">
        <v>109</v>
      </c>
      <c r="CE8" s="450"/>
      <c r="CF8" s="450"/>
      <c r="CG8" s="450"/>
      <c r="CH8" s="450"/>
      <c r="CI8" s="450"/>
      <c r="CJ8" s="450"/>
      <c r="CK8" s="450"/>
      <c r="CL8" s="450"/>
      <c r="CM8" s="450"/>
      <c r="CN8" s="450"/>
      <c r="CO8" s="450"/>
      <c r="CP8" s="450"/>
      <c r="CQ8" s="450"/>
      <c r="CR8" s="450"/>
      <c r="CS8" s="451"/>
      <c r="CT8" s="486">
        <v>0.57999999999999996</v>
      </c>
      <c r="CU8" s="487"/>
      <c r="CV8" s="487"/>
      <c r="CW8" s="487"/>
      <c r="CX8" s="487"/>
      <c r="CY8" s="487"/>
      <c r="CZ8" s="487"/>
      <c r="DA8" s="488"/>
      <c r="DB8" s="486">
        <v>0.6</v>
      </c>
      <c r="DC8" s="487"/>
      <c r="DD8" s="487"/>
      <c r="DE8" s="487"/>
      <c r="DF8" s="487"/>
      <c r="DG8" s="487"/>
      <c r="DH8" s="487"/>
      <c r="DI8" s="488"/>
    </row>
    <row r="9" spans="1:119" ht="18.75" customHeight="1" thickBot="1" x14ac:dyDescent="0.25">
      <c r="A9" s="178"/>
      <c r="B9" s="440" t="s">
        <v>110</v>
      </c>
      <c r="C9" s="441"/>
      <c r="D9" s="441"/>
      <c r="E9" s="441"/>
      <c r="F9" s="441"/>
      <c r="G9" s="441"/>
      <c r="H9" s="441"/>
      <c r="I9" s="441"/>
      <c r="J9" s="441"/>
      <c r="K9" s="489"/>
      <c r="L9" s="490" t="s">
        <v>111</v>
      </c>
      <c r="M9" s="491"/>
      <c r="N9" s="491"/>
      <c r="O9" s="491"/>
      <c r="P9" s="491"/>
      <c r="Q9" s="492"/>
      <c r="R9" s="493">
        <v>6213</v>
      </c>
      <c r="S9" s="494"/>
      <c r="T9" s="494"/>
      <c r="U9" s="494"/>
      <c r="V9" s="495"/>
      <c r="W9" s="403" t="s">
        <v>112</v>
      </c>
      <c r="X9" s="404"/>
      <c r="Y9" s="404"/>
      <c r="Z9" s="404"/>
      <c r="AA9" s="404"/>
      <c r="AB9" s="404"/>
      <c r="AC9" s="404"/>
      <c r="AD9" s="404"/>
      <c r="AE9" s="404"/>
      <c r="AF9" s="404"/>
      <c r="AG9" s="404"/>
      <c r="AH9" s="404"/>
      <c r="AI9" s="404"/>
      <c r="AJ9" s="404"/>
      <c r="AK9" s="404"/>
      <c r="AL9" s="405"/>
      <c r="AM9" s="475" t="s">
        <v>113</v>
      </c>
      <c r="AN9" s="476"/>
      <c r="AO9" s="476"/>
      <c r="AP9" s="476"/>
      <c r="AQ9" s="476"/>
      <c r="AR9" s="476"/>
      <c r="AS9" s="476"/>
      <c r="AT9" s="477"/>
      <c r="AU9" s="478" t="s">
        <v>114</v>
      </c>
      <c r="AV9" s="479"/>
      <c r="AW9" s="479"/>
      <c r="AX9" s="479"/>
      <c r="AY9" s="480" t="s">
        <v>115</v>
      </c>
      <c r="AZ9" s="481"/>
      <c r="BA9" s="481"/>
      <c r="BB9" s="481"/>
      <c r="BC9" s="481"/>
      <c r="BD9" s="481"/>
      <c r="BE9" s="481"/>
      <c r="BF9" s="481"/>
      <c r="BG9" s="481"/>
      <c r="BH9" s="481"/>
      <c r="BI9" s="481"/>
      <c r="BJ9" s="481"/>
      <c r="BK9" s="481"/>
      <c r="BL9" s="481"/>
      <c r="BM9" s="482"/>
      <c r="BN9" s="446">
        <v>77343</v>
      </c>
      <c r="BO9" s="447"/>
      <c r="BP9" s="447"/>
      <c r="BQ9" s="447"/>
      <c r="BR9" s="447"/>
      <c r="BS9" s="447"/>
      <c r="BT9" s="447"/>
      <c r="BU9" s="448"/>
      <c r="BV9" s="446">
        <v>-32030</v>
      </c>
      <c r="BW9" s="447"/>
      <c r="BX9" s="447"/>
      <c r="BY9" s="447"/>
      <c r="BZ9" s="447"/>
      <c r="CA9" s="447"/>
      <c r="CB9" s="447"/>
      <c r="CC9" s="448"/>
      <c r="CD9" s="449" t="s">
        <v>116</v>
      </c>
      <c r="CE9" s="450"/>
      <c r="CF9" s="450"/>
      <c r="CG9" s="450"/>
      <c r="CH9" s="450"/>
      <c r="CI9" s="450"/>
      <c r="CJ9" s="450"/>
      <c r="CK9" s="450"/>
      <c r="CL9" s="450"/>
      <c r="CM9" s="450"/>
      <c r="CN9" s="450"/>
      <c r="CO9" s="450"/>
      <c r="CP9" s="450"/>
      <c r="CQ9" s="450"/>
      <c r="CR9" s="450"/>
      <c r="CS9" s="451"/>
      <c r="CT9" s="443">
        <v>11.4</v>
      </c>
      <c r="CU9" s="444"/>
      <c r="CV9" s="444"/>
      <c r="CW9" s="444"/>
      <c r="CX9" s="444"/>
      <c r="CY9" s="444"/>
      <c r="CZ9" s="444"/>
      <c r="DA9" s="445"/>
      <c r="DB9" s="443">
        <v>10.5</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117</v>
      </c>
      <c r="M10" s="476"/>
      <c r="N10" s="476"/>
      <c r="O10" s="476"/>
      <c r="P10" s="476"/>
      <c r="Q10" s="477"/>
      <c r="R10" s="497">
        <v>6495</v>
      </c>
      <c r="S10" s="498"/>
      <c r="T10" s="498"/>
      <c r="U10" s="498"/>
      <c r="V10" s="499"/>
      <c r="W10" s="434"/>
      <c r="X10" s="435"/>
      <c r="Y10" s="435"/>
      <c r="Z10" s="435"/>
      <c r="AA10" s="435"/>
      <c r="AB10" s="435"/>
      <c r="AC10" s="435"/>
      <c r="AD10" s="435"/>
      <c r="AE10" s="435"/>
      <c r="AF10" s="435"/>
      <c r="AG10" s="435"/>
      <c r="AH10" s="435"/>
      <c r="AI10" s="435"/>
      <c r="AJ10" s="435"/>
      <c r="AK10" s="435"/>
      <c r="AL10" s="438"/>
      <c r="AM10" s="475" t="s">
        <v>118</v>
      </c>
      <c r="AN10" s="476"/>
      <c r="AO10" s="476"/>
      <c r="AP10" s="476"/>
      <c r="AQ10" s="476"/>
      <c r="AR10" s="476"/>
      <c r="AS10" s="476"/>
      <c r="AT10" s="477"/>
      <c r="AU10" s="478" t="s">
        <v>93</v>
      </c>
      <c r="AV10" s="479"/>
      <c r="AW10" s="479"/>
      <c r="AX10" s="479"/>
      <c r="AY10" s="480" t="s">
        <v>119</v>
      </c>
      <c r="AZ10" s="481"/>
      <c r="BA10" s="481"/>
      <c r="BB10" s="481"/>
      <c r="BC10" s="481"/>
      <c r="BD10" s="481"/>
      <c r="BE10" s="481"/>
      <c r="BF10" s="481"/>
      <c r="BG10" s="481"/>
      <c r="BH10" s="481"/>
      <c r="BI10" s="481"/>
      <c r="BJ10" s="481"/>
      <c r="BK10" s="481"/>
      <c r="BL10" s="481"/>
      <c r="BM10" s="482"/>
      <c r="BN10" s="446">
        <v>222793</v>
      </c>
      <c r="BO10" s="447"/>
      <c r="BP10" s="447"/>
      <c r="BQ10" s="447"/>
      <c r="BR10" s="447"/>
      <c r="BS10" s="447"/>
      <c r="BT10" s="447"/>
      <c r="BU10" s="448"/>
      <c r="BV10" s="446">
        <v>0</v>
      </c>
      <c r="BW10" s="447"/>
      <c r="BX10" s="447"/>
      <c r="BY10" s="447"/>
      <c r="BZ10" s="447"/>
      <c r="CA10" s="447"/>
      <c r="CB10" s="447"/>
      <c r="CC10" s="448"/>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121</v>
      </c>
      <c r="M11" s="501"/>
      <c r="N11" s="501"/>
      <c r="O11" s="501"/>
      <c r="P11" s="501"/>
      <c r="Q11" s="502"/>
      <c r="R11" s="503" t="s">
        <v>122</v>
      </c>
      <c r="S11" s="504"/>
      <c r="T11" s="504"/>
      <c r="U11" s="504"/>
      <c r="V11" s="505"/>
      <c r="W11" s="434"/>
      <c r="X11" s="435"/>
      <c r="Y11" s="435"/>
      <c r="Z11" s="435"/>
      <c r="AA11" s="435"/>
      <c r="AB11" s="435"/>
      <c r="AC11" s="435"/>
      <c r="AD11" s="435"/>
      <c r="AE11" s="435"/>
      <c r="AF11" s="435"/>
      <c r="AG11" s="435"/>
      <c r="AH11" s="435"/>
      <c r="AI11" s="435"/>
      <c r="AJ11" s="435"/>
      <c r="AK11" s="435"/>
      <c r="AL11" s="438"/>
      <c r="AM11" s="475" t="s">
        <v>123</v>
      </c>
      <c r="AN11" s="476"/>
      <c r="AO11" s="476"/>
      <c r="AP11" s="476"/>
      <c r="AQ11" s="476"/>
      <c r="AR11" s="476"/>
      <c r="AS11" s="476"/>
      <c r="AT11" s="477"/>
      <c r="AU11" s="478" t="s">
        <v>124</v>
      </c>
      <c r="AV11" s="479"/>
      <c r="AW11" s="479"/>
      <c r="AX11" s="479"/>
      <c r="AY11" s="480" t="s">
        <v>125</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126</v>
      </c>
      <c r="CE11" s="450"/>
      <c r="CF11" s="450"/>
      <c r="CG11" s="450"/>
      <c r="CH11" s="450"/>
      <c r="CI11" s="450"/>
      <c r="CJ11" s="450"/>
      <c r="CK11" s="450"/>
      <c r="CL11" s="450"/>
      <c r="CM11" s="450"/>
      <c r="CN11" s="450"/>
      <c r="CO11" s="450"/>
      <c r="CP11" s="450"/>
      <c r="CQ11" s="450"/>
      <c r="CR11" s="450"/>
      <c r="CS11" s="451"/>
      <c r="CT11" s="486" t="s">
        <v>127</v>
      </c>
      <c r="CU11" s="487"/>
      <c r="CV11" s="487"/>
      <c r="CW11" s="487"/>
      <c r="CX11" s="487"/>
      <c r="CY11" s="487"/>
      <c r="CZ11" s="487"/>
      <c r="DA11" s="488"/>
      <c r="DB11" s="486" t="s">
        <v>127</v>
      </c>
      <c r="DC11" s="487"/>
      <c r="DD11" s="487"/>
      <c r="DE11" s="487"/>
      <c r="DF11" s="487"/>
      <c r="DG11" s="487"/>
      <c r="DH11" s="487"/>
      <c r="DI11" s="488"/>
    </row>
    <row r="12" spans="1:119" ht="18.75" customHeight="1" x14ac:dyDescent="0.2">
      <c r="A12" s="178"/>
      <c r="B12" s="506" t="s">
        <v>128</v>
      </c>
      <c r="C12" s="507"/>
      <c r="D12" s="507"/>
      <c r="E12" s="507"/>
      <c r="F12" s="507"/>
      <c r="G12" s="507"/>
      <c r="H12" s="507"/>
      <c r="I12" s="507"/>
      <c r="J12" s="507"/>
      <c r="K12" s="508"/>
      <c r="L12" s="515" t="s">
        <v>129</v>
      </c>
      <c r="M12" s="516"/>
      <c r="N12" s="516"/>
      <c r="O12" s="516"/>
      <c r="P12" s="516"/>
      <c r="Q12" s="517"/>
      <c r="R12" s="518">
        <v>6324</v>
      </c>
      <c r="S12" s="519"/>
      <c r="T12" s="519"/>
      <c r="U12" s="519"/>
      <c r="V12" s="520"/>
      <c r="W12" s="521" t="s">
        <v>1</v>
      </c>
      <c r="X12" s="479"/>
      <c r="Y12" s="479"/>
      <c r="Z12" s="479"/>
      <c r="AA12" s="479"/>
      <c r="AB12" s="522"/>
      <c r="AC12" s="523" t="s">
        <v>130</v>
      </c>
      <c r="AD12" s="524"/>
      <c r="AE12" s="524"/>
      <c r="AF12" s="524"/>
      <c r="AG12" s="525"/>
      <c r="AH12" s="523" t="s">
        <v>131</v>
      </c>
      <c r="AI12" s="524"/>
      <c r="AJ12" s="524"/>
      <c r="AK12" s="524"/>
      <c r="AL12" s="526"/>
      <c r="AM12" s="475" t="s">
        <v>132</v>
      </c>
      <c r="AN12" s="476"/>
      <c r="AO12" s="476"/>
      <c r="AP12" s="476"/>
      <c r="AQ12" s="476"/>
      <c r="AR12" s="476"/>
      <c r="AS12" s="476"/>
      <c r="AT12" s="477"/>
      <c r="AU12" s="478" t="s">
        <v>133</v>
      </c>
      <c r="AV12" s="479"/>
      <c r="AW12" s="479"/>
      <c r="AX12" s="479"/>
      <c r="AY12" s="480" t="s">
        <v>134</v>
      </c>
      <c r="AZ12" s="481"/>
      <c r="BA12" s="481"/>
      <c r="BB12" s="481"/>
      <c r="BC12" s="481"/>
      <c r="BD12" s="481"/>
      <c r="BE12" s="481"/>
      <c r="BF12" s="481"/>
      <c r="BG12" s="481"/>
      <c r="BH12" s="481"/>
      <c r="BI12" s="481"/>
      <c r="BJ12" s="481"/>
      <c r="BK12" s="481"/>
      <c r="BL12" s="481"/>
      <c r="BM12" s="482"/>
      <c r="BN12" s="446">
        <v>46560</v>
      </c>
      <c r="BO12" s="447"/>
      <c r="BP12" s="447"/>
      <c r="BQ12" s="447"/>
      <c r="BR12" s="447"/>
      <c r="BS12" s="447"/>
      <c r="BT12" s="447"/>
      <c r="BU12" s="448"/>
      <c r="BV12" s="446">
        <v>95496</v>
      </c>
      <c r="BW12" s="447"/>
      <c r="BX12" s="447"/>
      <c r="BY12" s="447"/>
      <c r="BZ12" s="447"/>
      <c r="CA12" s="447"/>
      <c r="CB12" s="447"/>
      <c r="CC12" s="448"/>
      <c r="CD12" s="449" t="s">
        <v>135</v>
      </c>
      <c r="CE12" s="450"/>
      <c r="CF12" s="450"/>
      <c r="CG12" s="450"/>
      <c r="CH12" s="450"/>
      <c r="CI12" s="450"/>
      <c r="CJ12" s="450"/>
      <c r="CK12" s="450"/>
      <c r="CL12" s="450"/>
      <c r="CM12" s="450"/>
      <c r="CN12" s="450"/>
      <c r="CO12" s="450"/>
      <c r="CP12" s="450"/>
      <c r="CQ12" s="450"/>
      <c r="CR12" s="450"/>
      <c r="CS12" s="451"/>
      <c r="CT12" s="486" t="s">
        <v>136</v>
      </c>
      <c r="CU12" s="487"/>
      <c r="CV12" s="487"/>
      <c r="CW12" s="487"/>
      <c r="CX12" s="487"/>
      <c r="CY12" s="487"/>
      <c r="CZ12" s="487"/>
      <c r="DA12" s="488"/>
      <c r="DB12" s="486" t="s">
        <v>137</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138</v>
      </c>
      <c r="N13" s="538"/>
      <c r="O13" s="538"/>
      <c r="P13" s="538"/>
      <c r="Q13" s="539"/>
      <c r="R13" s="530">
        <v>6211</v>
      </c>
      <c r="S13" s="531"/>
      <c r="T13" s="531"/>
      <c r="U13" s="531"/>
      <c r="V13" s="532"/>
      <c r="W13" s="462" t="s">
        <v>139</v>
      </c>
      <c r="X13" s="463"/>
      <c r="Y13" s="463"/>
      <c r="Z13" s="463"/>
      <c r="AA13" s="463"/>
      <c r="AB13" s="453"/>
      <c r="AC13" s="497">
        <v>314</v>
      </c>
      <c r="AD13" s="498"/>
      <c r="AE13" s="498"/>
      <c r="AF13" s="498"/>
      <c r="AG13" s="540"/>
      <c r="AH13" s="497">
        <v>469</v>
      </c>
      <c r="AI13" s="498"/>
      <c r="AJ13" s="498"/>
      <c r="AK13" s="498"/>
      <c r="AL13" s="499"/>
      <c r="AM13" s="475" t="s">
        <v>140</v>
      </c>
      <c r="AN13" s="476"/>
      <c r="AO13" s="476"/>
      <c r="AP13" s="476"/>
      <c r="AQ13" s="476"/>
      <c r="AR13" s="476"/>
      <c r="AS13" s="476"/>
      <c r="AT13" s="477"/>
      <c r="AU13" s="478" t="s">
        <v>133</v>
      </c>
      <c r="AV13" s="479"/>
      <c r="AW13" s="479"/>
      <c r="AX13" s="479"/>
      <c r="AY13" s="480" t="s">
        <v>141</v>
      </c>
      <c r="AZ13" s="481"/>
      <c r="BA13" s="481"/>
      <c r="BB13" s="481"/>
      <c r="BC13" s="481"/>
      <c r="BD13" s="481"/>
      <c r="BE13" s="481"/>
      <c r="BF13" s="481"/>
      <c r="BG13" s="481"/>
      <c r="BH13" s="481"/>
      <c r="BI13" s="481"/>
      <c r="BJ13" s="481"/>
      <c r="BK13" s="481"/>
      <c r="BL13" s="481"/>
      <c r="BM13" s="482"/>
      <c r="BN13" s="446">
        <v>253576</v>
      </c>
      <c r="BO13" s="447"/>
      <c r="BP13" s="447"/>
      <c r="BQ13" s="447"/>
      <c r="BR13" s="447"/>
      <c r="BS13" s="447"/>
      <c r="BT13" s="447"/>
      <c r="BU13" s="448"/>
      <c r="BV13" s="446">
        <v>-127526</v>
      </c>
      <c r="BW13" s="447"/>
      <c r="BX13" s="447"/>
      <c r="BY13" s="447"/>
      <c r="BZ13" s="447"/>
      <c r="CA13" s="447"/>
      <c r="CB13" s="447"/>
      <c r="CC13" s="448"/>
      <c r="CD13" s="449" t="s">
        <v>142</v>
      </c>
      <c r="CE13" s="450"/>
      <c r="CF13" s="450"/>
      <c r="CG13" s="450"/>
      <c r="CH13" s="450"/>
      <c r="CI13" s="450"/>
      <c r="CJ13" s="450"/>
      <c r="CK13" s="450"/>
      <c r="CL13" s="450"/>
      <c r="CM13" s="450"/>
      <c r="CN13" s="450"/>
      <c r="CO13" s="450"/>
      <c r="CP13" s="450"/>
      <c r="CQ13" s="450"/>
      <c r="CR13" s="450"/>
      <c r="CS13" s="451"/>
      <c r="CT13" s="443">
        <v>7.2</v>
      </c>
      <c r="CU13" s="444"/>
      <c r="CV13" s="444"/>
      <c r="CW13" s="444"/>
      <c r="CX13" s="444"/>
      <c r="CY13" s="444"/>
      <c r="CZ13" s="444"/>
      <c r="DA13" s="445"/>
      <c r="DB13" s="443">
        <v>7.7</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143</v>
      </c>
      <c r="M14" s="528"/>
      <c r="N14" s="528"/>
      <c r="O14" s="528"/>
      <c r="P14" s="528"/>
      <c r="Q14" s="529"/>
      <c r="R14" s="530">
        <v>6358</v>
      </c>
      <c r="S14" s="531"/>
      <c r="T14" s="531"/>
      <c r="U14" s="531"/>
      <c r="V14" s="532"/>
      <c r="W14" s="436"/>
      <c r="X14" s="437"/>
      <c r="Y14" s="437"/>
      <c r="Z14" s="437"/>
      <c r="AA14" s="437"/>
      <c r="AB14" s="426"/>
      <c r="AC14" s="533">
        <v>10.9</v>
      </c>
      <c r="AD14" s="534"/>
      <c r="AE14" s="534"/>
      <c r="AF14" s="534"/>
      <c r="AG14" s="535"/>
      <c r="AH14" s="533">
        <v>13.8</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144</v>
      </c>
      <c r="CE14" s="542"/>
      <c r="CF14" s="542"/>
      <c r="CG14" s="542"/>
      <c r="CH14" s="542"/>
      <c r="CI14" s="542"/>
      <c r="CJ14" s="542"/>
      <c r="CK14" s="542"/>
      <c r="CL14" s="542"/>
      <c r="CM14" s="542"/>
      <c r="CN14" s="542"/>
      <c r="CO14" s="542"/>
      <c r="CP14" s="542"/>
      <c r="CQ14" s="542"/>
      <c r="CR14" s="542"/>
      <c r="CS14" s="543"/>
      <c r="CT14" s="544" t="s">
        <v>136</v>
      </c>
      <c r="CU14" s="545"/>
      <c r="CV14" s="545"/>
      <c r="CW14" s="545"/>
      <c r="CX14" s="545"/>
      <c r="CY14" s="545"/>
      <c r="CZ14" s="545"/>
      <c r="DA14" s="546"/>
      <c r="DB14" s="544" t="s">
        <v>136</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138</v>
      </c>
      <c r="N15" s="538"/>
      <c r="O15" s="538"/>
      <c r="P15" s="538"/>
      <c r="Q15" s="539"/>
      <c r="R15" s="530">
        <v>6230</v>
      </c>
      <c r="S15" s="531"/>
      <c r="T15" s="531"/>
      <c r="U15" s="531"/>
      <c r="V15" s="532"/>
      <c r="W15" s="462" t="s">
        <v>145</v>
      </c>
      <c r="X15" s="463"/>
      <c r="Y15" s="463"/>
      <c r="Z15" s="463"/>
      <c r="AA15" s="463"/>
      <c r="AB15" s="453"/>
      <c r="AC15" s="497">
        <v>1179</v>
      </c>
      <c r="AD15" s="498"/>
      <c r="AE15" s="498"/>
      <c r="AF15" s="498"/>
      <c r="AG15" s="540"/>
      <c r="AH15" s="497">
        <v>1353</v>
      </c>
      <c r="AI15" s="498"/>
      <c r="AJ15" s="498"/>
      <c r="AK15" s="498"/>
      <c r="AL15" s="499"/>
      <c r="AM15" s="475"/>
      <c r="AN15" s="476"/>
      <c r="AO15" s="476"/>
      <c r="AP15" s="476"/>
      <c r="AQ15" s="476"/>
      <c r="AR15" s="476"/>
      <c r="AS15" s="476"/>
      <c r="AT15" s="477"/>
      <c r="AU15" s="478"/>
      <c r="AV15" s="479"/>
      <c r="AW15" s="479"/>
      <c r="AX15" s="479"/>
      <c r="AY15" s="406" t="s">
        <v>146</v>
      </c>
      <c r="AZ15" s="407"/>
      <c r="BA15" s="407"/>
      <c r="BB15" s="407"/>
      <c r="BC15" s="407"/>
      <c r="BD15" s="407"/>
      <c r="BE15" s="407"/>
      <c r="BF15" s="407"/>
      <c r="BG15" s="407"/>
      <c r="BH15" s="407"/>
      <c r="BI15" s="407"/>
      <c r="BJ15" s="407"/>
      <c r="BK15" s="407"/>
      <c r="BL15" s="407"/>
      <c r="BM15" s="408"/>
      <c r="BN15" s="409">
        <v>1155899</v>
      </c>
      <c r="BO15" s="410"/>
      <c r="BP15" s="410"/>
      <c r="BQ15" s="410"/>
      <c r="BR15" s="410"/>
      <c r="BS15" s="410"/>
      <c r="BT15" s="410"/>
      <c r="BU15" s="411"/>
      <c r="BV15" s="409">
        <v>1205017</v>
      </c>
      <c r="BW15" s="410"/>
      <c r="BX15" s="410"/>
      <c r="BY15" s="410"/>
      <c r="BZ15" s="410"/>
      <c r="CA15" s="410"/>
      <c r="CB15" s="410"/>
      <c r="CC15" s="411"/>
      <c r="CD15" s="547" t="s">
        <v>147</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148</v>
      </c>
      <c r="M16" s="550"/>
      <c r="N16" s="550"/>
      <c r="O16" s="550"/>
      <c r="P16" s="550"/>
      <c r="Q16" s="551"/>
      <c r="R16" s="552" t="s">
        <v>149</v>
      </c>
      <c r="S16" s="553"/>
      <c r="T16" s="553"/>
      <c r="U16" s="553"/>
      <c r="V16" s="554"/>
      <c r="W16" s="436"/>
      <c r="X16" s="437"/>
      <c r="Y16" s="437"/>
      <c r="Z16" s="437"/>
      <c r="AA16" s="437"/>
      <c r="AB16" s="426"/>
      <c r="AC16" s="533">
        <v>41</v>
      </c>
      <c r="AD16" s="534"/>
      <c r="AE16" s="534"/>
      <c r="AF16" s="534"/>
      <c r="AG16" s="535"/>
      <c r="AH16" s="533">
        <v>39.799999999999997</v>
      </c>
      <c r="AI16" s="534"/>
      <c r="AJ16" s="534"/>
      <c r="AK16" s="534"/>
      <c r="AL16" s="536"/>
      <c r="AM16" s="475"/>
      <c r="AN16" s="476"/>
      <c r="AO16" s="476"/>
      <c r="AP16" s="476"/>
      <c r="AQ16" s="476"/>
      <c r="AR16" s="476"/>
      <c r="AS16" s="476"/>
      <c r="AT16" s="477"/>
      <c r="AU16" s="478"/>
      <c r="AV16" s="479"/>
      <c r="AW16" s="479"/>
      <c r="AX16" s="479"/>
      <c r="AY16" s="480" t="s">
        <v>150</v>
      </c>
      <c r="AZ16" s="481"/>
      <c r="BA16" s="481"/>
      <c r="BB16" s="481"/>
      <c r="BC16" s="481"/>
      <c r="BD16" s="481"/>
      <c r="BE16" s="481"/>
      <c r="BF16" s="481"/>
      <c r="BG16" s="481"/>
      <c r="BH16" s="481"/>
      <c r="BI16" s="481"/>
      <c r="BJ16" s="481"/>
      <c r="BK16" s="481"/>
      <c r="BL16" s="481"/>
      <c r="BM16" s="482"/>
      <c r="BN16" s="446">
        <v>2154758</v>
      </c>
      <c r="BO16" s="447"/>
      <c r="BP16" s="447"/>
      <c r="BQ16" s="447"/>
      <c r="BR16" s="447"/>
      <c r="BS16" s="447"/>
      <c r="BT16" s="447"/>
      <c r="BU16" s="448"/>
      <c r="BV16" s="446">
        <v>2004201</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151</v>
      </c>
      <c r="N17" s="558"/>
      <c r="O17" s="558"/>
      <c r="P17" s="558"/>
      <c r="Q17" s="559"/>
      <c r="R17" s="552" t="s">
        <v>152</v>
      </c>
      <c r="S17" s="553"/>
      <c r="T17" s="553"/>
      <c r="U17" s="553"/>
      <c r="V17" s="554"/>
      <c r="W17" s="462" t="s">
        <v>153</v>
      </c>
      <c r="X17" s="463"/>
      <c r="Y17" s="463"/>
      <c r="Z17" s="463"/>
      <c r="AA17" s="463"/>
      <c r="AB17" s="453"/>
      <c r="AC17" s="497">
        <v>1386</v>
      </c>
      <c r="AD17" s="498"/>
      <c r="AE17" s="498"/>
      <c r="AF17" s="498"/>
      <c r="AG17" s="540"/>
      <c r="AH17" s="497">
        <v>1579</v>
      </c>
      <c r="AI17" s="498"/>
      <c r="AJ17" s="498"/>
      <c r="AK17" s="498"/>
      <c r="AL17" s="499"/>
      <c r="AM17" s="475"/>
      <c r="AN17" s="476"/>
      <c r="AO17" s="476"/>
      <c r="AP17" s="476"/>
      <c r="AQ17" s="476"/>
      <c r="AR17" s="476"/>
      <c r="AS17" s="476"/>
      <c r="AT17" s="477"/>
      <c r="AU17" s="478"/>
      <c r="AV17" s="479"/>
      <c r="AW17" s="479"/>
      <c r="AX17" s="479"/>
      <c r="AY17" s="480" t="s">
        <v>154</v>
      </c>
      <c r="AZ17" s="481"/>
      <c r="BA17" s="481"/>
      <c r="BB17" s="481"/>
      <c r="BC17" s="481"/>
      <c r="BD17" s="481"/>
      <c r="BE17" s="481"/>
      <c r="BF17" s="481"/>
      <c r="BG17" s="481"/>
      <c r="BH17" s="481"/>
      <c r="BI17" s="481"/>
      <c r="BJ17" s="481"/>
      <c r="BK17" s="481"/>
      <c r="BL17" s="481"/>
      <c r="BM17" s="482"/>
      <c r="BN17" s="446">
        <v>1477720</v>
      </c>
      <c r="BO17" s="447"/>
      <c r="BP17" s="447"/>
      <c r="BQ17" s="447"/>
      <c r="BR17" s="447"/>
      <c r="BS17" s="447"/>
      <c r="BT17" s="447"/>
      <c r="BU17" s="448"/>
      <c r="BV17" s="446">
        <v>1541119</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68" t="s">
        <v>155</v>
      </c>
      <c r="C18" s="489"/>
      <c r="D18" s="489"/>
      <c r="E18" s="569"/>
      <c r="F18" s="569"/>
      <c r="G18" s="569"/>
      <c r="H18" s="569"/>
      <c r="I18" s="569"/>
      <c r="J18" s="569"/>
      <c r="K18" s="569"/>
      <c r="L18" s="570">
        <v>35.43</v>
      </c>
      <c r="M18" s="570"/>
      <c r="N18" s="570"/>
      <c r="O18" s="570"/>
      <c r="P18" s="570"/>
      <c r="Q18" s="570"/>
      <c r="R18" s="571"/>
      <c r="S18" s="571"/>
      <c r="T18" s="571"/>
      <c r="U18" s="571"/>
      <c r="V18" s="572"/>
      <c r="W18" s="464"/>
      <c r="X18" s="465"/>
      <c r="Y18" s="465"/>
      <c r="Z18" s="465"/>
      <c r="AA18" s="465"/>
      <c r="AB18" s="456"/>
      <c r="AC18" s="573">
        <v>48.1</v>
      </c>
      <c r="AD18" s="574"/>
      <c r="AE18" s="574"/>
      <c r="AF18" s="574"/>
      <c r="AG18" s="575"/>
      <c r="AH18" s="573">
        <v>46.4</v>
      </c>
      <c r="AI18" s="574"/>
      <c r="AJ18" s="574"/>
      <c r="AK18" s="574"/>
      <c r="AL18" s="576"/>
      <c r="AM18" s="475"/>
      <c r="AN18" s="476"/>
      <c r="AO18" s="476"/>
      <c r="AP18" s="476"/>
      <c r="AQ18" s="476"/>
      <c r="AR18" s="476"/>
      <c r="AS18" s="476"/>
      <c r="AT18" s="477"/>
      <c r="AU18" s="478"/>
      <c r="AV18" s="479"/>
      <c r="AW18" s="479"/>
      <c r="AX18" s="479"/>
      <c r="AY18" s="480" t="s">
        <v>156</v>
      </c>
      <c r="AZ18" s="481"/>
      <c r="BA18" s="481"/>
      <c r="BB18" s="481"/>
      <c r="BC18" s="481"/>
      <c r="BD18" s="481"/>
      <c r="BE18" s="481"/>
      <c r="BF18" s="481"/>
      <c r="BG18" s="481"/>
      <c r="BH18" s="481"/>
      <c r="BI18" s="481"/>
      <c r="BJ18" s="481"/>
      <c r="BK18" s="481"/>
      <c r="BL18" s="481"/>
      <c r="BM18" s="482"/>
      <c r="BN18" s="446">
        <v>2131185</v>
      </c>
      <c r="BO18" s="447"/>
      <c r="BP18" s="447"/>
      <c r="BQ18" s="447"/>
      <c r="BR18" s="447"/>
      <c r="BS18" s="447"/>
      <c r="BT18" s="447"/>
      <c r="BU18" s="448"/>
      <c r="BV18" s="446">
        <v>2131688</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68" t="s">
        <v>157</v>
      </c>
      <c r="C19" s="489"/>
      <c r="D19" s="489"/>
      <c r="E19" s="569"/>
      <c r="F19" s="569"/>
      <c r="G19" s="569"/>
      <c r="H19" s="569"/>
      <c r="I19" s="569"/>
      <c r="J19" s="569"/>
      <c r="K19" s="569"/>
      <c r="L19" s="577">
        <v>175</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158</v>
      </c>
      <c r="AZ19" s="481"/>
      <c r="BA19" s="481"/>
      <c r="BB19" s="481"/>
      <c r="BC19" s="481"/>
      <c r="BD19" s="481"/>
      <c r="BE19" s="481"/>
      <c r="BF19" s="481"/>
      <c r="BG19" s="481"/>
      <c r="BH19" s="481"/>
      <c r="BI19" s="481"/>
      <c r="BJ19" s="481"/>
      <c r="BK19" s="481"/>
      <c r="BL19" s="481"/>
      <c r="BM19" s="482"/>
      <c r="BN19" s="446">
        <v>3313190</v>
      </c>
      <c r="BO19" s="447"/>
      <c r="BP19" s="447"/>
      <c r="BQ19" s="447"/>
      <c r="BR19" s="447"/>
      <c r="BS19" s="447"/>
      <c r="BT19" s="447"/>
      <c r="BU19" s="448"/>
      <c r="BV19" s="446">
        <v>3199410</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68" t="s">
        <v>159</v>
      </c>
      <c r="C20" s="489"/>
      <c r="D20" s="489"/>
      <c r="E20" s="569"/>
      <c r="F20" s="569"/>
      <c r="G20" s="569"/>
      <c r="H20" s="569"/>
      <c r="I20" s="569"/>
      <c r="J20" s="569"/>
      <c r="K20" s="569"/>
      <c r="L20" s="577">
        <v>2089</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86" t="s">
        <v>160</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161</v>
      </c>
      <c r="C22" s="590"/>
      <c r="D22" s="591"/>
      <c r="E22" s="458" t="s">
        <v>1</v>
      </c>
      <c r="F22" s="463"/>
      <c r="G22" s="463"/>
      <c r="H22" s="463"/>
      <c r="I22" s="463"/>
      <c r="J22" s="463"/>
      <c r="K22" s="453"/>
      <c r="L22" s="458" t="s">
        <v>162</v>
      </c>
      <c r="M22" s="463"/>
      <c r="N22" s="463"/>
      <c r="O22" s="463"/>
      <c r="P22" s="453"/>
      <c r="Q22" s="621" t="s">
        <v>163</v>
      </c>
      <c r="R22" s="622"/>
      <c r="S22" s="622"/>
      <c r="T22" s="622"/>
      <c r="U22" s="622"/>
      <c r="V22" s="623"/>
      <c r="W22" s="589" t="s">
        <v>164</v>
      </c>
      <c r="X22" s="590"/>
      <c r="Y22" s="591"/>
      <c r="Z22" s="458" t="s">
        <v>1</v>
      </c>
      <c r="AA22" s="463"/>
      <c r="AB22" s="463"/>
      <c r="AC22" s="463"/>
      <c r="AD22" s="463"/>
      <c r="AE22" s="463"/>
      <c r="AF22" s="463"/>
      <c r="AG22" s="453"/>
      <c r="AH22" s="627" t="s">
        <v>165</v>
      </c>
      <c r="AI22" s="463"/>
      <c r="AJ22" s="463"/>
      <c r="AK22" s="463"/>
      <c r="AL22" s="453"/>
      <c r="AM22" s="627" t="s">
        <v>166</v>
      </c>
      <c r="AN22" s="628"/>
      <c r="AO22" s="628"/>
      <c r="AP22" s="628"/>
      <c r="AQ22" s="628"/>
      <c r="AR22" s="629"/>
      <c r="AS22" s="621" t="s">
        <v>163</v>
      </c>
      <c r="AT22" s="622"/>
      <c r="AU22" s="622"/>
      <c r="AV22" s="622"/>
      <c r="AW22" s="622"/>
      <c r="AX22" s="633"/>
      <c r="AY22" s="406" t="s">
        <v>167</v>
      </c>
      <c r="AZ22" s="407"/>
      <c r="BA22" s="407"/>
      <c r="BB22" s="407"/>
      <c r="BC22" s="407"/>
      <c r="BD22" s="407"/>
      <c r="BE22" s="407"/>
      <c r="BF22" s="407"/>
      <c r="BG22" s="407"/>
      <c r="BH22" s="407"/>
      <c r="BI22" s="407"/>
      <c r="BJ22" s="407"/>
      <c r="BK22" s="407"/>
      <c r="BL22" s="407"/>
      <c r="BM22" s="408"/>
      <c r="BN22" s="409">
        <v>3929044</v>
      </c>
      <c r="BO22" s="410"/>
      <c r="BP22" s="410"/>
      <c r="BQ22" s="410"/>
      <c r="BR22" s="410"/>
      <c r="BS22" s="410"/>
      <c r="BT22" s="410"/>
      <c r="BU22" s="411"/>
      <c r="BV22" s="409">
        <v>4100443</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168</v>
      </c>
      <c r="AZ23" s="481"/>
      <c r="BA23" s="481"/>
      <c r="BB23" s="481"/>
      <c r="BC23" s="481"/>
      <c r="BD23" s="481"/>
      <c r="BE23" s="481"/>
      <c r="BF23" s="481"/>
      <c r="BG23" s="481"/>
      <c r="BH23" s="481"/>
      <c r="BI23" s="481"/>
      <c r="BJ23" s="481"/>
      <c r="BK23" s="481"/>
      <c r="BL23" s="481"/>
      <c r="BM23" s="482"/>
      <c r="BN23" s="446">
        <v>772066</v>
      </c>
      <c r="BO23" s="447"/>
      <c r="BP23" s="447"/>
      <c r="BQ23" s="447"/>
      <c r="BR23" s="447"/>
      <c r="BS23" s="447"/>
      <c r="BT23" s="447"/>
      <c r="BU23" s="448"/>
      <c r="BV23" s="446">
        <v>923166</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169</v>
      </c>
      <c r="F24" s="476"/>
      <c r="G24" s="476"/>
      <c r="H24" s="476"/>
      <c r="I24" s="476"/>
      <c r="J24" s="476"/>
      <c r="K24" s="477"/>
      <c r="L24" s="497">
        <v>1</v>
      </c>
      <c r="M24" s="498"/>
      <c r="N24" s="498"/>
      <c r="O24" s="498"/>
      <c r="P24" s="540"/>
      <c r="Q24" s="497">
        <v>3915</v>
      </c>
      <c r="R24" s="498"/>
      <c r="S24" s="498"/>
      <c r="T24" s="498"/>
      <c r="U24" s="498"/>
      <c r="V24" s="540"/>
      <c r="W24" s="592"/>
      <c r="X24" s="593"/>
      <c r="Y24" s="594"/>
      <c r="Z24" s="496" t="s">
        <v>170</v>
      </c>
      <c r="AA24" s="476"/>
      <c r="AB24" s="476"/>
      <c r="AC24" s="476"/>
      <c r="AD24" s="476"/>
      <c r="AE24" s="476"/>
      <c r="AF24" s="476"/>
      <c r="AG24" s="477"/>
      <c r="AH24" s="497">
        <v>45</v>
      </c>
      <c r="AI24" s="498"/>
      <c r="AJ24" s="498"/>
      <c r="AK24" s="498"/>
      <c r="AL24" s="540"/>
      <c r="AM24" s="497">
        <v>149220</v>
      </c>
      <c r="AN24" s="498"/>
      <c r="AO24" s="498"/>
      <c r="AP24" s="498"/>
      <c r="AQ24" s="498"/>
      <c r="AR24" s="540"/>
      <c r="AS24" s="497">
        <v>3316</v>
      </c>
      <c r="AT24" s="498"/>
      <c r="AU24" s="498"/>
      <c r="AV24" s="498"/>
      <c r="AW24" s="498"/>
      <c r="AX24" s="499"/>
      <c r="AY24" s="562" t="s">
        <v>171</v>
      </c>
      <c r="AZ24" s="563"/>
      <c r="BA24" s="563"/>
      <c r="BB24" s="563"/>
      <c r="BC24" s="563"/>
      <c r="BD24" s="563"/>
      <c r="BE24" s="563"/>
      <c r="BF24" s="563"/>
      <c r="BG24" s="563"/>
      <c r="BH24" s="563"/>
      <c r="BI24" s="563"/>
      <c r="BJ24" s="563"/>
      <c r="BK24" s="563"/>
      <c r="BL24" s="563"/>
      <c r="BM24" s="564"/>
      <c r="BN24" s="446">
        <v>1890145</v>
      </c>
      <c r="BO24" s="447"/>
      <c r="BP24" s="447"/>
      <c r="BQ24" s="447"/>
      <c r="BR24" s="447"/>
      <c r="BS24" s="447"/>
      <c r="BT24" s="447"/>
      <c r="BU24" s="448"/>
      <c r="BV24" s="446">
        <v>2063490</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172</v>
      </c>
      <c r="F25" s="476"/>
      <c r="G25" s="476"/>
      <c r="H25" s="476"/>
      <c r="I25" s="476"/>
      <c r="J25" s="476"/>
      <c r="K25" s="477"/>
      <c r="L25" s="497">
        <v>1</v>
      </c>
      <c r="M25" s="498"/>
      <c r="N25" s="498"/>
      <c r="O25" s="498"/>
      <c r="P25" s="540"/>
      <c r="Q25" s="497">
        <v>5900</v>
      </c>
      <c r="R25" s="498"/>
      <c r="S25" s="498"/>
      <c r="T25" s="498"/>
      <c r="U25" s="498"/>
      <c r="V25" s="540"/>
      <c r="W25" s="592"/>
      <c r="X25" s="593"/>
      <c r="Y25" s="594"/>
      <c r="Z25" s="496" t="s">
        <v>173</v>
      </c>
      <c r="AA25" s="476"/>
      <c r="AB25" s="476"/>
      <c r="AC25" s="476"/>
      <c r="AD25" s="476"/>
      <c r="AE25" s="476"/>
      <c r="AF25" s="476"/>
      <c r="AG25" s="477"/>
      <c r="AH25" s="497" t="s">
        <v>137</v>
      </c>
      <c r="AI25" s="498"/>
      <c r="AJ25" s="498"/>
      <c r="AK25" s="498"/>
      <c r="AL25" s="540"/>
      <c r="AM25" s="497" t="s">
        <v>137</v>
      </c>
      <c r="AN25" s="498"/>
      <c r="AO25" s="498"/>
      <c r="AP25" s="498"/>
      <c r="AQ25" s="498"/>
      <c r="AR25" s="540"/>
      <c r="AS25" s="497" t="s">
        <v>136</v>
      </c>
      <c r="AT25" s="498"/>
      <c r="AU25" s="498"/>
      <c r="AV25" s="498"/>
      <c r="AW25" s="498"/>
      <c r="AX25" s="499"/>
      <c r="AY25" s="406" t="s">
        <v>174</v>
      </c>
      <c r="AZ25" s="407"/>
      <c r="BA25" s="407"/>
      <c r="BB25" s="407"/>
      <c r="BC25" s="407"/>
      <c r="BD25" s="407"/>
      <c r="BE25" s="407"/>
      <c r="BF25" s="407"/>
      <c r="BG25" s="407"/>
      <c r="BH25" s="407"/>
      <c r="BI25" s="407"/>
      <c r="BJ25" s="407"/>
      <c r="BK25" s="407"/>
      <c r="BL25" s="407"/>
      <c r="BM25" s="408"/>
      <c r="BN25" s="409">
        <v>35</v>
      </c>
      <c r="BO25" s="410"/>
      <c r="BP25" s="410"/>
      <c r="BQ25" s="410"/>
      <c r="BR25" s="410"/>
      <c r="BS25" s="410"/>
      <c r="BT25" s="410"/>
      <c r="BU25" s="411"/>
      <c r="BV25" s="409">
        <v>68</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175</v>
      </c>
      <c r="F26" s="476"/>
      <c r="G26" s="476"/>
      <c r="H26" s="476"/>
      <c r="I26" s="476"/>
      <c r="J26" s="476"/>
      <c r="K26" s="477"/>
      <c r="L26" s="497">
        <v>1</v>
      </c>
      <c r="M26" s="498"/>
      <c r="N26" s="498"/>
      <c r="O26" s="498"/>
      <c r="P26" s="540"/>
      <c r="Q26" s="497">
        <v>5350</v>
      </c>
      <c r="R26" s="498"/>
      <c r="S26" s="498"/>
      <c r="T26" s="498"/>
      <c r="U26" s="498"/>
      <c r="V26" s="540"/>
      <c r="W26" s="592"/>
      <c r="X26" s="593"/>
      <c r="Y26" s="594"/>
      <c r="Z26" s="496" t="s">
        <v>176</v>
      </c>
      <c r="AA26" s="598"/>
      <c r="AB26" s="598"/>
      <c r="AC26" s="598"/>
      <c r="AD26" s="598"/>
      <c r="AE26" s="598"/>
      <c r="AF26" s="598"/>
      <c r="AG26" s="599"/>
      <c r="AH26" s="497">
        <v>2</v>
      </c>
      <c r="AI26" s="498"/>
      <c r="AJ26" s="498"/>
      <c r="AK26" s="498"/>
      <c r="AL26" s="540"/>
      <c r="AM26" s="497" t="s">
        <v>177</v>
      </c>
      <c r="AN26" s="498"/>
      <c r="AO26" s="498"/>
      <c r="AP26" s="498"/>
      <c r="AQ26" s="498"/>
      <c r="AR26" s="540"/>
      <c r="AS26" s="497" t="s">
        <v>177</v>
      </c>
      <c r="AT26" s="498"/>
      <c r="AU26" s="498"/>
      <c r="AV26" s="498"/>
      <c r="AW26" s="498"/>
      <c r="AX26" s="499"/>
      <c r="AY26" s="449" t="s">
        <v>178</v>
      </c>
      <c r="AZ26" s="450"/>
      <c r="BA26" s="450"/>
      <c r="BB26" s="450"/>
      <c r="BC26" s="450"/>
      <c r="BD26" s="450"/>
      <c r="BE26" s="450"/>
      <c r="BF26" s="450"/>
      <c r="BG26" s="450"/>
      <c r="BH26" s="450"/>
      <c r="BI26" s="450"/>
      <c r="BJ26" s="450"/>
      <c r="BK26" s="450"/>
      <c r="BL26" s="450"/>
      <c r="BM26" s="451"/>
      <c r="BN26" s="446" t="s">
        <v>137</v>
      </c>
      <c r="BO26" s="447"/>
      <c r="BP26" s="447"/>
      <c r="BQ26" s="447"/>
      <c r="BR26" s="447"/>
      <c r="BS26" s="447"/>
      <c r="BT26" s="447"/>
      <c r="BU26" s="448"/>
      <c r="BV26" s="446" t="s">
        <v>137</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179</v>
      </c>
      <c r="F27" s="476"/>
      <c r="G27" s="476"/>
      <c r="H27" s="476"/>
      <c r="I27" s="476"/>
      <c r="J27" s="476"/>
      <c r="K27" s="477"/>
      <c r="L27" s="497">
        <v>1</v>
      </c>
      <c r="M27" s="498"/>
      <c r="N27" s="498"/>
      <c r="O27" s="498"/>
      <c r="P27" s="540"/>
      <c r="Q27" s="497">
        <v>3110</v>
      </c>
      <c r="R27" s="498"/>
      <c r="S27" s="498"/>
      <c r="T27" s="498"/>
      <c r="U27" s="498"/>
      <c r="V27" s="540"/>
      <c r="W27" s="592"/>
      <c r="X27" s="593"/>
      <c r="Y27" s="594"/>
      <c r="Z27" s="496" t="s">
        <v>180</v>
      </c>
      <c r="AA27" s="476"/>
      <c r="AB27" s="476"/>
      <c r="AC27" s="476"/>
      <c r="AD27" s="476"/>
      <c r="AE27" s="476"/>
      <c r="AF27" s="476"/>
      <c r="AG27" s="477"/>
      <c r="AH27" s="497">
        <v>8</v>
      </c>
      <c r="AI27" s="498"/>
      <c r="AJ27" s="498"/>
      <c r="AK27" s="498"/>
      <c r="AL27" s="540"/>
      <c r="AM27" s="497">
        <v>24520</v>
      </c>
      <c r="AN27" s="498"/>
      <c r="AO27" s="498"/>
      <c r="AP27" s="498"/>
      <c r="AQ27" s="498"/>
      <c r="AR27" s="540"/>
      <c r="AS27" s="497">
        <v>3065</v>
      </c>
      <c r="AT27" s="498"/>
      <c r="AU27" s="498"/>
      <c r="AV27" s="498"/>
      <c r="AW27" s="498"/>
      <c r="AX27" s="499"/>
      <c r="AY27" s="541" t="s">
        <v>181</v>
      </c>
      <c r="AZ27" s="542"/>
      <c r="BA27" s="542"/>
      <c r="BB27" s="542"/>
      <c r="BC27" s="542"/>
      <c r="BD27" s="542"/>
      <c r="BE27" s="542"/>
      <c r="BF27" s="542"/>
      <c r="BG27" s="542"/>
      <c r="BH27" s="542"/>
      <c r="BI27" s="542"/>
      <c r="BJ27" s="542"/>
      <c r="BK27" s="542"/>
      <c r="BL27" s="542"/>
      <c r="BM27" s="543"/>
      <c r="BN27" s="565">
        <v>113505</v>
      </c>
      <c r="BO27" s="566"/>
      <c r="BP27" s="566"/>
      <c r="BQ27" s="566"/>
      <c r="BR27" s="566"/>
      <c r="BS27" s="566"/>
      <c r="BT27" s="566"/>
      <c r="BU27" s="567"/>
      <c r="BV27" s="565">
        <v>113505</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182</v>
      </c>
      <c r="F28" s="476"/>
      <c r="G28" s="476"/>
      <c r="H28" s="476"/>
      <c r="I28" s="476"/>
      <c r="J28" s="476"/>
      <c r="K28" s="477"/>
      <c r="L28" s="497">
        <v>1</v>
      </c>
      <c r="M28" s="498"/>
      <c r="N28" s="498"/>
      <c r="O28" s="498"/>
      <c r="P28" s="540"/>
      <c r="Q28" s="497">
        <v>2490</v>
      </c>
      <c r="R28" s="498"/>
      <c r="S28" s="498"/>
      <c r="T28" s="498"/>
      <c r="U28" s="498"/>
      <c r="V28" s="540"/>
      <c r="W28" s="592"/>
      <c r="X28" s="593"/>
      <c r="Y28" s="594"/>
      <c r="Z28" s="496" t="s">
        <v>183</v>
      </c>
      <c r="AA28" s="476"/>
      <c r="AB28" s="476"/>
      <c r="AC28" s="476"/>
      <c r="AD28" s="476"/>
      <c r="AE28" s="476"/>
      <c r="AF28" s="476"/>
      <c r="AG28" s="477"/>
      <c r="AH28" s="497" t="s">
        <v>137</v>
      </c>
      <c r="AI28" s="498"/>
      <c r="AJ28" s="498"/>
      <c r="AK28" s="498"/>
      <c r="AL28" s="540"/>
      <c r="AM28" s="497" t="s">
        <v>137</v>
      </c>
      <c r="AN28" s="498"/>
      <c r="AO28" s="498"/>
      <c r="AP28" s="498"/>
      <c r="AQ28" s="498"/>
      <c r="AR28" s="540"/>
      <c r="AS28" s="497" t="s">
        <v>137</v>
      </c>
      <c r="AT28" s="498"/>
      <c r="AU28" s="498"/>
      <c r="AV28" s="498"/>
      <c r="AW28" s="498"/>
      <c r="AX28" s="499"/>
      <c r="AY28" s="600" t="s">
        <v>184</v>
      </c>
      <c r="AZ28" s="601"/>
      <c r="BA28" s="601"/>
      <c r="BB28" s="602"/>
      <c r="BC28" s="406" t="s">
        <v>47</v>
      </c>
      <c r="BD28" s="407"/>
      <c r="BE28" s="407"/>
      <c r="BF28" s="407"/>
      <c r="BG28" s="407"/>
      <c r="BH28" s="407"/>
      <c r="BI28" s="407"/>
      <c r="BJ28" s="407"/>
      <c r="BK28" s="407"/>
      <c r="BL28" s="407"/>
      <c r="BM28" s="408"/>
      <c r="BN28" s="409">
        <v>834059</v>
      </c>
      <c r="BO28" s="410"/>
      <c r="BP28" s="410"/>
      <c r="BQ28" s="410"/>
      <c r="BR28" s="410"/>
      <c r="BS28" s="410"/>
      <c r="BT28" s="410"/>
      <c r="BU28" s="411"/>
      <c r="BV28" s="409">
        <v>657826</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185</v>
      </c>
      <c r="F29" s="476"/>
      <c r="G29" s="476"/>
      <c r="H29" s="476"/>
      <c r="I29" s="476"/>
      <c r="J29" s="476"/>
      <c r="K29" s="477"/>
      <c r="L29" s="497">
        <v>8</v>
      </c>
      <c r="M29" s="498"/>
      <c r="N29" s="498"/>
      <c r="O29" s="498"/>
      <c r="P29" s="540"/>
      <c r="Q29" s="497">
        <v>2250</v>
      </c>
      <c r="R29" s="498"/>
      <c r="S29" s="498"/>
      <c r="T29" s="498"/>
      <c r="U29" s="498"/>
      <c r="V29" s="540"/>
      <c r="W29" s="595"/>
      <c r="X29" s="596"/>
      <c r="Y29" s="597"/>
      <c r="Z29" s="496" t="s">
        <v>186</v>
      </c>
      <c r="AA29" s="476"/>
      <c r="AB29" s="476"/>
      <c r="AC29" s="476"/>
      <c r="AD29" s="476"/>
      <c r="AE29" s="476"/>
      <c r="AF29" s="476"/>
      <c r="AG29" s="477"/>
      <c r="AH29" s="497">
        <v>53</v>
      </c>
      <c r="AI29" s="498"/>
      <c r="AJ29" s="498"/>
      <c r="AK29" s="498"/>
      <c r="AL29" s="540"/>
      <c r="AM29" s="497">
        <v>173740</v>
      </c>
      <c r="AN29" s="498"/>
      <c r="AO29" s="498"/>
      <c r="AP29" s="498"/>
      <c r="AQ29" s="498"/>
      <c r="AR29" s="540"/>
      <c r="AS29" s="497">
        <v>3278</v>
      </c>
      <c r="AT29" s="498"/>
      <c r="AU29" s="498"/>
      <c r="AV29" s="498"/>
      <c r="AW29" s="498"/>
      <c r="AX29" s="499"/>
      <c r="AY29" s="603"/>
      <c r="AZ29" s="604"/>
      <c r="BA29" s="604"/>
      <c r="BB29" s="605"/>
      <c r="BC29" s="480" t="s">
        <v>187</v>
      </c>
      <c r="BD29" s="481"/>
      <c r="BE29" s="481"/>
      <c r="BF29" s="481"/>
      <c r="BG29" s="481"/>
      <c r="BH29" s="481"/>
      <c r="BI29" s="481"/>
      <c r="BJ29" s="481"/>
      <c r="BK29" s="481"/>
      <c r="BL29" s="481"/>
      <c r="BM29" s="482"/>
      <c r="BN29" s="446">
        <v>30447</v>
      </c>
      <c r="BO29" s="447"/>
      <c r="BP29" s="447"/>
      <c r="BQ29" s="447"/>
      <c r="BR29" s="447"/>
      <c r="BS29" s="447"/>
      <c r="BT29" s="447"/>
      <c r="BU29" s="448"/>
      <c r="BV29" s="446">
        <v>30447</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188</v>
      </c>
      <c r="X30" s="614"/>
      <c r="Y30" s="614"/>
      <c r="Z30" s="614"/>
      <c r="AA30" s="614"/>
      <c r="AB30" s="614"/>
      <c r="AC30" s="614"/>
      <c r="AD30" s="614"/>
      <c r="AE30" s="614"/>
      <c r="AF30" s="614"/>
      <c r="AG30" s="615"/>
      <c r="AH30" s="573">
        <v>95.8</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49</v>
      </c>
      <c r="BD30" s="563"/>
      <c r="BE30" s="563"/>
      <c r="BF30" s="563"/>
      <c r="BG30" s="563"/>
      <c r="BH30" s="563"/>
      <c r="BI30" s="563"/>
      <c r="BJ30" s="563"/>
      <c r="BK30" s="563"/>
      <c r="BL30" s="563"/>
      <c r="BM30" s="564"/>
      <c r="BN30" s="565">
        <v>1048621</v>
      </c>
      <c r="BO30" s="566"/>
      <c r="BP30" s="566"/>
      <c r="BQ30" s="566"/>
      <c r="BR30" s="566"/>
      <c r="BS30" s="566"/>
      <c r="BT30" s="566"/>
      <c r="BU30" s="567"/>
      <c r="BV30" s="565">
        <v>992127</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9" t="s">
        <v>189</v>
      </c>
      <c r="D32" s="609"/>
      <c r="E32" s="609"/>
      <c r="F32" s="609"/>
      <c r="G32" s="609"/>
      <c r="H32" s="609"/>
      <c r="I32" s="609"/>
      <c r="J32" s="609"/>
      <c r="K32" s="609"/>
      <c r="L32" s="609"/>
      <c r="M32" s="609"/>
      <c r="N32" s="609"/>
      <c r="O32" s="609"/>
      <c r="P32" s="609"/>
      <c r="Q32" s="609"/>
      <c r="R32" s="609"/>
      <c r="S32" s="609"/>
      <c r="U32" s="450" t="s">
        <v>190</v>
      </c>
      <c r="V32" s="450"/>
      <c r="W32" s="450"/>
      <c r="X32" s="450"/>
      <c r="Y32" s="450"/>
      <c r="Z32" s="450"/>
      <c r="AA32" s="450"/>
      <c r="AB32" s="450"/>
      <c r="AC32" s="450"/>
      <c r="AD32" s="450"/>
      <c r="AE32" s="450"/>
      <c r="AF32" s="450"/>
      <c r="AG32" s="450"/>
      <c r="AH32" s="450"/>
      <c r="AI32" s="450"/>
      <c r="AJ32" s="450"/>
      <c r="AK32" s="450"/>
      <c r="AM32" s="450" t="s">
        <v>191</v>
      </c>
      <c r="AN32" s="450"/>
      <c r="AO32" s="450"/>
      <c r="AP32" s="450"/>
      <c r="AQ32" s="450"/>
      <c r="AR32" s="450"/>
      <c r="AS32" s="450"/>
      <c r="AT32" s="450"/>
      <c r="AU32" s="450"/>
      <c r="AV32" s="450"/>
      <c r="AW32" s="450"/>
      <c r="AX32" s="450"/>
      <c r="AY32" s="450"/>
      <c r="AZ32" s="450"/>
      <c r="BA32" s="450"/>
      <c r="BB32" s="450"/>
      <c r="BC32" s="450"/>
      <c r="BE32" s="450" t="s">
        <v>192</v>
      </c>
      <c r="BF32" s="450"/>
      <c r="BG32" s="450"/>
      <c r="BH32" s="450"/>
      <c r="BI32" s="450"/>
      <c r="BJ32" s="450"/>
      <c r="BK32" s="450"/>
      <c r="BL32" s="450"/>
      <c r="BM32" s="450"/>
      <c r="BN32" s="450"/>
      <c r="BO32" s="450"/>
      <c r="BP32" s="450"/>
      <c r="BQ32" s="450"/>
      <c r="BR32" s="450"/>
      <c r="BS32" s="450"/>
      <c r="BT32" s="450"/>
      <c r="BU32" s="450"/>
      <c r="BW32" s="450" t="s">
        <v>193</v>
      </c>
      <c r="BX32" s="450"/>
      <c r="BY32" s="450"/>
      <c r="BZ32" s="450"/>
      <c r="CA32" s="450"/>
      <c r="CB32" s="450"/>
      <c r="CC32" s="450"/>
      <c r="CD32" s="450"/>
      <c r="CE32" s="450"/>
      <c r="CF32" s="450"/>
      <c r="CG32" s="450"/>
      <c r="CH32" s="450"/>
      <c r="CI32" s="450"/>
      <c r="CJ32" s="450"/>
      <c r="CK32" s="450"/>
      <c r="CL32" s="450"/>
      <c r="CM32" s="450"/>
      <c r="CO32" s="450" t="s">
        <v>194</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2">
      <c r="A33" s="178"/>
      <c r="B33" s="202"/>
      <c r="C33" s="470" t="s">
        <v>195</v>
      </c>
      <c r="D33" s="470"/>
      <c r="E33" s="435" t="s">
        <v>196</v>
      </c>
      <c r="F33" s="435"/>
      <c r="G33" s="435"/>
      <c r="H33" s="435"/>
      <c r="I33" s="435"/>
      <c r="J33" s="435"/>
      <c r="K33" s="435"/>
      <c r="L33" s="435"/>
      <c r="M33" s="435"/>
      <c r="N33" s="435"/>
      <c r="O33" s="435"/>
      <c r="P33" s="435"/>
      <c r="Q33" s="435"/>
      <c r="R33" s="435"/>
      <c r="S33" s="435"/>
      <c r="T33" s="203"/>
      <c r="U33" s="470" t="s">
        <v>195</v>
      </c>
      <c r="V33" s="470"/>
      <c r="W33" s="435" t="s">
        <v>196</v>
      </c>
      <c r="X33" s="435"/>
      <c r="Y33" s="435"/>
      <c r="Z33" s="435"/>
      <c r="AA33" s="435"/>
      <c r="AB33" s="435"/>
      <c r="AC33" s="435"/>
      <c r="AD33" s="435"/>
      <c r="AE33" s="435"/>
      <c r="AF33" s="435"/>
      <c r="AG33" s="435"/>
      <c r="AH33" s="435"/>
      <c r="AI33" s="435"/>
      <c r="AJ33" s="435"/>
      <c r="AK33" s="435"/>
      <c r="AL33" s="203"/>
      <c r="AM33" s="470" t="s">
        <v>195</v>
      </c>
      <c r="AN33" s="470"/>
      <c r="AO33" s="435" t="s">
        <v>197</v>
      </c>
      <c r="AP33" s="435"/>
      <c r="AQ33" s="435"/>
      <c r="AR33" s="435"/>
      <c r="AS33" s="435"/>
      <c r="AT33" s="435"/>
      <c r="AU33" s="435"/>
      <c r="AV33" s="435"/>
      <c r="AW33" s="435"/>
      <c r="AX33" s="435"/>
      <c r="AY33" s="435"/>
      <c r="AZ33" s="435"/>
      <c r="BA33" s="435"/>
      <c r="BB33" s="435"/>
      <c r="BC33" s="435"/>
      <c r="BD33" s="204"/>
      <c r="BE33" s="435" t="s">
        <v>198</v>
      </c>
      <c r="BF33" s="435"/>
      <c r="BG33" s="435" t="s">
        <v>199</v>
      </c>
      <c r="BH33" s="435"/>
      <c r="BI33" s="435"/>
      <c r="BJ33" s="435"/>
      <c r="BK33" s="435"/>
      <c r="BL33" s="435"/>
      <c r="BM33" s="435"/>
      <c r="BN33" s="435"/>
      <c r="BO33" s="435"/>
      <c r="BP33" s="435"/>
      <c r="BQ33" s="435"/>
      <c r="BR33" s="435"/>
      <c r="BS33" s="435"/>
      <c r="BT33" s="435"/>
      <c r="BU33" s="435"/>
      <c r="BV33" s="204"/>
      <c r="BW33" s="470" t="s">
        <v>198</v>
      </c>
      <c r="BX33" s="470"/>
      <c r="BY33" s="435" t="s">
        <v>200</v>
      </c>
      <c r="BZ33" s="435"/>
      <c r="CA33" s="435"/>
      <c r="CB33" s="435"/>
      <c r="CC33" s="435"/>
      <c r="CD33" s="435"/>
      <c r="CE33" s="435"/>
      <c r="CF33" s="435"/>
      <c r="CG33" s="435"/>
      <c r="CH33" s="435"/>
      <c r="CI33" s="435"/>
      <c r="CJ33" s="435"/>
      <c r="CK33" s="435"/>
      <c r="CL33" s="435"/>
      <c r="CM33" s="435"/>
      <c r="CN33" s="203"/>
      <c r="CO33" s="470" t="s">
        <v>201</v>
      </c>
      <c r="CP33" s="470"/>
      <c r="CQ33" s="435" t="s">
        <v>202</v>
      </c>
      <c r="CR33" s="435"/>
      <c r="CS33" s="435"/>
      <c r="CT33" s="435"/>
      <c r="CU33" s="435"/>
      <c r="CV33" s="435"/>
      <c r="CW33" s="435"/>
      <c r="CX33" s="435"/>
      <c r="CY33" s="435"/>
      <c r="CZ33" s="435"/>
      <c r="DA33" s="435"/>
      <c r="DB33" s="435"/>
      <c r="DC33" s="435"/>
      <c r="DD33" s="435"/>
      <c r="DE33" s="435"/>
      <c r="DF33" s="203"/>
      <c r="DG33" s="635" t="s">
        <v>203</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5</v>
      </c>
      <c r="AN34" s="636"/>
      <c r="AO34" s="637" t="str">
        <f>IF('各会計、関係団体の財政状況及び健全化判断比率'!B31="","",'各会計、関係団体の財政状況及び健全化判断比率'!B31)</f>
        <v>水道事業会計</v>
      </c>
      <c r="AP34" s="637"/>
      <c r="AQ34" s="637"/>
      <c r="AR34" s="637"/>
      <c r="AS34" s="637"/>
      <c r="AT34" s="637"/>
      <c r="AU34" s="637"/>
      <c r="AV34" s="637"/>
      <c r="AW34" s="637"/>
      <c r="AX34" s="637"/>
      <c r="AY34" s="637"/>
      <c r="AZ34" s="637"/>
      <c r="BA34" s="637"/>
      <c r="BB34" s="637"/>
      <c r="BC34" s="637"/>
      <c r="BD34" s="178"/>
      <c r="BE34" s="636">
        <f>IF(BG34="","",MAX(C34:D43,U34:V43,AM34:AN43)+1)</f>
        <v>8</v>
      </c>
      <c r="BF34" s="636"/>
      <c r="BG34" s="637" t="str">
        <f>IF('各会計、関係団体の財政状況及び健全化判断比率'!B34="","",'各会計、関係団体の財政状況及び健全化判断比率'!B34)</f>
        <v>農業集落排水処理事業特別会計</v>
      </c>
      <c r="BH34" s="637"/>
      <c r="BI34" s="637"/>
      <c r="BJ34" s="637"/>
      <c r="BK34" s="637"/>
      <c r="BL34" s="637"/>
      <c r="BM34" s="637"/>
      <c r="BN34" s="637"/>
      <c r="BO34" s="637"/>
      <c r="BP34" s="637"/>
      <c r="BQ34" s="637"/>
      <c r="BR34" s="637"/>
      <c r="BS34" s="637"/>
      <c r="BT34" s="637"/>
      <c r="BU34" s="637"/>
      <c r="BV34" s="178"/>
      <c r="BW34" s="636">
        <f>IF(BY34="","",MAX(C34:D43,U34:V43,AM34:AN43,BE34:BF43)+1)</f>
        <v>9</v>
      </c>
      <c r="BX34" s="636"/>
      <c r="BY34" s="637" t="str">
        <f>IF('各会計、関係団体の財政状況及び健全化判断比率'!B68="","",'各会計、関係団体の財政状況及び健全化判断比率'!B68)</f>
        <v>白河地方広域市町村圏整備組合　一般会計</v>
      </c>
      <c r="BZ34" s="637"/>
      <c r="CA34" s="637"/>
      <c r="CB34" s="637"/>
      <c r="CC34" s="637"/>
      <c r="CD34" s="637"/>
      <c r="CE34" s="637"/>
      <c r="CF34" s="637"/>
      <c r="CG34" s="637"/>
      <c r="CH34" s="637"/>
      <c r="CI34" s="637"/>
      <c r="CJ34" s="637"/>
      <c r="CK34" s="637"/>
      <c r="CL34" s="637"/>
      <c r="CM34" s="637"/>
      <c r="CN34" s="178"/>
      <c r="CO34" s="636">
        <f>IF(CQ34="","",MAX(C34:D43,U34:V43,AM34:AN43,BE34:BF43,BW34:BX43)+1)</f>
        <v>18</v>
      </c>
      <c r="CP34" s="636"/>
      <c r="CQ34" s="637" t="str">
        <f>IF('各会計、関係団体の財政状況及び健全化判断比率'!BS7="","",'各会計、関係団体の財政状況及び健全化判断比率'!BS7)</f>
        <v>泉崎観光株式会社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〇</v>
      </c>
      <c r="DH34" s="638"/>
      <c r="DI34" s="205"/>
    </row>
    <row r="35" spans="1:113" ht="32.25" customHeight="1" x14ac:dyDescent="0.2">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f t="shared" ref="AM35:AM43" si="0">IF(AO35="","",AM34+1)</f>
        <v>6</v>
      </c>
      <c r="AN35" s="636"/>
      <c r="AO35" s="637" t="str">
        <f>IF('各会計、関係団体の財政状況及び健全化判断比率'!B32="","",'各会計、関係団体の財政状況及び健全化判断比率'!B32)</f>
        <v>工業用地造成事業会計</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10</v>
      </c>
      <c r="BX35" s="636"/>
      <c r="BY35" s="637" t="str">
        <f>IF('各会計、関係団体の財政状況及び健全化判断比率'!B69="","",'各会計、関係団体の財政状況及び健全化判断比率'!B69)</f>
        <v>白河地方広域市町村圏整備組合　水道用水供給事業会計</v>
      </c>
      <c r="BZ35" s="637"/>
      <c r="CA35" s="637"/>
      <c r="CB35" s="637"/>
      <c r="CC35" s="637"/>
      <c r="CD35" s="637"/>
      <c r="CE35" s="637"/>
      <c r="CF35" s="637"/>
      <c r="CG35" s="637"/>
      <c r="CH35" s="637"/>
      <c r="CI35" s="637"/>
      <c r="CJ35" s="637"/>
      <c r="CK35" s="637"/>
      <c r="CL35" s="637"/>
      <c r="CM35" s="637"/>
      <c r="CN35" s="178"/>
      <c r="CO35" s="636">
        <f t="shared" ref="CO35:CO43" si="3">IF(CQ35="","",CO34+1)</f>
        <v>19</v>
      </c>
      <c r="CP35" s="636"/>
      <c r="CQ35" s="637" t="str">
        <f>IF('各会計、関係団体の財政状況及び健全化判断比率'!BS8="","",'各会計、関係団体の財政状況及び健全化判断比率'!BS8)</f>
        <v>株式会社さつきの里</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2">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f t="shared" si="0"/>
        <v>7</v>
      </c>
      <c r="AN36" s="636"/>
      <c r="AO36" s="637" t="str">
        <f>IF('各会計、関係団体の財政状況及び健全化判断比率'!B33="","",'各会計、関係団体の財政状況及び健全化判断比率'!B33)</f>
        <v>住宅用地造成事業会計</v>
      </c>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11</v>
      </c>
      <c r="BX36" s="636"/>
      <c r="BY36" s="637" t="str">
        <f>IF('各会計、関係団体の財政状況及び健全化判断比率'!B70="","",'各会計、関係団体の財政状況及び健全化判断比率'!B70)</f>
        <v>福島県後期高齢者医療広域連合　一般会計</v>
      </c>
      <c r="BZ36" s="637"/>
      <c r="CA36" s="637"/>
      <c r="CB36" s="637"/>
      <c r="CC36" s="637"/>
      <c r="CD36" s="637"/>
      <c r="CE36" s="637"/>
      <c r="CF36" s="637"/>
      <c r="CG36" s="637"/>
      <c r="CH36" s="637"/>
      <c r="CI36" s="637"/>
      <c r="CJ36" s="637"/>
      <c r="CK36" s="637"/>
      <c r="CL36" s="637"/>
      <c r="CM36" s="637"/>
      <c r="CN36" s="178"/>
      <c r="CO36" s="636">
        <f t="shared" si="3"/>
        <v>20</v>
      </c>
      <c r="CP36" s="636"/>
      <c r="CQ36" s="637" t="str">
        <f>IF('各会計、関係団体の財政状況及び健全化判断比率'!BS9="","",'各会計、関係団体の財政状況及び健全化判断比率'!BS9)</f>
        <v>白河地方土地開発公社</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2">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12</v>
      </c>
      <c r="BX37" s="636"/>
      <c r="BY37" s="637" t="str">
        <f>IF('各会計、関係団体の財政状況及び健全化判断比率'!B71="","",'各会計、関係団体の財政状況及び健全化判断比率'!B71)</f>
        <v>福島県後期高齢者医療広域連合　後期高齢者医療特別会計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2">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13</v>
      </c>
      <c r="BX38" s="636"/>
      <c r="BY38" s="637" t="str">
        <f>IF('各会計、関係団体の財政状況及び健全化判断比率'!B72="","",'各会計、関係団体の財政状況及び健全化判断比率'!B72)</f>
        <v>福島県市町村総合事務組合　一般会計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14</v>
      </c>
      <c r="BX39" s="636"/>
      <c r="BY39" s="637" t="str">
        <f>IF('各会計、関係団体の財政状況及び健全化判断比率'!B73="","",'各会計、関係団体の財政状況及び健全化判断比率'!B73)</f>
        <v>福島県市町村総合事務組合　消防補償等特別会計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15</v>
      </c>
      <c r="BX40" s="636"/>
      <c r="BY40" s="637" t="str">
        <f>IF('各会計、関係団体の財政状況及び健全化判断比率'!B74="","",'各会計、関係団体の財政状況及び健全化判断比率'!B74)</f>
        <v>福島県市町村総合事務組合　消防賞じゅつ金特別会計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16</v>
      </c>
      <c r="BX41" s="636"/>
      <c r="BY41" s="637" t="str">
        <f>IF('各会計、関係団体の財政状況及び健全化判断比率'!B75="","",'各会計、関係団体の財政状況及び健全化判断比率'!B75)</f>
        <v>福島県市町村総合事務組合　非常勤職員公務災害補償特別会計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17</v>
      </c>
      <c r="BX42" s="636"/>
      <c r="BY42" s="637" t="str">
        <f>IF('各会計、関係団体の財政状況及び健全化判断比率'!B76="","",'各会計、関係団体の財政状況及び健全化判断比率'!B76)</f>
        <v>福島県市町村総合事務組合　自治会館管理特別会計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204</v>
      </c>
      <c r="E46" s="639" t="s">
        <v>205</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206</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207</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208</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209</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210</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211</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c r="E53" s="639" t="s">
        <v>608</v>
      </c>
      <c r="F53" s="639"/>
      <c r="G53" s="639"/>
      <c r="H53" s="639"/>
      <c r="I53" s="639"/>
      <c r="J53" s="639"/>
      <c r="K53" s="639"/>
      <c r="L53" s="639"/>
      <c r="M53" s="639"/>
      <c r="N53" s="639"/>
      <c r="O53" s="639"/>
      <c r="P53" s="639"/>
      <c r="Q53" s="639"/>
      <c r="R53" s="639"/>
      <c r="S53" s="639"/>
      <c r="T53" s="639"/>
      <c r="U53" s="639"/>
      <c r="V53" s="639"/>
      <c r="W53" s="639"/>
      <c r="X53" s="639"/>
      <c r="Y53" s="639"/>
      <c r="Z53" s="639"/>
      <c r="AA53" s="639"/>
      <c r="AB53" s="639"/>
      <c r="AC53" s="639"/>
      <c r="AD53" s="639"/>
      <c r="AE53" s="639"/>
      <c r="AF53" s="639"/>
      <c r="AG53" s="639"/>
      <c r="AH53" s="639"/>
      <c r="AI53" s="639"/>
      <c r="AJ53" s="639"/>
      <c r="AK53" s="639"/>
      <c r="AL53" s="639"/>
      <c r="AM53" s="639"/>
      <c r="AN53" s="639"/>
      <c r="AO53" s="639"/>
      <c r="AP53" s="639"/>
      <c r="AQ53" s="639"/>
      <c r="AR53" s="639"/>
      <c r="AS53" s="639"/>
      <c r="AT53" s="639"/>
      <c r="AU53" s="639"/>
      <c r="AV53" s="639"/>
      <c r="AW53" s="639"/>
      <c r="AX53" s="639"/>
      <c r="AY53" s="639"/>
      <c r="AZ53" s="639"/>
      <c r="BA53" s="639"/>
      <c r="BB53" s="639"/>
      <c r="BC53" s="639"/>
      <c r="BD53" s="639"/>
      <c r="BE53" s="639"/>
      <c r="BF53" s="639"/>
      <c r="BG53" s="639"/>
      <c r="BH53" s="639"/>
      <c r="BI53" s="639"/>
      <c r="BJ53" s="639"/>
      <c r="BK53" s="639"/>
      <c r="BL53" s="639"/>
      <c r="BM53" s="639"/>
      <c r="BN53" s="639"/>
      <c r="BO53" s="639"/>
      <c r="BP53" s="639"/>
      <c r="BQ53" s="639"/>
      <c r="BR53" s="639"/>
      <c r="BS53" s="639"/>
      <c r="BT53" s="639"/>
      <c r="BU53" s="639"/>
      <c r="BV53" s="639"/>
      <c r="BW53" s="639"/>
      <c r="BX53" s="639"/>
      <c r="BY53" s="639"/>
      <c r="BZ53" s="639"/>
      <c r="CA53" s="639"/>
      <c r="CB53" s="639"/>
      <c r="CC53" s="639"/>
      <c r="CD53" s="639"/>
      <c r="CE53" s="639"/>
      <c r="CF53" s="639"/>
      <c r="CG53" s="639"/>
      <c r="CH53" s="639"/>
      <c r="CI53" s="639"/>
      <c r="CJ53" s="639"/>
      <c r="CK53" s="639"/>
      <c r="CL53" s="639"/>
      <c r="CM53" s="639"/>
      <c r="CN53" s="639"/>
      <c r="CO53" s="639"/>
      <c r="CP53" s="639"/>
      <c r="CQ53" s="639"/>
      <c r="CR53" s="639"/>
      <c r="CS53" s="639"/>
      <c r="CT53" s="639"/>
      <c r="CU53" s="639"/>
      <c r="CV53" s="639"/>
      <c r="CW53" s="639"/>
      <c r="CX53" s="639"/>
      <c r="CY53" s="639"/>
      <c r="CZ53" s="639"/>
      <c r="DA53" s="639"/>
      <c r="DB53" s="639"/>
      <c r="DC53" s="639"/>
      <c r="DD53" s="639"/>
      <c r="DE53" s="639"/>
      <c r="DF53" s="639"/>
      <c r="DG53" s="639"/>
      <c r="DH53" s="639"/>
      <c r="DI53" s="639"/>
    </row>
    <row r="54" spans="5:113" x14ac:dyDescent="0.2"/>
    <row r="55" spans="5:113" x14ac:dyDescent="0.2"/>
    <row r="56" spans="5:113" x14ac:dyDescent="0.2"/>
  </sheetData>
  <mergeCells count="446">
    <mergeCell ref="E53:DI5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AF113" sqref="AF113"/>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215" t="s">
        <v>573</v>
      </c>
      <c r="D34" s="1215"/>
      <c r="E34" s="1216"/>
      <c r="F34" s="32">
        <v>16.88</v>
      </c>
      <c r="G34" s="33">
        <v>15.66</v>
      </c>
      <c r="H34" s="33">
        <v>13.69</v>
      </c>
      <c r="I34" s="33">
        <v>11.79</v>
      </c>
      <c r="J34" s="34">
        <v>13.81</v>
      </c>
      <c r="K34" s="22"/>
      <c r="L34" s="22"/>
      <c r="M34" s="22"/>
      <c r="N34" s="22"/>
      <c r="O34" s="22"/>
      <c r="P34" s="22"/>
    </row>
    <row r="35" spans="1:16" ht="39" customHeight="1" x14ac:dyDescent="0.2">
      <c r="A35" s="22"/>
      <c r="B35" s="35"/>
      <c r="C35" s="1209" t="s">
        <v>574</v>
      </c>
      <c r="D35" s="1210"/>
      <c r="E35" s="1211"/>
      <c r="F35" s="36">
        <v>10.82</v>
      </c>
      <c r="G35" s="37">
        <v>10.24</v>
      </c>
      <c r="H35" s="37">
        <v>10.91</v>
      </c>
      <c r="I35" s="37">
        <v>10.199999999999999</v>
      </c>
      <c r="J35" s="38">
        <v>7.94</v>
      </c>
      <c r="K35" s="22"/>
      <c r="L35" s="22"/>
      <c r="M35" s="22"/>
      <c r="N35" s="22"/>
      <c r="O35" s="22"/>
      <c r="P35" s="22"/>
    </row>
    <row r="36" spans="1:16" ht="39" customHeight="1" x14ac:dyDescent="0.2">
      <c r="A36" s="22"/>
      <c r="B36" s="35"/>
      <c r="C36" s="1209" t="s">
        <v>575</v>
      </c>
      <c r="D36" s="1210"/>
      <c r="E36" s="1211"/>
      <c r="F36" s="36">
        <v>5</v>
      </c>
      <c r="G36" s="37">
        <v>4.6399999999999997</v>
      </c>
      <c r="H36" s="37">
        <v>4.91</v>
      </c>
      <c r="I36" s="37">
        <v>5.38</v>
      </c>
      <c r="J36" s="38">
        <v>5.13</v>
      </c>
      <c r="K36" s="22"/>
      <c r="L36" s="22"/>
      <c r="M36" s="22"/>
      <c r="N36" s="22"/>
      <c r="O36" s="22"/>
      <c r="P36" s="22"/>
    </row>
    <row r="37" spans="1:16" ht="39" customHeight="1" x14ac:dyDescent="0.2">
      <c r="A37" s="22"/>
      <c r="B37" s="35"/>
      <c r="C37" s="1209" t="s">
        <v>576</v>
      </c>
      <c r="D37" s="1210"/>
      <c r="E37" s="1211"/>
      <c r="F37" s="36">
        <v>4.21</v>
      </c>
      <c r="G37" s="37">
        <v>4.29</v>
      </c>
      <c r="H37" s="37">
        <v>4.4000000000000004</v>
      </c>
      <c r="I37" s="37">
        <v>4.2300000000000004</v>
      </c>
      <c r="J37" s="38">
        <v>3.77</v>
      </c>
      <c r="K37" s="22"/>
      <c r="L37" s="22"/>
      <c r="M37" s="22"/>
      <c r="N37" s="22"/>
      <c r="O37" s="22"/>
      <c r="P37" s="22"/>
    </row>
    <row r="38" spans="1:16" ht="39" customHeight="1" x14ac:dyDescent="0.2">
      <c r="A38" s="22"/>
      <c r="B38" s="35"/>
      <c r="C38" s="1209" t="s">
        <v>577</v>
      </c>
      <c r="D38" s="1210"/>
      <c r="E38" s="1211"/>
      <c r="F38" s="36">
        <v>2.31</v>
      </c>
      <c r="G38" s="37">
        <v>1.57</v>
      </c>
      <c r="H38" s="37">
        <v>1.81</v>
      </c>
      <c r="I38" s="37">
        <v>2.29</v>
      </c>
      <c r="J38" s="38">
        <v>1.33</v>
      </c>
      <c r="K38" s="22"/>
      <c r="L38" s="22"/>
      <c r="M38" s="22"/>
      <c r="N38" s="22"/>
      <c r="O38" s="22"/>
      <c r="P38" s="22"/>
    </row>
    <row r="39" spans="1:16" ht="39" customHeight="1" x14ac:dyDescent="0.2">
      <c r="A39" s="22"/>
      <c r="B39" s="35"/>
      <c r="C39" s="1209" t="s">
        <v>578</v>
      </c>
      <c r="D39" s="1210"/>
      <c r="E39" s="1211"/>
      <c r="F39" s="36">
        <v>2.4</v>
      </c>
      <c r="G39" s="37">
        <v>1.68</v>
      </c>
      <c r="H39" s="37">
        <v>1.2</v>
      </c>
      <c r="I39" s="37">
        <v>0.28000000000000003</v>
      </c>
      <c r="J39" s="38">
        <v>0.77</v>
      </c>
      <c r="K39" s="22"/>
      <c r="L39" s="22"/>
      <c r="M39" s="22"/>
      <c r="N39" s="22"/>
      <c r="O39" s="22"/>
      <c r="P39" s="22"/>
    </row>
    <row r="40" spans="1:16" ht="39" customHeight="1" x14ac:dyDescent="0.2">
      <c r="A40" s="22"/>
      <c r="B40" s="35"/>
      <c r="C40" s="1209" t="s">
        <v>579</v>
      </c>
      <c r="D40" s="1210"/>
      <c r="E40" s="1211"/>
      <c r="F40" s="36">
        <v>0.83</v>
      </c>
      <c r="G40" s="37">
        <v>0.61</v>
      </c>
      <c r="H40" s="37">
        <v>0.39</v>
      </c>
      <c r="I40" s="37">
        <v>0.28000000000000003</v>
      </c>
      <c r="J40" s="38">
        <v>0.17</v>
      </c>
      <c r="K40" s="22"/>
      <c r="L40" s="22"/>
      <c r="M40" s="22"/>
      <c r="N40" s="22"/>
      <c r="O40" s="22"/>
      <c r="P40" s="22"/>
    </row>
    <row r="41" spans="1:16" ht="39" customHeight="1" x14ac:dyDescent="0.2">
      <c r="A41" s="22"/>
      <c r="B41" s="35"/>
      <c r="C41" s="1209" t="s">
        <v>580</v>
      </c>
      <c r="D41" s="1210"/>
      <c r="E41" s="1211"/>
      <c r="F41" s="36">
        <v>0.26</v>
      </c>
      <c r="G41" s="37">
        <v>0.05</v>
      </c>
      <c r="H41" s="37">
        <v>0.02</v>
      </c>
      <c r="I41" s="37">
        <v>7.0000000000000007E-2</v>
      </c>
      <c r="J41" s="38">
        <v>0.08</v>
      </c>
      <c r="K41" s="22"/>
      <c r="L41" s="22"/>
      <c r="M41" s="22"/>
      <c r="N41" s="22"/>
      <c r="O41" s="22"/>
      <c r="P41" s="22"/>
    </row>
    <row r="42" spans="1:16" ht="39" customHeight="1" x14ac:dyDescent="0.2">
      <c r="A42" s="22"/>
      <c r="B42" s="39"/>
      <c r="C42" s="1209" t="s">
        <v>581</v>
      </c>
      <c r="D42" s="1210"/>
      <c r="E42" s="1211"/>
      <c r="F42" s="36" t="s">
        <v>525</v>
      </c>
      <c r="G42" s="37" t="s">
        <v>525</v>
      </c>
      <c r="H42" s="37" t="s">
        <v>525</v>
      </c>
      <c r="I42" s="37" t="s">
        <v>525</v>
      </c>
      <c r="J42" s="38" t="s">
        <v>525</v>
      </c>
      <c r="K42" s="22"/>
      <c r="L42" s="22"/>
      <c r="M42" s="22"/>
      <c r="N42" s="22"/>
      <c r="O42" s="22"/>
      <c r="P42" s="22"/>
    </row>
    <row r="43" spans="1:16" ht="39" customHeight="1" thickBot="1" x14ac:dyDescent="0.25">
      <c r="A43" s="22"/>
      <c r="B43" s="40"/>
      <c r="C43" s="1212" t="s">
        <v>582</v>
      </c>
      <c r="D43" s="1213"/>
      <c r="E43" s="1214"/>
      <c r="F43" s="41">
        <v>0</v>
      </c>
      <c r="G43" s="42">
        <v>0</v>
      </c>
      <c r="H43" s="42" t="s">
        <v>525</v>
      </c>
      <c r="I43" s="42" t="s">
        <v>525</v>
      </c>
      <c r="J43" s="43" t="s">
        <v>525</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OBOpQTWX5MrF2XDiwuT1eEg6+NcUwqLipSvzv2mPLCjEInr2ofzE+BOzYGq9cnf8OuNLrk6DJ4wSozNCSJvDA==" saltValue="qJiQGUsfu1IvMsoLlzho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election activeCell="AF113" sqref="AF113"/>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217" t="s">
        <v>10</v>
      </c>
      <c r="C45" s="1218"/>
      <c r="D45" s="58"/>
      <c r="E45" s="1223" t="s">
        <v>11</v>
      </c>
      <c r="F45" s="1223"/>
      <c r="G45" s="1223"/>
      <c r="H45" s="1223"/>
      <c r="I45" s="1223"/>
      <c r="J45" s="1224"/>
      <c r="K45" s="59">
        <v>354</v>
      </c>
      <c r="L45" s="60">
        <v>357</v>
      </c>
      <c r="M45" s="60">
        <v>367</v>
      </c>
      <c r="N45" s="60">
        <v>349</v>
      </c>
      <c r="O45" s="61">
        <v>391</v>
      </c>
      <c r="P45" s="48"/>
      <c r="Q45" s="48"/>
      <c r="R45" s="48"/>
      <c r="S45" s="48"/>
      <c r="T45" s="48"/>
      <c r="U45" s="48"/>
    </row>
    <row r="46" spans="1:21" ht="30.75" customHeight="1" x14ac:dyDescent="0.2">
      <c r="A46" s="48"/>
      <c r="B46" s="1219"/>
      <c r="C46" s="1220"/>
      <c r="D46" s="62"/>
      <c r="E46" s="1225" t="s">
        <v>12</v>
      </c>
      <c r="F46" s="1225"/>
      <c r="G46" s="1225"/>
      <c r="H46" s="1225"/>
      <c r="I46" s="1225"/>
      <c r="J46" s="1226"/>
      <c r="K46" s="63" t="s">
        <v>525</v>
      </c>
      <c r="L46" s="64" t="s">
        <v>525</v>
      </c>
      <c r="M46" s="64" t="s">
        <v>525</v>
      </c>
      <c r="N46" s="64" t="s">
        <v>525</v>
      </c>
      <c r="O46" s="65" t="s">
        <v>525</v>
      </c>
      <c r="P46" s="48"/>
      <c r="Q46" s="48"/>
      <c r="R46" s="48"/>
      <c r="S46" s="48"/>
      <c r="T46" s="48"/>
      <c r="U46" s="48"/>
    </row>
    <row r="47" spans="1:21" ht="30.75" customHeight="1" x14ac:dyDescent="0.2">
      <c r="A47" s="48"/>
      <c r="B47" s="1219"/>
      <c r="C47" s="1220"/>
      <c r="D47" s="62"/>
      <c r="E47" s="1225" t="s">
        <v>13</v>
      </c>
      <c r="F47" s="1225"/>
      <c r="G47" s="1225"/>
      <c r="H47" s="1225"/>
      <c r="I47" s="1225"/>
      <c r="J47" s="1226"/>
      <c r="K47" s="63" t="s">
        <v>525</v>
      </c>
      <c r="L47" s="64" t="s">
        <v>525</v>
      </c>
      <c r="M47" s="64" t="s">
        <v>525</v>
      </c>
      <c r="N47" s="64" t="s">
        <v>525</v>
      </c>
      <c r="O47" s="65" t="s">
        <v>525</v>
      </c>
      <c r="P47" s="48"/>
      <c r="Q47" s="48"/>
      <c r="R47" s="48"/>
      <c r="S47" s="48"/>
      <c r="T47" s="48"/>
      <c r="U47" s="48"/>
    </row>
    <row r="48" spans="1:21" ht="30.75" customHeight="1" x14ac:dyDescent="0.2">
      <c r="A48" s="48"/>
      <c r="B48" s="1219"/>
      <c r="C48" s="1220"/>
      <c r="D48" s="62"/>
      <c r="E48" s="1225" t="s">
        <v>14</v>
      </c>
      <c r="F48" s="1225"/>
      <c r="G48" s="1225"/>
      <c r="H48" s="1225"/>
      <c r="I48" s="1225"/>
      <c r="J48" s="1226"/>
      <c r="K48" s="63">
        <v>140</v>
      </c>
      <c r="L48" s="64">
        <v>140</v>
      </c>
      <c r="M48" s="64">
        <v>132</v>
      </c>
      <c r="N48" s="64">
        <v>126</v>
      </c>
      <c r="O48" s="65">
        <v>100</v>
      </c>
      <c r="P48" s="48"/>
      <c r="Q48" s="48"/>
      <c r="R48" s="48"/>
      <c r="S48" s="48"/>
      <c r="T48" s="48"/>
      <c r="U48" s="48"/>
    </row>
    <row r="49" spans="1:21" ht="30.75" customHeight="1" x14ac:dyDescent="0.2">
      <c r="A49" s="48"/>
      <c r="B49" s="1219"/>
      <c r="C49" s="1220"/>
      <c r="D49" s="62"/>
      <c r="E49" s="1225" t="s">
        <v>15</v>
      </c>
      <c r="F49" s="1225"/>
      <c r="G49" s="1225"/>
      <c r="H49" s="1225"/>
      <c r="I49" s="1225"/>
      <c r="J49" s="1226"/>
      <c r="K49" s="63">
        <v>16</v>
      </c>
      <c r="L49" s="64">
        <v>10</v>
      </c>
      <c r="M49" s="64">
        <v>5</v>
      </c>
      <c r="N49" s="64">
        <v>5</v>
      </c>
      <c r="O49" s="65">
        <v>7</v>
      </c>
      <c r="P49" s="48"/>
      <c r="Q49" s="48"/>
      <c r="R49" s="48"/>
      <c r="S49" s="48"/>
      <c r="T49" s="48"/>
      <c r="U49" s="48"/>
    </row>
    <row r="50" spans="1:21" ht="30.75" customHeight="1" x14ac:dyDescent="0.2">
      <c r="A50" s="48"/>
      <c r="B50" s="1219"/>
      <c r="C50" s="1220"/>
      <c r="D50" s="62"/>
      <c r="E50" s="1225" t="s">
        <v>16</v>
      </c>
      <c r="F50" s="1225"/>
      <c r="G50" s="1225"/>
      <c r="H50" s="1225"/>
      <c r="I50" s="1225"/>
      <c r="J50" s="1226"/>
      <c r="K50" s="63">
        <v>2</v>
      </c>
      <c r="L50" s="64">
        <v>2</v>
      </c>
      <c r="M50" s="64">
        <v>2</v>
      </c>
      <c r="N50" s="64">
        <v>0</v>
      </c>
      <c r="O50" s="65">
        <v>0</v>
      </c>
      <c r="P50" s="48"/>
      <c r="Q50" s="48"/>
      <c r="R50" s="48"/>
      <c r="S50" s="48"/>
      <c r="T50" s="48"/>
      <c r="U50" s="48"/>
    </row>
    <row r="51" spans="1:21" ht="30.75" customHeight="1" x14ac:dyDescent="0.2">
      <c r="A51" s="48"/>
      <c r="B51" s="1221"/>
      <c r="C51" s="1222"/>
      <c r="D51" s="66"/>
      <c r="E51" s="1225" t="s">
        <v>17</v>
      </c>
      <c r="F51" s="1225"/>
      <c r="G51" s="1225"/>
      <c r="H51" s="1225"/>
      <c r="I51" s="1225"/>
      <c r="J51" s="1226"/>
      <c r="K51" s="63" t="s">
        <v>525</v>
      </c>
      <c r="L51" s="64" t="s">
        <v>525</v>
      </c>
      <c r="M51" s="64" t="s">
        <v>525</v>
      </c>
      <c r="N51" s="64" t="s">
        <v>525</v>
      </c>
      <c r="O51" s="65" t="s">
        <v>525</v>
      </c>
      <c r="P51" s="48"/>
      <c r="Q51" s="48"/>
      <c r="R51" s="48"/>
      <c r="S51" s="48"/>
      <c r="T51" s="48"/>
      <c r="U51" s="48"/>
    </row>
    <row r="52" spans="1:21" ht="30.75" customHeight="1" x14ac:dyDescent="0.2">
      <c r="A52" s="48"/>
      <c r="B52" s="1227" t="s">
        <v>18</v>
      </c>
      <c r="C52" s="1228"/>
      <c r="D52" s="66"/>
      <c r="E52" s="1225" t="s">
        <v>19</v>
      </c>
      <c r="F52" s="1225"/>
      <c r="G52" s="1225"/>
      <c r="H52" s="1225"/>
      <c r="I52" s="1225"/>
      <c r="J52" s="1226"/>
      <c r="K52" s="63">
        <v>333</v>
      </c>
      <c r="L52" s="64">
        <v>336</v>
      </c>
      <c r="M52" s="64">
        <v>342</v>
      </c>
      <c r="N52" s="64">
        <v>336</v>
      </c>
      <c r="O52" s="65">
        <v>339</v>
      </c>
      <c r="P52" s="48"/>
      <c r="Q52" s="48"/>
      <c r="R52" s="48"/>
      <c r="S52" s="48"/>
      <c r="T52" s="48"/>
      <c r="U52" s="48"/>
    </row>
    <row r="53" spans="1:21" ht="30.75" customHeight="1" thickBot="1" x14ac:dyDescent="0.25">
      <c r="A53" s="48"/>
      <c r="B53" s="1229" t="s">
        <v>20</v>
      </c>
      <c r="C53" s="1230"/>
      <c r="D53" s="67"/>
      <c r="E53" s="1231" t="s">
        <v>21</v>
      </c>
      <c r="F53" s="1231"/>
      <c r="G53" s="1231"/>
      <c r="H53" s="1231"/>
      <c r="I53" s="1231"/>
      <c r="J53" s="1232"/>
      <c r="K53" s="68">
        <v>179</v>
      </c>
      <c r="L53" s="69">
        <v>173</v>
      </c>
      <c r="M53" s="69">
        <v>164</v>
      </c>
      <c r="N53" s="69">
        <v>144</v>
      </c>
      <c r="O53" s="70">
        <v>159</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5">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2">
      <c r="B57" s="1233" t="s">
        <v>24</v>
      </c>
      <c r="C57" s="1234"/>
      <c r="D57" s="1237" t="s">
        <v>25</v>
      </c>
      <c r="E57" s="1238"/>
      <c r="F57" s="1238"/>
      <c r="G57" s="1238"/>
      <c r="H57" s="1238"/>
      <c r="I57" s="1238"/>
      <c r="J57" s="1239"/>
      <c r="K57" s="83"/>
      <c r="L57" s="84"/>
      <c r="M57" s="84"/>
      <c r="N57" s="84"/>
      <c r="O57" s="85"/>
    </row>
    <row r="58" spans="1:21" ht="31.5" customHeight="1" thickBot="1" x14ac:dyDescent="0.25">
      <c r="B58" s="1235"/>
      <c r="C58" s="1236"/>
      <c r="D58" s="1240" t="s">
        <v>26</v>
      </c>
      <c r="E58" s="1241"/>
      <c r="F58" s="1241"/>
      <c r="G58" s="1241"/>
      <c r="H58" s="1241"/>
      <c r="I58" s="1241"/>
      <c r="J58" s="1242"/>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psMDz+JGehY0MF5wwF5SoS10iioH7rVzD0Wt206rEg019lBx3ih8XobWFi9cFImPnnUM/p9h3GTEijacncrzw==" saltValue="1Lmpxq3Sq7TJmxpS2WNkC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election activeCell="AF113" sqref="AF113"/>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566</v>
      </c>
      <c r="J40" s="100" t="s">
        <v>567</v>
      </c>
      <c r="K40" s="100" t="s">
        <v>568</v>
      </c>
      <c r="L40" s="100" t="s">
        <v>569</v>
      </c>
      <c r="M40" s="101" t="s">
        <v>570</v>
      </c>
    </row>
    <row r="41" spans="2:13" ht="27.75" customHeight="1" x14ac:dyDescent="0.2">
      <c r="B41" s="1243" t="s">
        <v>29</v>
      </c>
      <c r="C41" s="1244"/>
      <c r="D41" s="102"/>
      <c r="E41" s="1249" t="s">
        <v>30</v>
      </c>
      <c r="F41" s="1249"/>
      <c r="G41" s="1249"/>
      <c r="H41" s="1250"/>
      <c r="I41" s="351">
        <v>4578</v>
      </c>
      <c r="J41" s="352">
        <v>4454</v>
      </c>
      <c r="K41" s="352">
        <v>4251</v>
      </c>
      <c r="L41" s="352">
        <v>4201</v>
      </c>
      <c r="M41" s="353">
        <v>4019</v>
      </c>
    </row>
    <row r="42" spans="2:13" ht="27.75" customHeight="1" x14ac:dyDescent="0.2">
      <c r="B42" s="1245"/>
      <c r="C42" s="1246"/>
      <c r="D42" s="103"/>
      <c r="E42" s="1251" t="s">
        <v>31</v>
      </c>
      <c r="F42" s="1251"/>
      <c r="G42" s="1251"/>
      <c r="H42" s="1252"/>
      <c r="I42" s="354">
        <v>4</v>
      </c>
      <c r="J42" s="355">
        <v>2</v>
      </c>
      <c r="K42" s="355" t="s">
        <v>525</v>
      </c>
      <c r="L42" s="355" t="s">
        <v>525</v>
      </c>
      <c r="M42" s="356" t="s">
        <v>525</v>
      </c>
    </row>
    <row r="43" spans="2:13" ht="27.75" customHeight="1" x14ac:dyDescent="0.2">
      <c r="B43" s="1245"/>
      <c r="C43" s="1246"/>
      <c r="D43" s="103"/>
      <c r="E43" s="1251" t="s">
        <v>32</v>
      </c>
      <c r="F43" s="1251"/>
      <c r="G43" s="1251"/>
      <c r="H43" s="1252"/>
      <c r="I43" s="354">
        <v>968</v>
      </c>
      <c r="J43" s="355">
        <v>825</v>
      </c>
      <c r="K43" s="355">
        <v>682</v>
      </c>
      <c r="L43" s="355">
        <v>592</v>
      </c>
      <c r="M43" s="356">
        <v>493</v>
      </c>
    </row>
    <row r="44" spans="2:13" ht="27.75" customHeight="1" x14ac:dyDescent="0.2">
      <c r="B44" s="1245"/>
      <c r="C44" s="1246"/>
      <c r="D44" s="103"/>
      <c r="E44" s="1251" t="s">
        <v>33</v>
      </c>
      <c r="F44" s="1251"/>
      <c r="G44" s="1251"/>
      <c r="H44" s="1252"/>
      <c r="I44" s="354">
        <v>24</v>
      </c>
      <c r="J44" s="355">
        <v>25</v>
      </c>
      <c r="K44" s="355">
        <v>32</v>
      </c>
      <c r="L44" s="355">
        <v>38</v>
      </c>
      <c r="M44" s="356">
        <v>38</v>
      </c>
    </row>
    <row r="45" spans="2:13" ht="27.75" customHeight="1" x14ac:dyDescent="0.2">
      <c r="B45" s="1245"/>
      <c r="C45" s="1246"/>
      <c r="D45" s="103"/>
      <c r="E45" s="1251" t="s">
        <v>34</v>
      </c>
      <c r="F45" s="1251"/>
      <c r="G45" s="1251"/>
      <c r="H45" s="1252"/>
      <c r="I45" s="354" t="s">
        <v>525</v>
      </c>
      <c r="J45" s="355" t="s">
        <v>525</v>
      </c>
      <c r="K45" s="355" t="s">
        <v>525</v>
      </c>
      <c r="L45" s="355">
        <v>11</v>
      </c>
      <c r="M45" s="356">
        <v>53</v>
      </c>
    </row>
    <row r="46" spans="2:13" ht="27.75" customHeight="1" x14ac:dyDescent="0.2">
      <c r="B46" s="1245"/>
      <c r="C46" s="1246"/>
      <c r="D46" s="104"/>
      <c r="E46" s="1251" t="s">
        <v>35</v>
      </c>
      <c r="F46" s="1251"/>
      <c r="G46" s="1251"/>
      <c r="H46" s="1252"/>
      <c r="I46" s="354">
        <v>18</v>
      </c>
      <c r="J46" s="355">
        <v>15</v>
      </c>
      <c r="K46" s="355">
        <v>13</v>
      </c>
      <c r="L46" s="355">
        <v>10</v>
      </c>
      <c r="M46" s="356">
        <v>9</v>
      </c>
    </row>
    <row r="47" spans="2:13" ht="27.75" customHeight="1" x14ac:dyDescent="0.2">
      <c r="B47" s="1245"/>
      <c r="C47" s="1246"/>
      <c r="D47" s="105"/>
      <c r="E47" s="1253" t="s">
        <v>36</v>
      </c>
      <c r="F47" s="1254"/>
      <c r="G47" s="1254"/>
      <c r="H47" s="1255"/>
      <c r="I47" s="354" t="s">
        <v>525</v>
      </c>
      <c r="J47" s="355" t="s">
        <v>525</v>
      </c>
      <c r="K47" s="355" t="s">
        <v>525</v>
      </c>
      <c r="L47" s="355" t="s">
        <v>525</v>
      </c>
      <c r="M47" s="356" t="s">
        <v>525</v>
      </c>
    </row>
    <row r="48" spans="2:13" ht="27.75" customHeight="1" x14ac:dyDescent="0.2">
      <c r="B48" s="1245"/>
      <c r="C48" s="1246"/>
      <c r="D48" s="103"/>
      <c r="E48" s="1251" t="s">
        <v>37</v>
      </c>
      <c r="F48" s="1251"/>
      <c r="G48" s="1251"/>
      <c r="H48" s="1252"/>
      <c r="I48" s="354" t="s">
        <v>525</v>
      </c>
      <c r="J48" s="355" t="s">
        <v>525</v>
      </c>
      <c r="K48" s="355" t="s">
        <v>525</v>
      </c>
      <c r="L48" s="355" t="s">
        <v>525</v>
      </c>
      <c r="M48" s="356" t="s">
        <v>525</v>
      </c>
    </row>
    <row r="49" spans="2:13" ht="27.75" customHeight="1" x14ac:dyDescent="0.2">
      <c r="B49" s="1247"/>
      <c r="C49" s="1248"/>
      <c r="D49" s="103"/>
      <c r="E49" s="1251" t="s">
        <v>38</v>
      </c>
      <c r="F49" s="1251"/>
      <c r="G49" s="1251"/>
      <c r="H49" s="1252"/>
      <c r="I49" s="354" t="s">
        <v>525</v>
      </c>
      <c r="J49" s="355" t="s">
        <v>525</v>
      </c>
      <c r="K49" s="355" t="s">
        <v>525</v>
      </c>
      <c r="L49" s="355" t="s">
        <v>525</v>
      </c>
      <c r="M49" s="356" t="s">
        <v>525</v>
      </c>
    </row>
    <row r="50" spans="2:13" ht="27.75" customHeight="1" x14ac:dyDescent="0.2">
      <c r="B50" s="1256" t="s">
        <v>39</v>
      </c>
      <c r="C50" s="1257"/>
      <c r="D50" s="106"/>
      <c r="E50" s="1251" t="s">
        <v>40</v>
      </c>
      <c r="F50" s="1251"/>
      <c r="G50" s="1251"/>
      <c r="H50" s="1252"/>
      <c r="I50" s="354">
        <v>1699</v>
      </c>
      <c r="J50" s="355">
        <v>2037</v>
      </c>
      <c r="K50" s="355">
        <v>1936</v>
      </c>
      <c r="L50" s="355">
        <v>1871</v>
      </c>
      <c r="M50" s="356">
        <v>2027</v>
      </c>
    </row>
    <row r="51" spans="2:13" ht="27.75" customHeight="1" x14ac:dyDescent="0.2">
      <c r="B51" s="1245"/>
      <c r="C51" s="1246"/>
      <c r="D51" s="103"/>
      <c r="E51" s="1251" t="s">
        <v>41</v>
      </c>
      <c r="F51" s="1251"/>
      <c r="G51" s="1251"/>
      <c r="H51" s="1252"/>
      <c r="I51" s="354">
        <v>16</v>
      </c>
      <c r="J51" s="355">
        <v>6</v>
      </c>
      <c r="K51" s="355" t="s">
        <v>525</v>
      </c>
      <c r="L51" s="355" t="s">
        <v>525</v>
      </c>
      <c r="M51" s="356" t="s">
        <v>525</v>
      </c>
    </row>
    <row r="52" spans="2:13" ht="27.75" customHeight="1" x14ac:dyDescent="0.2">
      <c r="B52" s="1247"/>
      <c r="C52" s="1248"/>
      <c r="D52" s="103"/>
      <c r="E52" s="1251" t="s">
        <v>42</v>
      </c>
      <c r="F52" s="1251"/>
      <c r="G52" s="1251"/>
      <c r="H52" s="1252"/>
      <c r="I52" s="354">
        <v>3988</v>
      </c>
      <c r="J52" s="355">
        <v>3883</v>
      </c>
      <c r="K52" s="355">
        <v>3748</v>
      </c>
      <c r="L52" s="355">
        <v>3602</v>
      </c>
      <c r="M52" s="356">
        <v>3417</v>
      </c>
    </row>
    <row r="53" spans="2:13" ht="27.75" customHeight="1" thickBot="1" x14ac:dyDescent="0.25">
      <c r="B53" s="1258" t="s">
        <v>43</v>
      </c>
      <c r="C53" s="1259"/>
      <c r="D53" s="107"/>
      <c r="E53" s="1260" t="s">
        <v>44</v>
      </c>
      <c r="F53" s="1260"/>
      <c r="G53" s="1260"/>
      <c r="H53" s="1261"/>
      <c r="I53" s="357">
        <v>-110</v>
      </c>
      <c r="J53" s="358">
        <v>-605</v>
      </c>
      <c r="K53" s="358">
        <v>-707</v>
      </c>
      <c r="L53" s="358">
        <v>-622</v>
      </c>
      <c r="M53" s="359">
        <v>-831</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2SqFG8cAYNhqe1T+LrfOblOCT7eOAdgZMHUPc13QyCkG9F2OlUdHEWiSB77nD17EWPCIIy/bNbzNRGZX0E7lg==" saltValue="qfl2LhcrPpPl7TpoV6FxL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election activeCell="AF113" sqref="AF113"/>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568</v>
      </c>
      <c r="G54" s="116" t="s">
        <v>569</v>
      </c>
      <c r="H54" s="117" t="s">
        <v>570</v>
      </c>
    </row>
    <row r="55" spans="2:8" ht="52.5" customHeight="1" x14ac:dyDescent="0.2">
      <c r="B55" s="118"/>
      <c r="C55" s="1270" t="s">
        <v>47</v>
      </c>
      <c r="D55" s="1270"/>
      <c r="E55" s="1271"/>
      <c r="F55" s="119">
        <v>753</v>
      </c>
      <c r="G55" s="119">
        <v>658</v>
      </c>
      <c r="H55" s="120">
        <v>834</v>
      </c>
    </row>
    <row r="56" spans="2:8" ht="52.5" customHeight="1" x14ac:dyDescent="0.2">
      <c r="B56" s="121"/>
      <c r="C56" s="1272" t="s">
        <v>48</v>
      </c>
      <c r="D56" s="1272"/>
      <c r="E56" s="1273"/>
      <c r="F56" s="122">
        <v>59</v>
      </c>
      <c r="G56" s="122">
        <v>30</v>
      </c>
      <c r="H56" s="123">
        <v>30</v>
      </c>
    </row>
    <row r="57" spans="2:8" ht="53.25" customHeight="1" x14ac:dyDescent="0.2">
      <c r="B57" s="121"/>
      <c r="C57" s="1274" t="s">
        <v>49</v>
      </c>
      <c r="D57" s="1274"/>
      <c r="E57" s="1275"/>
      <c r="F57" s="124">
        <v>964</v>
      </c>
      <c r="G57" s="124">
        <v>992</v>
      </c>
      <c r="H57" s="125">
        <v>1049</v>
      </c>
    </row>
    <row r="58" spans="2:8" ht="45.75" customHeight="1" x14ac:dyDescent="0.2">
      <c r="B58" s="126"/>
      <c r="C58" s="1262" t="s">
        <v>589</v>
      </c>
      <c r="D58" s="1263"/>
      <c r="E58" s="1264"/>
      <c r="F58" s="127">
        <v>750</v>
      </c>
      <c r="G58" s="127">
        <v>750</v>
      </c>
      <c r="H58" s="128">
        <v>750</v>
      </c>
    </row>
    <row r="59" spans="2:8" ht="45.75" customHeight="1" x14ac:dyDescent="0.2">
      <c r="B59" s="126"/>
      <c r="C59" s="1262" t="s">
        <v>590</v>
      </c>
      <c r="D59" s="1263"/>
      <c r="E59" s="1264"/>
      <c r="F59" s="127">
        <v>20</v>
      </c>
      <c r="G59" s="127">
        <v>60</v>
      </c>
      <c r="H59" s="128">
        <v>110</v>
      </c>
    </row>
    <row r="60" spans="2:8" ht="45.75" customHeight="1" x14ac:dyDescent="0.2">
      <c r="B60" s="126"/>
      <c r="C60" s="1262" t="s">
        <v>591</v>
      </c>
      <c r="D60" s="1263"/>
      <c r="E60" s="1264"/>
      <c r="F60" s="127">
        <v>102</v>
      </c>
      <c r="G60" s="127">
        <v>102</v>
      </c>
      <c r="H60" s="128">
        <v>102</v>
      </c>
    </row>
    <row r="61" spans="2:8" ht="45.75" customHeight="1" x14ac:dyDescent="0.2">
      <c r="B61" s="126"/>
      <c r="C61" s="1262" t="s">
        <v>592</v>
      </c>
      <c r="D61" s="1263"/>
      <c r="E61" s="1264"/>
      <c r="F61" s="127">
        <v>25</v>
      </c>
      <c r="G61" s="127">
        <v>29</v>
      </c>
      <c r="H61" s="128">
        <v>33</v>
      </c>
    </row>
    <row r="62" spans="2:8" ht="45.75" customHeight="1" thickBot="1" x14ac:dyDescent="0.25">
      <c r="B62" s="129"/>
      <c r="C62" s="1265" t="s">
        <v>593</v>
      </c>
      <c r="D62" s="1266"/>
      <c r="E62" s="1267"/>
      <c r="F62" s="130">
        <v>21</v>
      </c>
      <c r="G62" s="130">
        <v>21</v>
      </c>
      <c r="H62" s="131">
        <v>21</v>
      </c>
    </row>
    <row r="63" spans="2:8" ht="52.5" customHeight="1" thickBot="1" x14ac:dyDescent="0.25">
      <c r="B63" s="132"/>
      <c r="C63" s="1268" t="s">
        <v>50</v>
      </c>
      <c r="D63" s="1268"/>
      <c r="E63" s="1269"/>
      <c r="F63" s="133">
        <v>1777</v>
      </c>
      <c r="G63" s="133">
        <v>1680</v>
      </c>
      <c r="H63" s="134">
        <v>1913</v>
      </c>
    </row>
    <row r="64" spans="2:8" ht="13.2" x14ac:dyDescent="0.2"/>
  </sheetData>
  <sheetProtection algorithmName="SHA-512" hashValue="hiieifa+HVTjbYrXobN+bFlfavFtYJmT7jrLSneHOjRiDGuuY/9ht+45fZZY1bTW4J5TUqMKZWfSu3JpdF1JhA==" saltValue="XjfiVmnmy9la65lJwIhH8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election activeCell="AF113" sqref="AF113"/>
    </sheetView>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609</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610</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88" t="s">
        <v>618</v>
      </c>
      <c r="AO43" s="1298"/>
      <c r="AP43" s="1298"/>
      <c r="AQ43" s="1298"/>
      <c r="AR43" s="1298"/>
      <c r="AS43" s="1298"/>
      <c r="AT43" s="1298"/>
      <c r="AU43" s="1298"/>
      <c r="AV43" s="1298"/>
      <c r="AW43" s="1298"/>
      <c r="AX43" s="1298"/>
      <c r="AY43" s="1298"/>
      <c r="AZ43" s="1298"/>
      <c r="BA43" s="1298"/>
      <c r="BB43" s="1298"/>
      <c r="BC43" s="1298"/>
      <c r="BD43" s="1298"/>
      <c r="BE43" s="1298"/>
      <c r="BF43" s="1298"/>
      <c r="BG43" s="1298"/>
      <c r="BH43" s="1298"/>
      <c r="BI43" s="1298"/>
      <c r="BJ43" s="1298"/>
      <c r="BK43" s="1298"/>
      <c r="BL43" s="1298"/>
      <c r="BM43" s="1298"/>
      <c r="BN43" s="1298"/>
      <c r="BO43" s="1298"/>
      <c r="BP43" s="1298"/>
      <c r="BQ43" s="1298"/>
      <c r="BR43" s="1298"/>
      <c r="BS43" s="1298"/>
      <c r="BT43" s="1298"/>
      <c r="BU43" s="1298"/>
      <c r="BV43" s="1298"/>
      <c r="BW43" s="1298"/>
      <c r="BX43" s="1298"/>
      <c r="BY43" s="1298"/>
      <c r="BZ43" s="1298"/>
      <c r="CA43" s="1298"/>
      <c r="CB43" s="1298"/>
      <c r="CC43" s="1298"/>
      <c r="CD43" s="1298"/>
      <c r="CE43" s="1298"/>
      <c r="CF43" s="1298"/>
      <c r="CG43" s="1298"/>
      <c r="CH43" s="1298"/>
      <c r="CI43" s="1298"/>
      <c r="CJ43" s="1298"/>
      <c r="CK43" s="1298"/>
      <c r="CL43" s="1298"/>
      <c r="CM43" s="1298"/>
      <c r="CN43" s="1298"/>
      <c r="CO43" s="1298"/>
      <c r="CP43" s="1298"/>
      <c r="CQ43" s="1298"/>
      <c r="CR43" s="1298"/>
      <c r="CS43" s="1298"/>
      <c r="CT43" s="1298"/>
      <c r="CU43" s="1298"/>
      <c r="CV43" s="1298"/>
      <c r="CW43" s="1298"/>
      <c r="CX43" s="1298"/>
      <c r="CY43" s="1298"/>
      <c r="CZ43" s="1298"/>
      <c r="DA43" s="1298"/>
      <c r="DB43" s="1298"/>
      <c r="DC43" s="1299"/>
    </row>
    <row r="44" spans="2:109" ht="13.2" x14ac:dyDescent="0.2">
      <c r="B44" s="375"/>
      <c r="AN44" s="1300"/>
      <c r="AO44" s="1301"/>
      <c r="AP44" s="1301"/>
      <c r="AQ44" s="1301"/>
      <c r="AR44" s="1301"/>
      <c r="AS44" s="1301"/>
      <c r="AT44" s="1301"/>
      <c r="AU44" s="1301"/>
      <c r="AV44" s="1301"/>
      <c r="AW44" s="1301"/>
      <c r="AX44" s="1301"/>
      <c r="AY44" s="1301"/>
      <c r="AZ44" s="1301"/>
      <c r="BA44" s="1301"/>
      <c r="BB44" s="1301"/>
      <c r="BC44" s="1301"/>
      <c r="BD44" s="1301"/>
      <c r="BE44" s="1301"/>
      <c r="BF44" s="1301"/>
      <c r="BG44" s="1301"/>
      <c r="BH44" s="1301"/>
      <c r="BI44" s="1301"/>
      <c r="BJ44" s="1301"/>
      <c r="BK44" s="1301"/>
      <c r="BL44" s="1301"/>
      <c r="BM44" s="1301"/>
      <c r="BN44" s="1301"/>
      <c r="BO44" s="1301"/>
      <c r="BP44" s="1301"/>
      <c r="BQ44" s="1301"/>
      <c r="BR44" s="1301"/>
      <c r="BS44" s="1301"/>
      <c r="BT44" s="1301"/>
      <c r="BU44" s="1301"/>
      <c r="BV44" s="1301"/>
      <c r="BW44" s="1301"/>
      <c r="BX44" s="1301"/>
      <c r="BY44" s="1301"/>
      <c r="BZ44" s="1301"/>
      <c r="CA44" s="1301"/>
      <c r="CB44" s="1301"/>
      <c r="CC44" s="1301"/>
      <c r="CD44" s="1301"/>
      <c r="CE44" s="1301"/>
      <c r="CF44" s="1301"/>
      <c r="CG44" s="1301"/>
      <c r="CH44" s="1301"/>
      <c r="CI44" s="1301"/>
      <c r="CJ44" s="1301"/>
      <c r="CK44" s="1301"/>
      <c r="CL44" s="1301"/>
      <c r="CM44" s="1301"/>
      <c r="CN44" s="1301"/>
      <c r="CO44" s="1301"/>
      <c r="CP44" s="1301"/>
      <c r="CQ44" s="1301"/>
      <c r="CR44" s="1301"/>
      <c r="CS44" s="1301"/>
      <c r="CT44" s="1301"/>
      <c r="CU44" s="1301"/>
      <c r="CV44" s="1301"/>
      <c r="CW44" s="1301"/>
      <c r="CX44" s="1301"/>
      <c r="CY44" s="1301"/>
      <c r="CZ44" s="1301"/>
      <c r="DA44" s="1301"/>
      <c r="DB44" s="1301"/>
      <c r="DC44" s="1302"/>
    </row>
    <row r="45" spans="2:109" ht="13.2" x14ac:dyDescent="0.2">
      <c r="B45" s="375"/>
      <c r="AN45" s="1300"/>
      <c r="AO45" s="1301"/>
      <c r="AP45" s="1301"/>
      <c r="AQ45" s="1301"/>
      <c r="AR45" s="1301"/>
      <c r="AS45" s="1301"/>
      <c r="AT45" s="1301"/>
      <c r="AU45" s="1301"/>
      <c r="AV45" s="1301"/>
      <c r="AW45" s="1301"/>
      <c r="AX45" s="1301"/>
      <c r="AY45" s="1301"/>
      <c r="AZ45" s="1301"/>
      <c r="BA45" s="1301"/>
      <c r="BB45" s="1301"/>
      <c r="BC45" s="1301"/>
      <c r="BD45" s="1301"/>
      <c r="BE45" s="1301"/>
      <c r="BF45" s="1301"/>
      <c r="BG45" s="1301"/>
      <c r="BH45" s="1301"/>
      <c r="BI45" s="1301"/>
      <c r="BJ45" s="1301"/>
      <c r="BK45" s="1301"/>
      <c r="BL45" s="1301"/>
      <c r="BM45" s="1301"/>
      <c r="BN45" s="1301"/>
      <c r="BO45" s="1301"/>
      <c r="BP45" s="1301"/>
      <c r="BQ45" s="1301"/>
      <c r="BR45" s="1301"/>
      <c r="BS45" s="1301"/>
      <c r="BT45" s="1301"/>
      <c r="BU45" s="1301"/>
      <c r="BV45" s="1301"/>
      <c r="BW45" s="1301"/>
      <c r="BX45" s="1301"/>
      <c r="BY45" s="1301"/>
      <c r="BZ45" s="1301"/>
      <c r="CA45" s="1301"/>
      <c r="CB45" s="1301"/>
      <c r="CC45" s="1301"/>
      <c r="CD45" s="1301"/>
      <c r="CE45" s="1301"/>
      <c r="CF45" s="1301"/>
      <c r="CG45" s="1301"/>
      <c r="CH45" s="1301"/>
      <c r="CI45" s="1301"/>
      <c r="CJ45" s="1301"/>
      <c r="CK45" s="1301"/>
      <c r="CL45" s="1301"/>
      <c r="CM45" s="1301"/>
      <c r="CN45" s="1301"/>
      <c r="CO45" s="1301"/>
      <c r="CP45" s="1301"/>
      <c r="CQ45" s="1301"/>
      <c r="CR45" s="1301"/>
      <c r="CS45" s="1301"/>
      <c r="CT45" s="1301"/>
      <c r="CU45" s="1301"/>
      <c r="CV45" s="1301"/>
      <c r="CW45" s="1301"/>
      <c r="CX45" s="1301"/>
      <c r="CY45" s="1301"/>
      <c r="CZ45" s="1301"/>
      <c r="DA45" s="1301"/>
      <c r="DB45" s="1301"/>
      <c r="DC45" s="1302"/>
    </row>
    <row r="46" spans="2:109" ht="13.2" x14ac:dyDescent="0.2">
      <c r="B46" s="375"/>
      <c r="AN46" s="1300"/>
      <c r="AO46" s="1301"/>
      <c r="AP46" s="1301"/>
      <c r="AQ46" s="1301"/>
      <c r="AR46" s="1301"/>
      <c r="AS46" s="1301"/>
      <c r="AT46" s="1301"/>
      <c r="AU46" s="1301"/>
      <c r="AV46" s="1301"/>
      <c r="AW46" s="1301"/>
      <c r="AX46" s="1301"/>
      <c r="AY46" s="1301"/>
      <c r="AZ46" s="1301"/>
      <c r="BA46" s="1301"/>
      <c r="BB46" s="1301"/>
      <c r="BC46" s="1301"/>
      <c r="BD46" s="1301"/>
      <c r="BE46" s="1301"/>
      <c r="BF46" s="1301"/>
      <c r="BG46" s="1301"/>
      <c r="BH46" s="1301"/>
      <c r="BI46" s="1301"/>
      <c r="BJ46" s="1301"/>
      <c r="BK46" s="1301"/>
      <c r="BL46" s="1301"/>
      <c r="BM46" s="1301"/>
      <c r="BN46" s="1301"/>
      <c r="BO46" s="1301"/>
      <c r="BP46" s="1301"/>
      <c r="BQ46" s="1301"/>
      <c r="BR46" s="1301"/>
      <c r="BS46" s="1301"/>
      <c r="BT46" s="1301"/>
      <c r="BU46" s="1301"/>
      <c r="BV46" s="1301"/>
      <c r="BW46" s="1301"/>
      <c r="BX46" s="1301"/>
      <c r="BY46" s="1301"/>
      <c r="BZ46" s="1301"/>
      <c r="CA46" s="1301"/>
      <c r="CB46" s="1301"/>
      <c r="CC46" s="1301"/>
      <c r="CD46" s="1301"/>
      <c r="CE46" s="1301"/>
      <c r="CF46" s="1301"/>
      <c r="CG46" s="1301"/>
      <c r="CH46" s="1301"/>
      <c r="CI46" s="1301"/>
      <c r="CJ46" s="1301"/>
      <c r="CK46" s="1301"/>
      <c r="CL46" s="1301"/>
      <c r="CM46" s="1301"/>
      <c r="CN46" s="1301"/>
      <c r="CO46" s="1301"/>
      <c r="CP46" s="1301"/>
      <c r="CQ46" s="1301"/>
      <c r="CR46" s="1301"/>
      <c r="CS46" s="1301"/>
      <c r="CT46" s="1301"/>
      <c r="CU46" s="1301"/>
      <c r="CV46" s="1301"/>
      <c r="CW46" s="1301"/>
      <c r="CX46" s="1301"/>
      <c r="CY46" s="1301"/>
      <c r="CZ46" s="1301"/>
      <c r="DA46" s="1301"/>
      <c r="DB46" s="1301"/>
      <c r="DC46" s="1302"/>
    </row>
    <row r="47" spans="2:109" ht="13.2" x14ac:dyDescent="0.2">
      <c r="B47" s="375"/>
      <c r="AN47" s="1303"/>
      <c r="AO47" s="1304"/>
      <c r="AP47" s="1304"/>
      <c r="AQ47" s="1304"/>
      <c r="AR47" s="1304"/>
      <c r="AS47" s="1304"/>
      <c r="AT47" s="1304"/>
      <c r="AU47" s="1304"/>
      <c r="AV47" s="1304"/>
      <c r="AW47" s="1304"/>
      <c r="AX47" s="1304"/>
      <c r="AY47" s="1304"/>
      <c r="AZ47" s="1304"/>
      <c r="BA47" s="1304"/>
      <c r="BB47" s="1304"/>
      <c r="BC47" s="1304"/>
      <c r="BD47" s="1304"/>
      <c r="BE47" s="1304"/>
      <c r="BF47" s="1304"/>
      <c r="BG47" s="1304"/>
      <c r="BH47" s="1304"/>
      <c r="BI47" s="1304"/>
      <c r="BJ47" s="1304"/>
      <c r="BK47" s="1304"/>
      <c r="BL47" s="1304"/>
      <c r="BM47" s="1304"/>
      <c r="BN47" s="1304"/>
      <c r="BO47" s="1304"/>
      <c r="BP47" s="1304"/>
      <c r="BQ47" s="1304"/>
      <c r="BR47" s="1304"/>
      <c r="BS47" s="1304"/>
      <c r="BT47" s="1304"/>
      <c r="BU47" s="1304"/>
      <c r="BV47" s="1304"/>
      <c r="BW47" s="1304"/>
      <c r="BX47" s="1304"/>
      <c r="BY47" s="1304"/>
      <c r="BZ47" s="1304"/>
      <c r="CA47" s="1304"/>
      <c r="CB47" s="1304"/>
      <c r="CC47" s="1304"/>
      <c r="CD47" s="1304"/>
      <c r="CE47" s="1304"/>
      <c r="CF47" s="1304"/>
      <c r="CG47" s="1304"/>
      <c r="CH47" s="1304"/>
      <c r="CI47" s="1304"/>
      <c r="CJ47" s="1304"/>
      <c r="CK47" s="1304"/>
      <c r="CL47" s="1304"/>
      <c r="CM47" s="1304"/>
      <c r="CN47" s="1304"/>
      <c r="CO47" s="1304"/>
      <c r="CP47" s="1304"/>
      <c r="CQ47" s="1304"/>
      <c r="CR47" s="1304"/>
      <c r="CS47" s="1304"/>
      <c r="CT47" s="1304"/>
      <c r="CU47" s="1304"/>
      <c r="CV47" s="1304"/>
      <c r="CW47" s="1304"/>
      <c r="CX47" s="1304"/>
      <c r="CY47" s="1304"/>
      <c r="CZ47" s="1304"/>
      <c r="DA47" s="1304"/>
      <c r="DB47" s="1304"/>
      <c r="DC47" s="1305"/>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611</v>
      </c>
    </row>
    <row r="50" spans="1:109" ht="13.2" x14ac:dyDescent="0.2">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566</v>
      </c>
      <c r="BQ50" s="1281"/>
      <c r="BR50" s="1281"/>
      <c r="BS50" s="1281"/>
      <c r="BT50" s="1281"/>
      <c r="BU50" s="1281"/>
      <c r="BV50" s="1281"/>
      <c r="BW50" s="1281"/>
      <c r="BX50" s="1281" t="s">
        <v>567</v>
      </c>
      <c r="BY50" s="1281"/>
      <c r="BZ50" s="1281"/>
      <c r="CA50" s="1281"/>
      <c r="CB50" s="1281"/>
      <c r="CC50" s="1281"/>
      <c r="CD50" s="1281"/>
      <c r="CE50" s="1281"/>
      <c r="CF50" s="1281" t="s">
        <v>568</v>
      </c>
      <c r="CG50" s="1281"/>
      <c r="CH50" s="1281"/>
      <c r="CI50" s="1281"/>
      <c r="CJ50" s="1281"/>
      <c r="CK50" s="1281"/>
      <c r="CL50" s="1281"/>
      <c r="CM50" s="1281"/>
      <c r="CN50" s="1281" t="s">
        <v>569</v>
      </c>
      <c r="CO50" s="1281"/>
      <c r="CP50" s="1281"/>
      <c r="CQ50" s="1281"/>
      <c r="CR50" s="1281"/>
      <c r="CS50" s="1281"/>
      <c r="CT50" s="1281"/>
      <c r="CU50" s="1281"/>
      <c r="CV50" s="1281" t="s">
        <v>570</v>
      </c>
      <c r="CW50" s="1281"/>
      <c r="CX50" s="1281"/>
      <c r="CY50" s="1281"/>
      <c r="CZ50" s="1281"/>
      <c r="DA50" s="1281"/>
      <c r="DB50" s="1281"/>
      <c r="DC50" s="1281"/>
    </row>
    <row r="51" spans="1:109" ht="13.5" customHeight="1" x14ac:dyDescent="0.2">
      <c r="B51" s="375"/>
      <c r="G51" s="1284"/>
      <c r="H51" s="1284"/>
      <c r="I51" s="1297"/>
      <c r="J51" s="1297"/>
      <c r="K51" s="1283"/>
      <c r="L51" s="1283"/>
      <c r="M51" s="1283"/>
      <c r="N51" s="1283"/>
      <c r="AM51" s="384"/>
      <c r="AN51" s="1279" t="s">
        <v>612</v>
      </c>
      <c r="AO51" s="1279"/>
      <c r="AP51" s="1279"/>
      <c r="AQ51" s="1279"/>
      <c r="AR51" s="1279"/>
      <c r="AS51" s="1279"/>
      <c r="AT51" s="1279"/>
      <c r="AU51" s="1279"/>
      <c r="AV51" s="1279"/>
      <c r="AW51" s="1279"/>
      <c r="AX51" s="1279"/>
      <c r="AY51" s="1279"/>
      <c r="AZ51" s="1279"/>
      <c r="BA51" s="1279"/>
      <c r="BB51" s="1279" t="s">
        <v>613</v>
      </c>
      <c r="BC51" s="1279"/>
      <c r="BD51" s="1279"/>
      <c r="BE51" s="1279"/>
      <c r="BF51" s="1279"/>
      <c r="BG51" s="1279"/>
      <c r="BH51" s="1279"/>
      <c r="BI51" s="1279"/>
      <c r="BJ51" s="1279"/>
      <c r="BK51" s="1279"/>
      <c r="BL51" s="1279"/>
      <c r="BM51" s="1279"/>
      <c r="BN51" s="1279"/>
      <c r="BO51" s="1279"/>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ht="13.2" x14ac:dyDescent="0.2">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2" x14ac:dyDescent="0.2">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614</v>
      </c>
      <c r="BC53" s="1279"/>
      <c r="BD53" s="1279"/>
      <c r="BE53" s="1279"/>
      <c r="BF53" s="1279"/>
      <c r="BG53" s="1279"/>
      <c r="BH53" s="1279"/>
      <c r="BI53" s="1279"/>
      <c r="BJ53" s="1279"/>
      <c r="BK53" s="1279"/>
      <c r="BL53" s="1279"/>
      <c r="BM53" s="1279"/>
      <c r="BN53" s="1279"/>
      <c r="BO53" s="1279"/>
      <c r="BP53" s="1276">
        <v>76.3</v>
      </c>
      <c r="BQ53" s="1276"/>
      <c r="BR53" s="1276"/>
      <c r="BS53" s="1276"/>
      <c r="BT53" s="1276"/>
      <c r="BU53" s="1276"/>
      <c r="BV53" s="1276"/>
      <c r="BW53" s="1276"/>
      <c r="BX53" s="1276">
        <v>77.400000000000006</v>
      </c>
      <c r="BY53" s="1276"/>
      <c r="BZ53" s="1276"/>
      <c r="CA53" s="1276"/>
      <c r="CB53" s="1276"/>
      <c r="CC53" s="1276"/>
      <c r="CD53" s="1276"/>
      <c r="CE53" s="1276"/>
      <c r="CF53" s="1276">
        <v>78.3</v>
      </c>
      <c r="CG53" s="1276"/>
      <c r="CH53" s="1276"/>
      <c r="CI53" s="1276"/>
      <c r="CJ53" s="1276"/>
      <c r="CK53" s="1276"/>
      <c r="CL53" s="1276"/>
      <c r="CM53" s="1276"/>
      <c r="CN53" s="1276">
        <v>79</v>
      </c>
      <c r="CO53" s="1276"/>
      <c r="CP53" s="1276"/>
      <c r="CQ53" s="1276"/>
      <c r="CR53" s="1276"/>
      <c r="CS53" s="1276"/>
      <c r="CT53" s="1276"/>
      <c r="CU53" s="1276"/>
      <c r="CV53" s="1276">
        <v>78.900000000000006</v>
      </c>
      <c r="CW53" s="1276"/>
      <c r="CX53" s="1276"/>
      <c r="CY53" s="1276"/>
      <c r="CZ53" s="1276"/>
      <c r="DA53" s="1276"/>
      <c r="DB53" s="1276"/>
      <c r="DC53" s="1276"/>
    </row>
    <row r="54" spans="1:109" ht="13.2" x14ac:dyDescent="0.2">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2" x14ac:dyDescent="0.2">
      <c r="A55" s="383"/>
      <c r="B55" s="375"/>
      <c r="G55" s="1282"/>
      <c r="H55" s="1282"/>
      <c r="I55" s="1282"/>
      <c r="J55" s="1282"/>
      <c r="K55" s="1283"/>
      <c r="L55" s="1283"/>
      <c r="M55" s="1283"/>
      <c r="N55" s="1283"/>
      <c r="AN55" s="1281" t="s">
        <v>615</v>
      </c>
      <c r="AO55" s="1281"/>
      <c r="AP55" s="1281"/>
      <c r="AQ55" s="1281"/>
      <c r="AR55" s="1281"/>
      <c r="AS55" s="1281"/>
      <c r="AT55" s="1281"/>
      <c r="AU55" s="1281"/>
      <c r="AV55" s="1281"/>
      <c r="AW55" s="1281"/>
      <c r="AX55" s="1281"/>
      <c r="AY55" s="1281"/>
      <c r="AZ55" s="1281"/>
      <c r="BA55" s="1281"/>
      <c r="BB55" s="1279" t="s">
        <v>613</v>
      </c>
      <c r="BC55" s="1279"/>
      <c r="BD55" s="1279"/>
      <c r="BE55" s="1279"/>
      <c r="BF55" s="1279"/>
      <c r="BG55" s="1279"/>
      <c r="BH55" s="1279"/>
      <c r="BI55" s="1279"/>
      <c r="BJ55" s="1279"/>
      <c r="BK55" s="1279"/>
      <c r="BL55" s="1279"/>
      <c r="BM55" s="1279"/>
      <c r="BN55" s="1279"/>
      <c r="BO55" s="1279"/>
      <c r="BP55" s="1276">
        <v>0</v>
      </c>
      <c r="BQ55" s="1276"/>
      <c r="BR55" s="1276"/>
      <c r="BS55" s="1276"/>
      <c r="BT55" s="1276"/>
      <c r="BU55" s="1276"/>
      <c r="BV55" s="1276"/>
      <c r="BW55" s="1276"/>
      <c r="BX55" s="1276">
        <v>0</v>
      </c>
      <c r="BY55" s="1276"/>
      <c r="BZ55" s="1276"/>
      <c r="CA55" s="1276"/>
      <c r="CB55" s="1276"/>
      <c r="CC55" s="1276"/>
      <c r="CD55" s="1276"/>
      <c r="CE55" s="1276"/>
      <c r="CF55" s="1276">
        <v>0</v>
      </c>
      <c r="CG55" s="1276"/>
      <c r="CH55" s="1276"/>
      <c r="CI55" s="1276"/>
      <c r="CJ55" s="1276"/>
      <c r="CK55" s="1276"/>
      <c r="CL55" s="1276"/>
      <c r="CM55" s="1276"/>
      <c r="CN55" s="1276">
        <v>0</v>
      </c>
      <c r="CO55" s="1276"/>
      <c r="CP55" s="1276"/>
      <c r="CQ55" s="1276"/>
      <c r="CR55" s="1276"/>
      <c r="CS55" s="1276"/>
      <c r="CT55" s="1276"/>
      <c r="CU55" s="1276"/>
      <c r="CV55" s="1276">
        <v>0</v>
      </c>
      <c r="CW55" s="1276"/>
      <c r="CX55" s="1276"/>
      <c r="CY55" s="1276"/>
      <c r="CZ55" s="1276"/>
      <c r="DA55" s="1276"/>
      <c r="DB55" s="1276"/>
      <c r="DC55" s="1276"/>
    </row>
    <row r="56" spans="1:109" ht="13.2" x14ac:dyDescent="0.2">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ht="13.2" x14ac:dyDescent="0.2">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614</v>
      </c>
      <c r="BC57" s="1279"/>
      <c r="BD57" s="1279"/>
      <c r="BE57" s="1279"/>
      <c r="BF57" s="1279"/>
      <c r="BG57" s="1279"/>
      <c r="BH57" s="1279"/>
      <c r="BI57" s="1279"/>
      <c r="BJ57" s="1279"/>
      <c r="BK57" s="1279"/>
      <c r="BL57" s="1279"/>
      <c r="BM57" s="1279"/>
      <c r="BN57" s="1279"/>
      <c r="BO57" s="1279"/>
      <c r="BP57" s="1276">
        <v>59.1</v>
      </c>
      <c r="BQ57" s="1276"/>
      <c r="BR57" s="1276"/>
      <c r="BS57" s="1276"/>
      <c r="BT57" s="1276"/>
      <c r="BU57" s="1276"/>
      <c r="BV57" s="1276"/>
      <c r="BW57" s="1276"/>
      <c r="BX57" s="1276">
        <v>61.2</v>
      </c>
      <c r="BY57" s="1276"/>
      <c r="BZ57" s="1276"/>
      <c r="CA57" s="1276"/>
      <c r="CB57" s="1276"/>
      <c r="CC57" s="1276"/>
      <c r="CD57" s="1276"/>
      <c r="CE57" s="1276"/>
      <c r="CF57" s="1276">
        <v>62.8</v>
      </c>
      <c r="CG57" s="1276"/>
      <c r="CH57" s="1276"/>
      <c r="CI57" s="1276"/>
      <c r="CJ57" s="1276"/>
      <c r="CK57" s="1276"/>
      <c r="CL57" s="1276"/>
      <c r="CM57" s="1276"/>
      <c r="CN57" s="1276">
        <v>64.099999999999994</v>
      </c>
      <c r="CO57" s="1276"/>
      <c r="CP57" s="1276"/>
      <c r="CQ57" s="1276"/>
      <c r="CR57" s="1276"/>
      <c r="CS57" s="1276"/>
      <c r="CT57" s="1276"/>
      <c r="CU57" s="1276"/>
      <c r="CV57" s="1276">
        <v>66.3</v>
      </c>
      <c r="CW57" s="1276"/>
      <c r="CX57" s="1276"/>
      <c r="CY57" s="1276"/>
      <c r="CZ57" s="1276"/>
      <c r="DA57" s="1276"/>
      <c r="DB57" s="1276"/>
      <c r="DC57" s="1276"/>
      <c r="DD57" s="388"/>
      <c r="DE57" s="387"/>
    </row>
    <row r="58" spans="1:109" s="383" customFormat="1" ht="13.2" x14ac:dyDescent="0.2">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616</v>
      </c>
    </row>
    <row r="64" spans="1:109" ht="13.2" x14ac:dyDescent="0.2">
      <c r="B64" s="375"/>
      <c r="G64" s="382"/>
      <c r="I64" s="395"/>
      <c r="J64" s="395"/>
      <c r="K64" s="395"/>
      <c r="L64" s="395"/>
      <c r="M64" s="395"/>
      <c r="N64" s="396"/>
      <c r="AM64" s="382"/>
      <c r="AN64" s="382" t="s">
        <v>610</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88" t="s">
        <v>619</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2" x14ac:dyDescent="0.2">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2" x14ac:dyDescent="0.2">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2" x14ac:dyDescent="0.2">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2" x14ac:dyDescent="0.2">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611</v>
      </c>
    </row>
    <row r="72" spans="2:107" ht="13.2" x14ac:dyDescent="0.2">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566</v>
      </c>
      <c r="BQ72" s="1281"/>
      <c r="BR72" s="1281"/>
      <c r="BS72" s="1281"/>
      <c r="BT72" s="1281"/>
      <c r="BU72" s="1281"/>
      <c r="BV72" s="1281"/>
      <c r="BW72" s="1281"/>
      <c r="BX72" s="1281" t="s">
        <v>567</v>
      </c>
      <c r="BY72" s="1281"/>
      <c r="BZ72" s="1281"/>
      <c r="CA72" s="1281"/>
      <c r="CB72" s="1281"/>
      <c r="CC72" s="1281"/>
      <c r="CD72" s="1281"/>
      <c r="CE72" s="1281"/>
      <c r="CF72" s="1281" t="s">
        <v>568</v>
      </c>
      <c r="CG72" s="1281"/>
      <c r="CH72" s="1281"/>
      <c r="CI72" s="1281"/>
      <c r="CJ72" s="1281"/>
      <c r="CK72" s="1281"/>
      <c r="CL72" s="1281"/>
      <c r="CM72" s="1281"/>
      <c r="CN72" s="1281" t="s">
        <v>569</v>
      </c>
      <c r="CO72" s="1281"/>
      <c r="CP72" s="1281"/>
      <c r="CQ72" s="1281"/>
      <c r="CR72" s="1281"/>
      <c r="CS72" s="1281"/>
      <c r="CT72" s="1281"/>
      <c r="CU72" s="1281"/>
      <c r="CV72" s="1281" t="s">
        <v>570</v>
      </c>
      <c r="CW72" s="1281"/>
      <c r="CX72" s="1281"/>
      <c r="CY72" s="1281"/>
      <c r="CZ72" s="1281"/>
      <c r="DA72" s="1281"/>
      <c r="DB72" s="1281"/>
      <c r="DC72" s="1281"/>
    </row>
    <row r="73" spans="2:107" ht="13.2" x14ac:dyDescent="0.2">
      <c r="B73" s="375"/>
      <c r="G73" s="1284"/>
      <c r="H73" s="1284"/>
      <c r="I73" s="1284"/>
      <c r="J73" s="1284"/>
      <c r="K73" s="1280"/>
      <c r="L73" s="1280"/>
      <c r="M73" s="1280"/>
      <c r="N73" s="1280"/>
      <c r="AM73" s="384"/>
      <c r="AN73" s="1279" t="s">
        <v>612</v>
      </c>
      <c r="AO73" s="1279"/>
      <c r="AP73" s="1279"/>
      <c r="AQ73" s="1279"/>
      <c r="AR73" s="1279"/>
      <c r="AS73" s="1279"/>
      <c r="AT73" s="1279"/>
      <c r="AU73" s="1279"/>
      <c r="AV73" s="1279"/>
      <c r="AW73" s="1279"/>
      <c r="AX73" s="1279"/>
      <c r="AY73" s="1279"/>
      <c r="AZ73" s="1279"/>
      <c r="BA73" s="1279"/>
      <c r="BB73" s="1279" t="s">
        <v>613</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ht="13.2" x14ac:dyDescent="0.2">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2" x14ac:dyDescent="0.2">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617</v>
      </c>
      <c r="BC75" s="1279"/>
      <c r="BD75" s="1279"/>
      <c r="BE75" s="1279"/>
      <c r="BF75" s="1279"/>
      <c r="BG75" s="1279"/>
      <c r="BH75" s="1279"/>
      <c r="BI75" s="1279"/>
      <c r="BJ75" s="1279"/>
      <c r="BK75" s="1279"/>
      <c r="BL75" s="1279"/>
      <c r="BM75" s="1279"/>
      <c r="BN75" s="1279"/>
      <c r="BO75" s="1279"/>
      <c r="BP75" s="1276">
        <v>8.6</v>
      </c>
      <c r="BQ75" s="1276"/>
      <c r="BR75" s="1276"/>
      <c r="BS75" s="1276"/>
      <c r="BT75" s="1276"/>
      <c r="BU75" s="1276"/>
      <c r="BV75" s="1276"/>
      <c r="BW75" s="1276"/>
      <c r="BX75" s="1276">
        <v>8.6</v>
      </c>
      <c r="BY75" s="1276"/>
      <c r="BZ75" s="1276"/>
      <c r="CA75" s="1276"/>
      <c r="CB75" s="1276"/>
      <c r="CC75" s="1276"/>
      <c r="CD75" s="1276"/>
      <c r="CE75" s="1276"/>
      <c r="CF75" s="1276">
        <v>8.3000000000000007</v>
      </c>
      <c r="CG75" s="1276"/>
      <c r="CH75" s="1276"/>
      <c r="CI75" s="1276"/>
      <c r="CJ75" s="1276"/>
      <c r="CK75" s="1276"/>
      <c r="CL75" s="1276"/>
      <c r="CM75" s="1276"/>
      <c r="CN75" s="1276">
        <v>7.7</v>
      </c>
      <c r="CO75" s="1276"/>
      <c r="CP75" s="1276"/>
      <c r="CQ75" s="1276"/>
      <c r="CR75" s="1276"/>
      <c r="CS75" s="1276"/>
      <c r="CT75" s="1276"/>
      <c r="CU75" s="1276"/>
      <c r="CV75" s="1276">
        <v>7.2</v>
      </c>
      <c r="CW75" s="1276"/>
      <c r="CX75" s="1276"/>
      <c r="CY75" s="1276"/>
      <c r="CZ75" s="1276"/>
      <c r="DA75" s="1276"/>
      <c r="DB75" s="1276"/>
      <c r="DC75" s="1276"/>
    </row>
    <row r="76" spans="2:107" ht="13.2" x14ac:dyDescent="0.2">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2" x14ac:dyDescent="0.2">
      <c r="B77" s="375"/>
      <c r="G77" s="1282"/>
      <c r="H77" s="1282"/>
      <c r="I77" s="1282"/>
      <c r="J77" s="1282"/>
      <c r="K77" s="1280"/>
      <c r="L77" s="1280"/>
      <c r="M77" s="1280"/>
      <c r="N77" s="1280"/>
      <c r="AN77" s="1281" t="s">
        <v>615</v>
      </c>
      <c r="AO77" s="1281"/>
      <c r="AP77" s="1281"/>
      <c r="AQ77" s="1281"/>
      <c r="AR77" s="1281"/>
      <c r="AS77" s="1281"/>
      <c r="AT77" s="1281"/>
      <c r="AU77" s="1281"/>
      <c r="AV77" s="1281"/>
      <c r="AW77" s="1281"/>
      <c r="AX77" s="1281"/>
      <c r="AY77" s="1281"/>
      <c r="AZ77" s="1281"/>
      <c r="BA77" s="1281"/>
      <c r="BB77" s="1279" t="s">
        <v>613</v>
      </c>
      <c r="BC77" s="1279"/>
      <c r="BD77" s="1279"/>
      <c r="BE77" s="1279"/>
      <c r="BF77" s="1279"/>
      <c r="BG77" s="1279"/>
      <c r="BH77" s="1279"/>
      <c r="BI77" s="1279"/>
      <c r="BJ77" s="1279"/>
      <c r="BK77" s="1279"/>
      <c r="BL77" s="1279"/>
      <c r="BM77" s="1279"/>
      <c r="BN77" s="1279"/>
      <c r="BO77" s="1279"/>
      <c r="BP77" s="1276">
        <v>0</v>
      </c>
      <c r="BQ77" s="1276"/>
      <c r="BR77" s="1276"/>
      <c r="BS77" s="1276"/>
      <c r="BT77" s="1276"/>
      <c r="BU77" s="1276"/>
      <c r="BV77" s="1276"/>
      <c r="BW77" s="1276"/>
      <c r="BX77" s="1276">
        <v>0</v>
      </c>
      <c r="BY77" s="1276"/>
      <c r="BZ77" s="1276"/>
      <c r="CA77" s="1276"/>
      <c r="CB77" s="1276"/>
      <c r="CC77" s="1276"/>
      <c r="CD77" s="1276"/>
      <c r="CE77" s="1276"/>
      <c r="CF77" s="1276">
        <v>0</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ht="13.2" x14ac:dyDescent="0.2">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2" x14ac:dyDescent="0.2">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617</v>
      </c>
      <c r="BC79" s="1279"/>
      <c r="BD79" s="1279"/>
      <c r="BE79" s="1279"/>
      <c r="BF79" s="1279"/>
      <c r="BG79" s="1279"/>
      <c r="BH79" s="1279"/>
      <c r="BI79" s="1279"/>
      <c r="BJ79" s="1279"/>
      <c r="BK79" s="1279"/>
      <c r="BL79" s="1279"/>
      <c r="BM79" s="1279"/>
      <c r="BN79" s="1279"/>
      <c r="BO79" s="1279"/>
      <c r="BP79" s="1276">
        <v>7.2</v>
      </c>
      <c r="BQ79" s="1276"/>
      <c r="BR79" s="1276"/>
      <c r="BS79" s="1276"/>
      <c r="BT79" s="1276"/>
      <c r="BU79" s="1276"/>
      <c r="BV79" s="1276"/>
      <c r="BW79" s="1276"/>
      <c r="BX79" s="1276">
        <v>7.2</v>
      </c>
      <c r="BY79" s="1276"/>
      <c r="BZ79" s="1276"/>
      <c r="CA79" s="1276"/>
      <c r="CB79" s="1276"/>
      <c r="CC79" s="1276"/>
      <c r="CD79" s="1276"/>
      <c r="CE79" s="1276"/>
      <c r="CF79" s="1276">
        <v>7.7</v>
      </c>
      <c r="CG79" s="1276"/>
      <c r="CH79" s="1276"/>
      <c r="CI79" s="1276"/>
      <c r="CJ79" s="1276"/>
      <c r="CK79" s="1276"/>
      <c r="CL79" s="1276"/>
      <c r="CM79" s="1276"/>
      <c r="CN79" s="1276">
        <v>8</v>
      </c>
      <c r="CO79" s="1276"/>
      <c r="CP79" s="1276"/>
      <c r="CQ79" s="1276"/>
      <c r="CR79" s="1276"/>
      <c r="CS79" s="1276"/>
      <c r="CT79" s="1276"/>
      <c r="CU79" s="1276"/>
      <c r="CV79" s="1276">
        <v>8</v>
      </c>
      <c r="CW79" s="1276"/>
      <c r="CX79" s="1276"/>
      <c r="CY79" s="1276"/>
      <c r="CZ79" s="1276"/>
      <c r="DA79" s="1276"/>
      <c r="DB79" s="1276"/>
      <c r="DC79" s="1276"/>
    </row>
    <row r="80" spans="2:107" ht="13.2" x14ac:dyDescent="0.2">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C5bCidwQVdRijtB1q2+wYIb8qB+afTTsuL3ISnS+9kSS4kbyI+XfaFkLJRl/aUgvgI/SzmLiK6y/oTtBKRzkCA==" saltValue="alAl4qouDpTm2PGyS2IvQ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election activeCell="AF113" sqref="AF113"/>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513</v>
      </c>
    </row>
  </sheetData>
  <sheetProtection algorithmName="SHA-512" hashValue="jHEvAh6YVnNJJNnpu6itrMtcQmPQYjtcMgAB2RHbfIqk9dT9PAuQW7UVpc4qNl5HoshsT3I1sBIrUmYgjcfMoA==" saltValue="+Zo0z5mQccPsj9f9F7M3l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election activeCell="AF113" sqref="AF113"/>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513</v>
      </c>
    </row>
  </sheetData>
  <sheetProtection algorithmName="SHA-512" hashValue="amokDx7s5FLlYctMsuBuC7qePFH2SsjgXp6je2d9pX6HMByCTfYmkWRbePrPeSENPUhhmUHh6MjiFTqz9RA7rw==" saltValue="37Ql3UDqVorWHylPPto7C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563</v>
      </c>
      <c r="G2" s="148"/>
      <c r="H2" s="149"/>
    </row>
    <row r="3" spans="1:8" x14ac:dyDescent="0.2">
      <c r="A3" s="145" t="s">
        <v>556</v>
      </c>
      <c r="B3" s="150"/>
      <c r="C3" s="151"/>
      <c r="D3" s="152">
        <v>75561</v>
      </c>
      <c r="E3" s="153"/>
      <c r="F3" s="154">
        <v>122882</v>
      </c>
      <c r="G3" s="155"/>
      <c r="H3" s="156"/>
    </row>
    <row r="4" spans="1:8" x14ac:dyDescent="0.2">
      <c r="A4" s="157"/>
      <c r="B4" s="158"/>
      <c r="C4" s="159"/>
      <c r="D4" s="160">
        <v>52244</v>
      </c>
      <c r="E4" s="161"/>
      <c r="F4" s="162">
        <v>65785</v>
      </c>
      <c r="G4" s="163"/>
      <c r="H4" s="164"/>
    </row>
    <row r="5" spans="1:8" x14ac:dyDescent="0.2">
      <c r="A5" s="145" t="s">
        <v>558</v>
      </c>
      <c r="B5" s="150"/>
      <c r="C5" s="151"/>
      <c r="D5" s="152">
        <v>41262</v>
      </c>
      <c r="E5" s="153"/>
      <c r="F5" s="154">
        <v>114790</v>
      </c>
      <c r="G5" s="155"/>
      <c r="H5" s="156"/>
    </row>
    <row r="6" spans="1:8" x14ac:dyDescent="0.2">
      <c r="A6" s="157"/>
      <c r="B6" s="158"/>
      <c r="C6" s="159"/>
      <c r="D6" s="160">
        <v>26111</v>
      </c>
      <c r="E6" s="161"/>
      <c r="F6" s="162">
        <v>55601</v>
      </c>
      <c r="G6" s="163"/>
      <c r="H6" s="164"/>
    </row>
    <row r="7" spans="1:8" x14ac:dyDescent="0.2">
      <c r="A7" s="145" t="s">
        <v>559</v>
      </c>
      <c r="B7" s="150"/>
      <c r="C7" s="151"/>
      <c r="D7" s="152">
        <v>32519</v>
      </c>
      <c r="E7" s="153"/>
      <c r="F7" s="154">
        <v>126262</v>
      </c>
      <c r="G7" s="155"/>
      <c r="H7" s="156"/>
    </row>
    <row r="8" spans="1:8" x14ac:dyDescent="0.2">
      <c r="A8" s="157"/>
      <c r="B8" s="158"/>
      <c r="C8" s="159"/>
      <c r="D8" s="160">
        <v>28813</v>
      </c>
      <c r="E8" s="161"/>
      <c r="F8" s="162">
        <v>56769</v>
      </c>
      <c r="G8" s="163"/>
      <c r="H8" s="164"/>
    </row>
    <row r="9" spans="1:8" x14ac:dyDescent="0.2">
      <c r="A9" s="145" t="s">
        <v>560</v>
      </c>
      <c r="B9" s="150"/>
      <c r="C9" s="151"/>
      <c r="D9" s="152">
        <v>60498</v>
      </c>
      <c r="E9" s="153"/>
      <c r="F9" s="154">
        <v>126525</v>
      </c>
      <c r="G9" s="155"/>
      <c r="H9" s="156"/>
    </row>
    <row r="10" spans="1:8" x14ac:dyDescent="0.2">
      <c r="A10" s="157"/>
      <c r="B10" s="158"/>
      <c r="C10" s="159"/>
      <c r="D10" s="160">
        <v>42565</v>
      </c>
      <c r="E10" s="161"/>
      <c r="F10" s="162">
        <v>67052</v>
      </c>
      <c r="G10" s="163"/>
      <c r="H10" s="164"/>
    </row>
    <row r="11" spans="1:8" x14ac:dyDescent="0.2">
      <c r="A11" s="145" t="s">
        <v>561</v>
      </c>
      <c r="B11" s="150"/>
      <c r="C11" s="151"/>
      <c r="D11" s="152">
        <v>83293</v>
      </c>
      <c r="E11" s="153"/>
      <c r="F11" s="154">
        <v>122054</v>
      </c>
      <c r="G11" s="155"/>
      <c r="H11" s="156"/>
    </row>
    <row r="12" spans="1:8" x14ac:dyDescent="0.2">
      <c r="A12" s="157"/>
      <c r="B12" s="158"/>
      <c r="C12" s="165"/>
      <c r="D12" s="160">
        <v>45419</v>
      </c>
      <c r="E12" s="161"/>
      <c r="F12" s="162">
        <v>68298</v>
      </c>
      <c r="G12" s="163"/>
      <c r="H12" s="164"/>
    </row>
    <row r="13" spans="1:8" x14ac:dyDescent="0.2">
      <c r="A13" s="145"/>
      <c r="B13" s="150"/>
      <c r="C13" s="166"/>
      <c r="D13" s="167">
        <v>58627</v>
      </c>
      <c r="E13" s="168"/>
      <c r="F13" s="169">
        <v>122503</v>
      </c>
      <c r="G13" s="170"/>
      <c r="H13" s="156"/>
    </row>
    <row r="14" spans="1:8" x14ac:dyDescent="0.2">
      <c r="A14" s="157"/>
      <c r="B14" s="158"/>
      <c r="C14" s="159"/>
      <c r="D14" s="160">
        <v>39030</v>
      </c>
      <c r="E14" s="161"/>
      <c r="F14" s="162">
        <v>62701</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16.89</v>
      </c>
      <c r="C19" s="171">
        <f>ROUND(VALUE(SUBSTITUTE(実質収支比率等に係る経年分析!G$48,"▲","-")),2)</f>
        <v>15.67</v>
      </c>
      <c r="D19" s="171">
        <f>ROUND(VALUE(SUBSTITUTE(実質収支比率等に係る経年分析!H$48,"▲","-")),2)</f>
        <v>13.7</v>
      </c>
      <c r="E19" s="171">
        <f>ROUND(VALUE(SUBSTITUTE(実質収支比率等に係る経年分析!I$48,"▲","-")),2)</f>
        <v>11.79</v>
      </c>
      <c r="F19" s="171">
        <f>ROUND(VALUE(SUBSTITUTE(実質収支比率等に係る経年分析!J$48,"▲","-")),2)</f>
        <v>13.82</v>
      </c>
    </row>
    <row r="20" spans="1:11" x14ac:dyDescent="0.2">
      <c r="A20" s="171" t="s">
        <v>54</v>
      </c>
      <c r="B20" s="171">
        <f>ROUND(VALUE(SUBSTITUTE(実質収支比率等に係る経年分析!F$47,"▲","-")),2)</f>
        <v>29.24</v>
      </c>
      <c r="C20" s="171">
        <f>ROUND(VALUE(SUBSTITUTE(実質収支比率等に係る経年分析!G$47,"▲","-")),2)</f>
        <v>37.450000000000003</v>
      </c>
      <c r="D20" s="171">
        <f>ROUND(VALUE(SUBSTITUTE(実質収支比率等に係る経年分析!H$47,"▲","-")),2)</f>
        <v>32.1</v>
      </c>
      <c r="E20" s="171">
        <f>ROUND(VALUE(SUBSTITUTE(実質収支比率等に係る経年分析!I$47,"▲","-")),2)</f>
        <v>26.79</v>
      </c>
      <c r="F20" s="171">
        <f>ROUND(VALUE(SUBSTITUTE(実質収支比率等に係る経年分析!J$47,"▲","-")),2)</f>
        <v>31.42</v>
      </c>
    </row>
    <row r="21" spans="1:11" x14ac:dyDescent="0.2">
      <c r="A21" s="171" t="s">
        <v>55</v>
      </c>
      <c r="B21" s="171">
        <f>IF(ISNUMBER(VALUE(SUBSTITUTE(実質収支比率等に係る経年分析!F$49,"▲","-"))),ROUND(VALUE(SUBSTITUTE(実質収支比率等に係る経年分析!F$49,"▲","-")),2),NA())</f>
        <v>1.89</v>
      </c>
      <c r="C21" s="171">
        <f>IF(ISNUMBER(VALUE(SUBSTITUTE(実質収支比率等に係る経年分析!G$49,"▲","-"))),ROUND(VALUE(SUBSTITUTE(実質収支比率等に係る経年分析!G$49,"▲","-")),2),NA())</f>
        <v>6.28</v>
      </c>
      <c r="D21" s="171">
        <f>IF(ISNUMBER(VALUE(SUBSTITUTE(実質収支比率等に係る経年分析!H$49,"▲","-"))),ROUND(VALUE(SUBSTITUTE(実質収支比率等に係る経年分析!H$49,"▲","-")),2),NA())</f>
        <v>-8.76</v>
      </c>
      <c r="E21" s="171">
        <f>IF(ISNUMBER(VALUE(SUBSTITUTE(実質収支比率等に係る経年分析!I$49,"▲","-"))),ROUND(VALUE(SUBSTITUTE(実質収支比率等に係る経年分析!I$49,"▲","-")),2),NA())</f>
        <v>-5.19</v>
      </c>
      <c r="F21" s="171">
        <f>IF(ISNUMBER(VALUE(SUBSTITUTE(実質収支比率等に係る経年分析!J$49,"▲","-"))),ROUND(VALUE(SUBSTITUTE(実質収支比率等に係る経年分析!J$49,"▲","-")),2),NA())</f>
        <v>9.5500000000000007</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0.26</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0.05</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7.0000000000000007E-2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0.08</v>
      </c>
    </row>
    <row r="30" spans="1:11" x14ac:dyDescent="0.2">
      <c r="A30" s="172" t="str">
        <f>IF(連結実質赤字比率に係る赤字・黒字の構成分析!C$40="",NA(),連結実質赤字比率に係る赤字・黒字の構成分析!C$40)</f>
        <v>農業集落排水処理事業特別会計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0.83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0.61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0.39</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0.28000000000000003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0.17</v>
      </c>
    </row>
    <row r="31" spans="1:11" x14ac:dyDescent="0.2">
      <c r="A31" s="172" t="str">
        <f>IF(連結実質赤字比率に係る赤字・黒字の構成分析!C$39="",NA(),連結実質赤字比率に係る赤字・黒字の構成分析!C$39)</f>
        <v>介護保険特別会計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2.4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1.68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0.28000000000000003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0.77</v>
      </c>
    </row>
    <row r="32" spans="1:11" x14ac:dyDescent="0.2">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2.31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1.57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1.81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2.29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1.33</v>
      </c>
    </row>
    <row r="33" spans="1:16" x14ac:dyDescent="0.2">
      <c r="A33" s="172" t="str">
        <f>IF(連結実質赤字比率に係る赤字・黒字の構成分析!C$37="",NA(),連結実質赤字比率に係る赤字・黒字の構成分析!C$37)</f>
        <v>工業用地造成事業会計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4.21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4.29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4.4000000000000004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4.2300000000000004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3.77</v>
      </c>
    </row>
    <row r="34" spans="1:16" x14ac:dyDescent="0.2">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4.6399999999999997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4.91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5.38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5.13</v>
      </c>
    </row>
    <row r="35" spans="1:16" x14ac:dyDescent="0.2">
      <c r="A35" s="172" t="str">
        <f>IF(連結実質赤字比率に係る赤字・黒字の構成分析!C$35="",NA(),連結実質赤字比率に係る赤字・黒字の構成分析!C$35)</f>
        <v>住宅用地造成事業会計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10.82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10.24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10.91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10.199999999999999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7.94</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16.88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15.66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13.69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11.79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13.81</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333</v>
      </c>
      <c r="E42" s="173"/>
      <c r="F42" s="173"/>
      <c r="G42" s="173">
        <f>'実質公債費比率（分子）の構造'!L$52</f>
        <v>336</v>
      </c>
      <c r="H42" s="173"/>
      <c r="I42" s="173"/>
      <c r="J42" s="173">
        <f>'実質公債費比率（分子）の構造'!M$52</f>
        <v>342</v>
      </c>
      <c r="K42" s="173"/>
      <c r="L42" s="173"/>
      <c r="M42" s="173">
        <f>'実質公債費比率（分子）の構造'!N$52</f>
        <v>336</v>
      </c>
      <c r="N42" s="173"/>
      <c r="O42" s="173"/>
      <c r="P42" s="173">
        <f>'実質公債費比率（分子）の構造'!O$52</f>
        <v>339</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f>'実質公債費比率（分子）の構造'!K$50</f>
        <v>2</v>
      </c>
      <c r="C44" s="173"/>
      <c r="D44" s="173"/>
      <c r="E44" s="173">
        <f>'実質公債費比率（分子）の構造'!L$50</f>
        <v>2</v>
      </c>
      <c r="F44" s="173"/>
      <c r="G44" s="173"/>
      <c r="H44" s="173">
        <f>'実質公債費比率（分子）の構造'!M$50</f>
        <v>2</v>
      </c>
      <c r="I44" s="173"/>
      <c r="J44" s="173"/>
      <c r="K44" s="173">
        <f>'実質公債費比率（分子）の構造'!N$50</f>
        <v>0</v>
      </c>
      <c r="L44" s="173"/>
      <c r="M44" s="173"/>
      <c r="N44" s="173">
        <f>'実質公債費比率（分子）の構造'!O$50</f>
        <v>0</v>
      </c>
      <c r="O44" s="173"/>
      <c r="P44" s="173"/>
    </row>
    <row r="45" spans="1:16" x14ac:dyDescent="0.2">
      <c r="A45" s="173" t="s">
        <v>65</v>
      </c>
      <c r="B45" s="173">
        <f>'実質公債費比率（分子）の構造'!K$49</f>
        <v>16</v>
      </c>
      <c r="C45" s="173"/>
      <c r="D45" s="173"/>
      <c r="E45" s="173">
        <f>'実質公債費比率（分子）の構造'!L$49</f>
        <v>10</v>
      </c>
      <c r="F45" s="173"/>
      <c r="G45" s="173"/>
      <c r="H45" s="173">
        <f>'実質公債費比率（分子）の構造'!M$49</f>
        <v>5</v>
      </c>
      <c r="I45" s="173"/>
      <c r="J45" s="173"/>
      <c r="K45" s="173">
        <f>'実質公債費比率（分子）の構造'!N$49</f>
        <v>5</v>
      </c>
      <c r="L45" s="173"/>
      <c r="M45" s="173"/>
      <c r="N45" s="173">
        <f>'実質公債費比率（分子）の構造'!O$49</f>
        <v>7</v>
      </c>
      <c r="O45" s="173"/>
      <c r="P45" s="173"/>
    </row>
    <row r="46" spans="1:16" x14ac:dyDescent="0.2">
      <c r="A46" s="173" t="s">
        <v>66</v>
      </c>
      <c r="B46" s="173">
        <f>'実質公債費比率（分子）の構造'!K$48</f>
        <v>140</v>
      </c>
      <c r="C46" s="173"/>
      <c r="D46" s="173"/>
      <c r="E46" s="173">
        <f>'実質公債費比率（分子）の構造'!L$48</f>
        <v>140</v>
      </c>
      <c r="F46" s="173"/>
      <c r="G46" s="173"/>
      <c r="H46" s="173">
        <f>'実質公債費比率（分子）の構造'!M$48</f>
        <v>132</v>
      </c>
      <c r="I46" s="173"/>
      <c r="J46" s="173"/>
      <c r="K46" s="173">
        <f>'実質公債費比率（分子）の構造'!N$48</f>
        <v>126</v>
      </c>
      <c r="L46" s="173"/>
      <c r="M46" s="173"/>
      <c r="N46" s="173">
        <f>'実質公債費比率（分子）の構造'!O$48</f>
        <v>100</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354</v>
      </c>
      <c r="C49" s="173"/>
      <c r="D49" s="173"/>
      <c r="E49" s="173">
        <f>'実質公債費比率（分子）の構造'!L$45</f>
        <v>357</v>
      </c>
      <c r="F49" s="173"/>
      <c r="G49" s="173"/>
      <c r="H49" s="173">
        <f>'実質公債費比率（分子）の構造'!M$45</f>
        <v>367</v>
      </c>
      <c r="I49" s="173"/>
      <c r="J49" s="173"/>
      <c r="K49" s="173">
        <f>'実質公債費比率（分子）の構造'!N$45</f>
        <v>349</v>
      </c>
      <c r="L49" s="173"/>
      <c r="M49" s="173"/>
      <c r="N49" s="173">
        <f>'実質公債費比率（分子）の構造'!O$45</f>
        <v>391</v>
      </c>
      <c r="O49" s="173"/>
      <c r="P49" s="173"/>
    </row>
    <row r="50" spans="1:16" x14ac:dyDescent="0.2">
      <c r="A50" s="173" t="s">
        <v>70</v>
      </c>
      <c r="B50" s="173" t="e">
        <f>NA()</f>
        <v>#N/A</v>
      </c>
      <c r="C50" s="173">
        <f>IF(ISNUMBER('実質公債費比率（分子）の構造'!K$53),'実質公債費比率（分子）の構造'!K$53,NA())</f>
        <v>179</v>
      </c>
      <c r="D50" s="173" t="e">
        <f>NA()</f>
        <v>#N/A</v>
      </c>
      <c r="E50" s="173" t="e">
        <f>NA()</f>
        <v>#N/A</v>
      </c>
      <c r="F50" s="173">
        <f>IF(ISNUMBER('実質公債費比率（分子）の構造'!L$53),'実質公債費比率（分子）の構造'!L$53,NA())</f>
        <v>173</v>
      </c>
      <c r="G50" s="173" t="e">
        <f>NA()</f>
        <v>#N/A</v>
      </c>
      <c r="H50" s="173" t="e">
        <f>NA()</f>
        <v>#N/A</v>
      </c>
      <c r="I50" s="173">
        <f>IF(ISNUMBER('実質公債費比率（分子）の構造'!M$53),'実質公債費比率（分子）の構造'!M$53,NA())</f>
        <v>164</v>
      </c>
      <c r="J50" s="173" t="e">
        <f>NA()</f>
        <v>#N/A</v>
      </c>
      <c r="K50" s="173" t="e">
        <f>NA()</f>
        <v>#N/A</v>
      </c>
      <c r="L50" s="173">
        <f>IF(ISNUMBER('実質公債費比率（分子）の構造'!N$53),'実質公債費比率（分子）の構造'!N$53,NA())</f>
        <v>144</v>
      </c>
      <c r="M50" s="173" t="e">
        <f>NA()</f>
        <v>#N/A</v>
      </c>
      <c r="N50" s="173" t="e">
        <f>NA()</f>
        <v>#N/A</v>
      </c>
      <c r="O50" s="173">
        <f>IF(ISNUMBER('実質公債費比率（分子）の構造'!O$53),'実質公債費比率（分子）の構造'!O$53,NA())</f>
        <v>159</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3988</v>
      </c>
      <c r="E56" s="172"/>
      <c r="F56" s="172"/>
      <c r="G56" s="172">
        <f>'将来負担比率（分子）の構造'!J$52</f>
        <v>3883</v>
      </c>
      <c r="H56" s="172"/>
      <c r="I56" s="172"/>
      <c r="J56" s="172">
        <f>'将来負担比率（分子）の構造'!K$52</f>
        <v>3748</v>
      </c>
      <c r="K56" s="172"/>
      <c r="L56" s="172"/>
      <c r="M56" s="172">
        <f>'将来負担比率（分子）の構造'!L$52</f>
        <v>3602</v>
      </c>
      <c r="N56" s="172"/>
      <c r="O56" s="172"/>
      <c r="P56" s="172">
        <f>'将来負担比率（分子）の構造'!M$52</f>
        <v>3417</v>
      </c>
    </row>
    <row r="57" spans="1:16" x14ac:dyDescent="0.2">
      <c r="A57" s="172" t="s">
        <v>41</v>
      </c>
      <c r="B57" s="172"/>
      <c r="C57" s="172"/>
      <c r="D57" s="172">
        <f>'将来負担比率（分子）の構造'!I$51</f>
        <v>16</v>
      </c>
      <c r="E57" s="172"/>
      <c r="F57" s="172"/>
      <c r="G57" s="172">
        <f>'将来負担比率（分子）の構造'!J$51</f>
        <v>6</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40</v>
      </c>
      <c r="B58" s="172"/>
      <c r="C58" s="172"/>
      <c r="D58" s="172">
        <f>'将来負担比率（分子）の構造'!I$50</f>
        <v>1699</v>
      </c>
      <c r="E58" s="172"/>
      <c r="F58" s="172"/>
      <c r="G58" s="172">
        <f>'将来負担比率（分子）の構造'!J$50</f>
        <v>2037</v>
      </c>
      <c r="H58" s="172"/>
      <c r="I58" s="172"/>
      <c r="J58" s="172">
        <f>'将来負担比率（分子）の構造'!K$50</f>
        <v>1936</v>
      </c>
      <c r="K58" s="172"/>
      <c r="L58" s="172"/>
      <c r="M58" s="172">
        <f>'将来負担比率（分子）の構造'!L$50</f>
        <v>1871</v>
      </c>
      <c r="N58" s="172"/>
      <c r="O58" s="172"/>
      <c r="P58" s="172">
        <f>'将来負担比率（分子）の構造'!M$50</f>
        <v>2027</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f>'将来負担比率（分子）の構造'!I$46</f>
        <v>18</v>
      </c>
      <c r="C61" s="172"/>
      <c r="D61" s="172"/>
      <c r="E61" s="172">
        <f>'将来負担比率（分子）の構造'!J$46</f>
        <v>15</v>
      </c>
      <c r="F61" s="172"/>
      <c r="G61" s="172"/>
      <c r="H61" s="172">
        <f>'将来負担比率（分子）の構造'!K$46</f>
        <v>13</v>
      </c>
      <c r="I61" s="172"/>
      <c r="J61" s="172"/>
      <c r="K61" s="172">
        <f>'将来負担比率（分子）の構造'!L$46</f>
        <v>10</v>
      </c>
      <c r="L61" s="172"/>
      <c r="M61" s="172"/>
      <c r="N61" s="172">
        <f>'将来負担比率（分子）の構造'!M$46</f>
        <v>9</v>
      </c>
      <c r="O61" s="172"/>
      <c r="P61" s="172"/>
    </row>
    <row r="62" spans="1:16" x14ac:dyDescent="0.2">
      <c r="A62" s="172" t="s">
        <v>34</v>
      </c>
      <c r="B62" s="172" t="str">
        <f>'将来負担比率（分子）の構造'!I$45</f>
        <v>-</v>
      </c>
      <c r="C62" s="172"/>
      <c r="D62" s="172"/>
      <c r="E62" s="172" t="str">
        <f>'将来負担比率（分子）の構造'!J$45</f>
        <v>-</v>
      </c>
      <c r="F62" s="172"/>
      <c r="G62" s="172"/>
      <c r="H62" s="172" t="str">
        <f>'将来負担比率（分子）の構造'!K$45</f>
        <v>-</v>
      </c>
      <c r="I62" s="172"/>
      <c r="J62" s="172"/>
      <c r="K62" s="172">
        <f>'将来負担比率（分子）の構造'!L$45</f>
        <v>11</v>
      </c>
      <c r="L62" s="172"/>
      <c r="M62" s="172"/>
      <c r="N62" s="172">
        <f>'将来負担比率（分子）の構造'!M$45</f>
        <v>53</v>
      </c>
      <c r="O62" s="172"/>
      <c r="P62" s="172"/>
    </row>
    <row r="63" spans="1:16" x14ac:dyDescent="0.2">
      <c r="A63" s="172" t="s">
        <v>33</v>
      </c>
      <c r="B63" s="172">
        <f>'将来負担比率（分子）の構造'!I$44</f>
        <v>24</v>
      </c>
      <c r="C63" s="172"/>
      <c r="D63" s="172"/>
      <c r="E63" s="172">
        <f>'将来負担比率（分子）の構造'!J$44</f>
        <v>25</v>
      </c>
      <c r="F63" s="172"/>
      <c r="G63" s="172"/>
      <c r="H63" s="172">
        <f>'将来負担比率（分子）の構造'!K$44</f>
        <v>32</v>
      </c>
      <c r="I63" s="172"/>
      <c r="J63" s="172"/>
      <c r="K63" s="172">
        <f>'将来負担比率（分子）の構造'!L$44</f>
        <v>38</v>
      </c>
      <c r="L63" s="172"/>
      <c r="M63" s="172"/>
      <c r="N63" s="172">
        <f>'将来負担比率（分子）の構造'!M$44</f>
        <v>38</v>
      </c>
      <c r="O63" s="172"/>
      <c r="P63" s="172"/>
    </row>
    <row r="64" spans="1:16" x14ac:dyDescent="0.2">
      <c r="A64" s="172" t="s">
        <v>32</v>
      </c>
      <c r="B64" s="172">
        <f>'将来負担比率（分子）の構造'!I$43</f>
        <v>968</v>
      </c>
      <c r="C64" s="172"/>
      <c r="D64" s="172"/>
      <c r="E64" s="172">
        <f>'将来負担比率（分子）の構造'!J$43</f>
        <v>825</v>
      </c>
      <c r="F64" s="172"/>
      <c r="G64" s="172"/>
      <c r="H64" s="172">
        <f>'将来負担比率（分子）の構造'!K$43</f>
        <v>682</v>
      </c>
      <c r="I64" s="172"/>
      <c r="J64" s="172"/>
      <c r="K64" s="172">
        <f>'将来負担比率（分子）の構造'!L$43</f>
        <v>592</v>
      </c>
      <c r="L64" s="172"/>
      <c r="M64" s="172"/>
      <c r="N64" s="172">
        <f>'将来負担比率（分子）の構造'!M$43</f>
        <v>493</v>
      </c>
      <c r="O64" s="172"/>
      <c r="P64" s="172"/>
    </row>
    <row r="65" spans="1:16" x14ac:dyDescent="0.2">
      <c r="A65" s="172" t="s">
        <v>31</v>
      </c>
      <c r="B65" s="172">
        <f>'将来負担比率（分子）の構造'!I$42</f>
        <v>4</v>
      </c>
      <c r="C65" s="172"/>
      <c r="D65" s="172"/>
      <c r="E65" s="172">
        <f>'将来負担比率（分子）の構造'!J$42</f>
        <v>2</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30</v>
      </c>
      <c r="B66" s="172">
        <f>'将来負担比率（分子）の構造'!I$41</f>
        <v>4578</v>
      </c>
      <c r="C66" s="172"/>
      <c r="D66" s="172"/>
      <c r="E66" s="172">
        <f>'将来負担比率（分子）の構造'!J$41</f>
        <v>4454</v>
      </c>
      <c r="F66" s="172"/>
      <c r="G66" s="172"/>
      <c r="H66" s="172">
        <f>'将来負担比率（分子）の構造'!K$41</f>
        <v>4251</v>
      </c>
      <c r="I66" s="172"/>
      <c r="J66" s="172"/>
      <c r="K66" s="172">
        <f>'将来負担比率（分子）の構造'!L$41</f>
        <v>4201</v>
      </c>
      <c r="L66" s="172"/>
      <c r="M66" s="172"/>
      <c r="N66" s="172">
        <f>'将来負担比率（分子）の構造'!M$41</f>
        <v>4019</v>
      </c>
      <c r="O66" s="172"/>
      <c r="P66" s="172"/>
    </row>
    <row r="67" spans="1:16" x14ac:dyDescent="0.2">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753</v>
      </c>
      <c r="C72" s="176">
        <f>基金残高に係る経年分析!G55</f>
        <v>658</v>
      </c>
      <c r="D72" s="176">
        <f>基金残高に係る経年分析!H55</f>
        <v>834</v>
      </c>
    </row>
    <row r="73" spans="1:16" x14ac:dyDescent="0.2">
      <c r="A73" s="175" t="s">
        <v>77</v>
      </c>
      <c r="B73" s="176">
        <f>基金残高に係る経年分析!F56</f>
        <v>59</v>
      </c>
      <c r="C73" s="176">
        <f>基金残高に係る経年分析!G56</f>
        <v>30</v>
      </c>
      <c r="D73" s="176">
        <f>基金残高に係る経年分析!H56</f>
        <v>30</v>
      </c>
    </row>
    <row r="74" spans="1:16" x14ac:dyDescent="0.2">
      <c r="A74" s="175" t="s">
        <v>78</v>
      </c>
      <c r="B74" s="176">
        <f>基金残高に係る経年分析!F57</f>
        <v>964</v>
      </c>
      <c r="C74" s="176">
        <f>基金残高に係る経年分析!G57</f>
        <v>992</v>
      </c>
      <c r="D74" s="176">
        <f>基金残高に係る経年分析!H57</f>
        <v>1049</v>
      </c>
    </row>
  </sheetData>
  <sheetProtection algorithmName="SHA-512" hashValue="hL3N8z10QA+I4oY45PlcC2Pz5gShng3KgecAOJDdFIBKm3xjTGskkuEcitaI9vFEMrz/YkZvKHAkPDuHu+54dA==" saltValue="IpoMa+3RKXD8mM2Gzhqt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election activeCell="AF113" sqref="AF113"/>
    </sheetView>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212</v>
      </c>
      <c r="DI1" s="642"/>
      <c r="DJ1" s="642"/>
      <c r="DK1" s="642"/>
      <c r="DL1" s="642"/>
      <c r="DM1" s="642"/>
      <c r="DN1" s="643"/>
      <c r="DO1" s="212"/>
      <c r="DP1" s="641" t="s">
        <v>213</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2">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4" t="s">
        <v>215</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216</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217</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2">
      <c r="B4" s="644" t="s">
        <v>1</v>
      </c>
      <c r="C4" s="645"/>
      <c r="D4" s="645"/>
      <c r="E4" s="645"/>
      <c r="F4" s="645"/>
      <c r="G4" s="645"/>
      <c r="H4" s="645"/>
      <c r="I4" s="645"/>
      <c r="J4" s="645"/>
      <c r="K4" s="645"/>
      <c r="L4" s="645"/>
      <c r="M4" s="645"/>
      <c r="N4" s="645"/>
      <c r="O4" s="645"/>
      <c r="P4" s="645"/>
      <c r="Q4" s="646"/>
      <c r="R4" s="644" t="s">
        <v>218</v>
      </c>
      <c r="S4" s="645"/>
      <c r="T4" s="645"/>
      <c r="U4" s="645"/>
      <c r="V4" s="645"/>
      <c r="W4" s="645"/>
      <c r="X4" s="645"/>
      <c r="Y4" s="646"/>
      <c r="Z4" s="644" t="s">
        <v>219</v>
      </c>
      <c r="AA4" s="645"/>
      <c r="AB4" s="645"/>
      <c r="AC4" s="646"/>
      <c r="AD4" s="644" t="s">
        <v>220</v>
      </c>
      <c r="AE4" s="645"/>
      <c r="AF4" s="645"/>
      <c r="AG4" s="645"/>
      <c r="AH4" s="645"/>
      <c r="AI4" s="645"/>
      <c r="AJ4" s="645"/>
      <c r="AK4" s="646"/>
      <c r="AL4" s="644" t="s">
        <v>219</v>
      </c>
      <c r="AM4" s="645"/>
      <c r="AN4" s="645"/>
      <c r="AO4" s="646"/>
      <c r="AP4" s="650" t="s">
        <v>221</v>
      </c>
      <c r="AQ4" s="650"/>
      <c r="AR4" s="650"/>
      <c r="AS4" s="650"/>
      <c r="AT4" s="650"/>
      <c r="AU4" s="650"/>
      <c r="AV4" s="650"/>
      <c r="AW4" s="650"/>
      <c r="AX4" s="650"/>
      <c r="AY4" s="650"/>
      <c r="AZ4" s="650"/>
      <c r="BA4" s="650"/>
      <c r="BB4" s="650"/>
      <c r="BC4" s="650"/>
      <c r="BD4" s="650"/>
      <c r="BE4" s="650"/>
      <c r="BF4" s="650"/>
      <c r="BG4" s="650" t="s">
        <v>222</v>
      </c>
      <c r="BH4" s="650"/>
      <c r="BI4" s="650"/>
      <c r="BJ4" s="650"/>
      <c r="BK4" s="650"/>
      <c r="BL4" s="650"/>
      <c r="BM4" s="650"/>
      <c r="BN4" s="650"/>
      <c r="BO4" s="650" t="s">
        <v>219</v>
      </c>
      <c r="BP4" s="650"/>
      <c r="BQ4" s="650"/>
      <c r="BR4" s="650"/>
      <c r="BS4" s="650" t="s">
        <v>223</v>
      </c>
      <c r="BT4" s="650"/>
      <c r="BU4" s="650"/>
      <c r="BV4" s="650"/>
      <c r="BW4" s="650"/>
      <c r="BX4" s="650"/>
      <c r="BY4" s="650"/>
      <c r="BZ4" s="650"/>
      <c r="CA4" s="650"/>
      <c r="CB4" s="650"/>
      <c r="CD4" s="647" t="s">
        <v>224</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2" customFormat="1" ht="11.25" customHeight="1" x14ac:dyDescent="0.2">
      <c r="B5" s="651" t="s">
        <v>225</v>
      </c>
      <c r="C5" s="652"/>
      <c r="D5" s="652"/>
      <c r="E5" s="652"/>
      <c r="F5" s="652"/>
      <c r="G5" s="652"/>
      <c r="H5" s="652"/>
      <c r="I5" s="652"/>
      <c r="J5" s="652"/>
      <c r="K5" s="652"/>
      <c r="L5" s="652"/>
      <c r="M5" s="652"/>
      <c r="N5" s="652"/>
      <c r="O5" s="652"/>
      <c r="P5" s="652"/>
      <c r="Q5" s="653"/>
      <c r="R5" s="654">
        <v>1218827</v>
      </c>
      <c r="S5" s="655"/>
      <c r="T5" s="655"/>
      <c r="U5" s="655"/>
      <c r="V5" s="655"/>
      <c r="W5" s="655"/>
      <c r="X5" s="655"/>
      <c r="Y5" s="656"/>
      <c r="Z5" s="657">
        <v>26.8</v>
      </c>
      <c r="AA5" s="657"/>
      <c r="AB5" s="657"/>
      <c r="AC5" s="657"/>
      <c r="AD5" s="658">
        <v>1218827</v>
      </c>
      <c r="AE5" s="658"/>
      <c r="AF5" s="658"/>
      <c r="AG5" s="658"/>
      <c r="AH5" s="658"/>
      <c r="AI5" s="658"/>
      <c r="AJ5" s="658"/>
      <c r="AK5" s="658"/>
      <c r="AL5" s="659">
        <v>48.5</v>
      </c>
      <c r="AM5" s="660"/>
      <c r="AN5" s="660"/>
      <c r="AO5" s="661"/>
      <c r="AP5" s="651" t="s">
        <v>226</v>
      </c>
      <c r="AQ5" s="652"/>
      <c r="AR5" s="652"/>
      <c r="AS5" s="652"/>
      <c r="AT5" s="652"/>
      <c r="AU5" s="652"/>
      <c r="AV5" s="652"/>
      <c r="AW5" s="652"/>
      <c r="AX5" s="652"/>
      <c r="AY5" s="652"/>
      <c r="AZ5" s="652"/>
      <c r="BA5" s="652"/>
      <c r="BB5" s="652"/>
      <c r="BC5" s="652"/>
      <c r="BD5" s="652"/>
      <c r="BE5" s="652"/>
      <c r="BF5" s="653"/>
      <c r="BG5" s="665">
        <v>1211314</v>
      </c>
      <c r="BH5" s="666"/>
      <c r="BI5" s="666"/>
      <c r="BJ5" s="666"/>
      <c r="BK5" s="666"/>
      <c r="BL5" s="666"/>
      <c r="BM5" s="666"/>
      <c r="BN5" s="667"/>
      <c r="BO5" s="668">
        <v>99.4</v>
      </c>
      <c r="BP5" s="668"/>
      <c r="BQ5" s="668"/>
      <c r="BR5" s="668"/>
      <c r="BS5" s="669" t="s">
        <v>127</v>
      </c>
      <c r="BT5" s="669"/>
      <c r="BU5" s="669"/>
      <c r="BV5" s="669"/>
      <c r="BW5" s="669"/>
      <c r="BX5" s="669"/>
      <c r="BY5" s="669"/>
      <c r="BZ5" s="669"/>
      <c r="CA5" s="669"/>
      <c r="CB5" s="673"/>
      <c r="CD5" s="647" t="s">
        <v>221</v>
      </c>
      <c r="CE5" s="648"/>
      <c r="CF5" s="648"/>
      <c r="CG5" s="648"/>
      <c r="CH5" s="648"/>
      <c r="CI5" s="648"/>
      <c r="CJ5" s="648"/>
      <c r="CK5" s="648"/>
      <c r="CL5" s="648"/>
      <c r="CM5" s="648"/>
      <c r="CN5" s="648"/>
      <c r="CO5" s="648"/>
      <c r="CP5" s="648"/>
      <c r="CQ5" s="649"/>
      <c r="CR5" s="647" t="s">
        <v>227</v>
      </c>
      <c r="CS5" s="648"/>
      <c r="CT5" s="648"/>
      <c r="CU5" s="648"/>
      <c r="CV5" s="648"/>
      <c r="CW5" s="648"/>
      <c r="CX5" s="648"/>
      <c r="CY5" s="649"/>
      <c r="CZ5" s="647" t="s">
        <v>219</v>
      </c>
      <c r="DA5" s="648"/>
      <c r="DB5" s="648"/>
      <c r="DC5" s="649"/>
      <c r="DD5" s="647" t="s">
        <v>228</v>
      </c>
      <c r="DE5" s="648"/>
      <c r="DF5" s="648"/>
      <c r="DG5" s="648"/>
      <c r="DH5" s="648"/>
      <c r="DI5" s="648"/>
      <c r="DJ5" s="648"/>
      <c r="DK5" s="648"/>
      <c r="DL5" s="648"/>
      <c r="DM5" s="648"/>
      <c r="DN5" s="648"/>
      <c r="DO5" s="648"/>
      <c r="DP5" s="649"/>
      <c r="DQ5" s="647" t="s">
        <v>229</v>
      </c>
      <c r="DR5" s="648"/>
      <c r="DS5" s="648"/>
      <c r="DT5" s="648"/>
      <c r="DU5" s="648"/>
      <c r="DV5" s="648"/>
      <c r="DW5" s="648"/>
      <c r="DX5" s="648"/>
      <c r="DY5" s="648"/>
      <c r="DZ5" s="648"/>
      <c r="EA5" s="648"/>
      <c r="EB5" s="648"/>
      <c r="EC5" s="649"/>
    </row>
    <row r="6" spans="2:143" ht="11.25" customHeight="1" x14ac:dyDescent="0.2">
      <c r="B6" s="662" t="s">
        <v>230</v>
      </c>
      <c r="C6" s="663"/>
      <c r="D6" s="663"/>
      <c r="E6" s="663"/>
      <c r="F6" s="663"/>
      <c r="G6" s="663"/>
      <c r="H6" s="663"/>
      <c r="I6" s="663"/>
      <c r="J6" s="663"/>
      <c r="K6" s="663"/>
      <c r="L6" s="663"/>
      <c r="M6" s="663"/>
      <c r="N6" s="663"/>
      <c r="O6" s="663"/>
      <c r="P6" s="663"/>
      <c r="Q6" s="664"/>
      <c r="R6" s="665">
        <v>40449</v>
      </c>
      <c r="S6" s="666"/>
      <c r="T6" s="666"/>
      <c r="U6" s="666"/>
      <c r="V6" s="666"/>
      <c r="W6" s="666"/>
      <c r="X6" s="666"/>
      <c r="Y6" s="667"/>
      <c r="Z6" s="668">
        <v>0.9</v>
      </c>
      <c r="AA6" s="668"/>
      <c r="AB6" s="668"/>
      <c r="AC6" s="668"/>
      <c r="AD6" s="669">
        <v>40449</v>
      </c>
      <c r="AE6" s="669"/>
      <c r="AF6" s="669"/>
      <c r="AG6" s="669"/>
      <c r="AH6" s="669"/>
      <c r="AI6" s="669"/>
      <c r="AJ6" s="669"/>
      <c r="AK6" s="669"/>
      <c r="AL6" s="670">
        <v>1.6</v>
      </c>
      <c r="AM6" s="671"/>
      <c r="AN6" s="671"/>
      <c r="AO6" s="672"/>
      <c r="AP6" s="662" t="s">
        <v>231</v>
      </c>
      <c r="AQ6" s="663"/>
      <c r="AR6" s="663"/>
      <c r="AS6" s="663"/>
      <c r="AT6" s="663"/>
      <c r="AU6" s="663"/>
      <c r="AV6" s="663"/>
      <c r="AW6" s="663"/>
      <c r="AX6" s="663"/>
      <c r="AY6" s="663"/>
      <c r="AZ6" s="663"/>
      <c r="BA6" s="663"/>
      <c r="BB6" s="663"/>
      <c r="BC6" s="663"/>
      <c r="BD6" s="663"/>
      <c r="BE6" s="663"/>
      <c r="BF6" s="664"/>
      <c r="BG6" s="665">
        <v>1211314</v>
      </c>
      <c r="BH6" s="666"/>
      <c r="BI6" s="666"/>
      <c r="BJ6" s="666"/>
      <c r="BK6" s="666"/>
      <c r="BL6" s="666"/>
      <c r="BM6" s="666"/>
      <c r="BN6" s="667"/>
      <c r="BO6" s="668">
        <v>99.4</v>
      </c>
      <c r="BP6" s="668"/>
      <c r="BQ6" s="668"/>
      <c r="BR6" s="668"/>
      <c r="BS6" s="669" t="s">
        <v>127</v>
      </c>
      <c r="BT6" s="669"/>
      <c r="BU6" s="669"/>
      <c r="BV6" s="669"/>
      <c r="BW6" s="669"/>
      <c r="BX6" s="669"/>
      <c r="BY6" s="669"/>
      <c r="BZ6" s="669"/>
      <c r="CA6" s="669"/>
      <c r="CB6" s="673"/>
      <c r="CD6" s="676" t="s">
        <v>232</v>
      </c>
      <c r="CE6" s="677"/>
      <c r="CF6" s="677"/>
      <c r="CG6" s="677"/>
      <c r="CH6" s="677"/>
      <c r="CI6" s="677"/>
      <c r="CJ6" s="677"/>
      <c r="CK6" s="677"/>
      <c r="CL6" s="677"/>
      <c r="CM6" s="677"/>
      <c r="CN6" s="677"/>
      <c r="CO6" s="677"/>
      <c r="CP6" s="677"/>
      <c r="CQ6" s="678"/>
      <c r="CR6" s="665">
        <v>60676</v>
      </c>
      <c r="CS6" s="666"/>
      <c r="CT6" s="666"/>
      <c r="CU6" s="666"/>
      <c r="CV6" s="666"/>
      <c r="CW6" s="666"/>
      <c r="CX6" s="666"/>
      <c r="CY6" s="667"/>
      <c r="CZ6" s="659">
        <v>1.5</v>
      </c>
      <c r="DA6" s="660"/>
      <c r="DB6" s="660"/>
      <c r="DC6" s="679"/>
      <c r="DD6" s="674" t="s">
        <v>127</v>
      </c>
      <c r="DE6" s="666"/>
      <c r="DF6" s="666"/>
      <c r="DG6" s="666"/>
      <c r="DH6" s="666"/>
      <c r="DI6" s="666"/>
      <c r="DJ6" s="666"/>
      <c r="DK6" s="666"/>
      <c r="DL6" s="666"/>
      <c r="DM6" s="666"/>
      <c r="DN6" s="666"/>
      <c r="DO6" s="666"/>
      <c r="DP6" s="667"/>
      <c r="DQ6" s="674">
        <v>60676</v>
      </c>
      <c r="DR6" s="666"/>
      <c r="DS6" s="666"/>
      <c r="DT6" s="666"/>
      <c r="DU6" s="666"/>
      <c r="DV6" s="666"/>
      <c r="DW6" s="666"/>
      <c r="DX6" s="666"/>
      <c r="DY6" s="666"/>
      <c r="DZ6" s="666"/>
      <c r="EA6" s="666"/>
      <c r="EB6" s="666"/>
      <c r="EC6" s="675"/>
    </row>
    <row r="7" spans="2:143" ht="11.25" customHeight="1" x14ac:dyDescent="0.2">
      <c r="B7" s="662" t="s">
        <v>233</v>
      </c>
      <c r="C7" s="663"/>
      <c r="D7" s="663"/>
      <c r="E7" s="663"/>
      <c r="F7" s="663"/>
      <c r="G7" s="663"/>
      <c r="H7" s="663"/>
      <c r="I7" s="663"/>
      <c r="J7" s="663"/>
      <c r="K7" s="663"/>
      <c r="L7" s="663"/>
      <c r="M7" s="663"/>
      <c r="N7" s="663"/>
      <c r="O7" s="663"/>
      <c r="P7" s="663"/>
      <c r="Q7" s="664"/>
      <c r="R7" s="665">
        <v>403</v>
      </c>
      <c r="S7" s="666"/>
      <c r="T7" s="666"/>
      <c r="U7" s="666"/>
      <c r="V7" s="666"/>
      <c r="W7" s="666"/>
      <c r="X7" s="666"/>
      <c r="Y7" s="667"/>
      <c r="Z7" s="668">
        <v>0</v>
      </c>
      <c r="AA7" s="668"/>
      <c r="AB7" s="668"/>
      <c r="AC7" s="668"/>
      <c r="AD7" s="669">
        <v>403</v>
      </c>
      <c r="AE7" s="669"/>
      <c r="AF7" s="669"/>
      <c r="AG7" s="669"/>
      <c r="AH7" s="669"/>
      <c r="AI7" s="669"/>
      <c r="AJ7" s="669"/>
      <c r="AK7" s="669"/>
      <c r="AL7" s="670">
        <v>0</v>
      </c>
      <c r="AM7" s="671"/>
      <c r="AN7" s="671"/>
      <c r="AO7" s="672"/>
      <c r="AP7" s="662" t="s">
        <v>234</v>
      </c>
      <c r="AQ7" s="663"/>
      <c r="AR7" s="663"/>
      <c r="AS7" s="663"/>
      <c r="AT7" s="663"/>
      <c r="AU7" s="663"/>
      <c r="AV7" s="663"/>
      <c r="AW7" s="663"/>
      <c r="AX7" s="663"/>
      <c r="AY7" s="663"/>
      <c r="AZ7" s="663"/>
      <c r="BA7" s="663"/>
      <c r="BB7" s="663"/>
      <c r="BC7" s="663"/>
      <c r="BD7" s="663"/>
      <c r="BE7" s="663"/>
      <c r="BF7" s="664"/>
      <c r="BG7" s="665">
        <v>320901</v>
      </c>
      <c r="BH7" s="666"/>
      <c r="BI7" s="666"/>
      <c r="BJ7" s="666"/>
      <c r="BK7" s="666"/>
      <c r="BL7" s="666"/>
      <c r="BM7" s="666"/>
      <c r="BN7" s="667"/>
      <c r="BO7" s="668">
        <v>26.3</v>
      </c>
      <c r="BP7" s="668"/>
      <c r="BQ7" s="668"/>
      <c r="BR7" s="668"/>
      <c r="BS7" s="669" t="s">
        <v>127</v>
      </c>
      <c r="BT7" s="669"/>
      <c r="BU7" s="669"/>
      <c r="BV7" s="669"/>
      <c r="BW7" s="669"/>
      <c r="BX7" s="669"/>
      <c r="BY7" s="669"/>
      <c r="BZ7" s="669"/>
      <c r="CA7" s="669"/>
      <c r="CB7" s="673"/>
      <c r="CD7" s="680" t="s">
        <v>235</v>
      </c>
      <c r="CE7" s="681"/>
      <c r="CF7" s="681"/>
      <c r="CG7" s="681"/>
      <c r="CH7" s="681"/>
      <c r="CI7" s="681"/>
      <c r="CJ7" s="681"/>
      <c r="CK7" s="681"/>
      <c r="CL7" s="681"/>
      <c r="CM7" s="681"/>
      <c r="CN7" s="681"/>
      <c r="CO7" s="681"/>
      <c r="CP7" s="681"/>
      <c r="CQ7" s="682"/>
      <c r="CR7" s="665">
        <v>642061</v>
      </c>
      <c r="CS7" s="666"/>
      <c r="CT7" s="666"/>
      <c r="CU7" s="666"/>
      <c r="CV7" s="666"/>
      <c r="CW7" s="666"/>
      <c r="CX7" s="666"/>
      <c r="CY7" s="667"/>
      <c r="CZ7" s="668">
        <v>15.5</v>
      </c>
      <c r="DA7" s="668"/>
      <c r="DB7" s="668"/>
      <c r="DC7" s="668"/>
      <c r="DD7" s="674">
        <v>2368</v>
      </c>
      <c r="DE7" s="666"/>
      <c r="DF7" s="666"/>
      <c r="DG7" s="666"/>
      <c r="DH7" s="666"/>
      <c r="DI7" s="666"/>
      <c r="DJ7" s="666"/>
      <c r="DK7" s="666"/>
      <c r="DL7" s="666"/>
      <c r="DM7" s="666"/>
      <c r="DN7" s="666"/>
      <c r="DO7" s="666"/>
      <c r="DP7" s="667"/>
      <c r="DQ7" s="674">
        <v>596559</v>
      </c>
      <c r="DR7" s="666"/>
      <c r="DS7" s="666"/>
      <c r="DT7" s="666"/>
      <c r="DU7" s="666"/>
      <c r="DV7" s="666"/>
      <c r="DW7" s="666"/>
      <c r="DX7" s="666"/>
      <c r="DY7" s="666"/>
      <c r="DZ7" s="666"/>
      <c r="EA7" s="666"/>
      <c r="EB7" s="666"/>
      <c r="EC7" s="675"/>
    </row>
    <row r="8" spans="2:143" ht="11.25" customHeight="1" x14ac:dyDescent="0.2">
      <c r="B8" s="662" t="s">
        <v>236</v>
      </c>
      <c r="C8" s="663"/>
      <c r="D8" s="663"/>
      <c r="E8" s="663"/>
      <c r="F8" s="663"/>
      <c r="G8" s="663"/>
      <c r="H8" s="663"/>
      <c r="I8" s="663"/>
      <c r="J8" s="663"/>
      <c r="K8" s="663"/>
      <c r="L8" s="663"/>
      <c r="M8" s="663"/>
      <c r="N8" s="663"/>
      <c r="O8" s="663"/>
      <c r="P8" s="663"/>
      <c r="Q8" s="664"/>
      <c r="R8" s="665">
        <v>2805</v>
      </c>
      <c r="S8" s="666"/>
      <c r="T8" s="666"/>
      <c r="U8" s="666"/>
      <c r="V8" s="666"/>
      <c r="W8" s="666"/>
      <c r="X8" s="666"/>
      <c r="Y8" s="667"/>
      <c r="Z8" s="668">
        <v>0.1</v>
      </c>
      <c r="AA8" s="668"/>
      <c r="AB8" s="668"/>
      <c r="AC8" s="668"/>
      <c r="AD8" s="669">
        <v>2805</v>
      </c>
      <c r="AE8" s="669"/>
      <c r="AF8" s="669"/>
      <c r="AG8" s="669"/>
      <c r="AH8" s="669"/>
      <c r="AI8" s="669"/>
      <c r="AJ8" s="669"/>
      <c r="AK8" s="669"/>
      <c r="AL8" s="670">
        <v>0.1</v>
      </c>
      <c r="AM8" s="671"/>
      <c r="AN8" s="671"/>
      <c r="AO8" s="672"/>
      <c r="AP8" s="662" t="s">
        <v>237</v>
      </c>
      <c r="AQ8" s="663"/>
      <c r="AR8" s="663"/>
      <c r="AS8" s="663"/>
      <c r="AT8" s="663"/>
      <c r="AU8" s="663"/>
      <c r="AV8" s="663"/>
      <c r="AW8" s="663"/>
      <c r="AX8" s="663"/>
      <c r="AY8" s="663"/>
      <c r="AZ8" s="663"/>
      <c r="BA8" s="663"/>
      <c r="BB8" s="663"/>
      <c r="BC8" s="663"/>
      <c r="BD8" s="663"/>
      <c r="BE8" s="663"/>
      <c r="BF8" s="664"/>
      <c r="BG8" s="665">
        <v>11253</v>
      </c>
      <c r="BH8" s="666"/>
      <c r="BI8" s="666"/>
      <c r="BJ8" s="666"/>
      <c r="BK8" s="666"/>
      <c r="BL8" s="666"/>
      <c r="BM8" s="666"/>
      <c r="BN8" s="667"/>
      <c r="BO8" s="668">
        <v>0.9</v>
      </c>
      <c r="BP8" s="668"/>
      <c r="BQ8" s="668"/>
      <c r="BR8" s="668"/>
      <c r="BS8" s="669" t="s">
        <v>127</v>
      </c>
      <c r="BT8" s="669"/>
      <c r="BU8" s="669"/>
      <c r="BV8" s="669"/>
      <c r="BW8" s="669"/>
      <c r="BX8" s="669"/>
      <c r="BY8" s="669"/>
      <c r="BZ8" s="669"/>
      <c r="CA8" s="669"/>
      <c r="CB8" s="673"/>
      <c r="CD8" s="680" t="s">
        <v>238</v>
      </c>
      <c r="CE8" s="681"/>
      <c r="CF8" s="681"/>
      <c r="CG8" s="681"/>
      <c r="CH8" s="681"/>
      <c r="CI8" s="681"/>
      <c r="CJ8" s="681"/>
      <c r="CK8" s="681"/>
      <c r="CL8" s="681"/>
      <c r="CM8" s="681"/>
      <c r="CN8" s="681"/>
      <c r="CO8" s="681"/>
      <c r="CP8" s="681"/>
      <c r="CQ8" s="682"/>
      <c r="CR8" s="665">
        <v>1045679</v>
      </c>
      <c r="CS8" s="666"/>
      <c r="CT8" s="666"/>
      <c r="CU8" s="666"/>
      <c r="CV8" s="666"/>
      <c r="CW8" s="666"/>
      <c r="CX8" s="666"/>
      <c r="CY8" s="667"/>
      <c r="CZ8" s="668">
        <v>25.2</v>
      </c>
      <c r="DA8" s="668"/>
      <c r="DB8" s="668"/>
      <c r="DC8" s="668"/>
      <c r="DD8" s="674">
        <v>2977</v>
      </c>
      <c r="DE8" s="666"/>
      <c r="DF8" s="666"/>
      <c r="DG8" s="666"/>
      <c r="DH8" s="666"/>
      <c r="DI8" s="666"/>
      <c r="DJ8" s="666"/>
      <c r="DK8" s="666"/>
      <c r="DL8" s="666"/>
      <c r="DM8" s="666"/>
      <c r="DN8" s="666"/>
      <c r="DO8" s="666"/>
      <c r="DP8" s="667"/>
      <c r="DQ8" s="674">
        <v>456584</v>
      </c>
      <c r="DR8" s="666"/>
      <c r="DS8" s="666"/>
      <c r="DT8" s="666"/>
      <c r="DU8" s="666"/>
      <c r="DV8" s="666"/>
      <c r="DW8" s="666"/>
      <c r="DX8" s="666"/>
      <c r="DY8" s="666"/>
      <c r="DZ8" s="666"/>
      <c r="EA8" s="666"/>
      <c r="EB8" s="666"/>
      <c r="EC8" s="675"/>
    </row>
    <row r="9" spans="2:143" ht="11.25" customHeight="1" x14ac:dyDescent="0.2">
      <c r="B9" s="662" t="s">
        <v>239</v>
      </c>
      <c r="C9" s="663"/>
      <c r="D9" s="663"/>
      <c r="E9" s="663"/>
      <c r="F9" s="663"/>
      <c r="G9" s="663"/>
      <c r="H9" s="663"/>
      <c r="I9" s="663"/>
      <c r="J9" s="663"/>
      <c r="K9" s="663"/>
      <c r="L9" s="663"/>
      <c r="M9" s="663"/>
      <c r="N9" s="663"/>
      <c r="O9" s="663"/>
      <c r="P9" s="663"/>
      <c r="Q9" s="664"/>
      <c r="R9" s="665">
        <v>2963</v>
      </c>
      <c r="S9" s="666"/>
      <c r="T9" s="666"/>
      <c r="U9" s="666"/>
      <c r="V9" s="666"/>
      <c r="W9" s="666"/>
      <c r="X9" s="666"/>
      <c r="Y9" s="667"/>
      <c r="Z9" s="668">
        <v>0.1</v>
      </c>
      <c r="AA9" s="668"/>
      <c r="AB9" s="668"/>
      <c r="AC9" s="668"/>
      <c r="AD9" s="669">
        <v>2963</v>
      </c>
      <c r="AE9" s="669"/>
      <c r="AF9" s="669"/>
      <c r="AG9" s="669"/>
      <c r="AH9" s="669"/>
      <c r="AI9" s="669"/>
      <c r="AJ9" s="669"/>
      <c r="AK9" s="669"/>
      <c r="AL9" s="670">
        <v>0.1</v>
      </c>
      <c r="AM9" s="671"/>
      <c r="AN9" s="671"/>
      <c r="AO9" s="672"/>
      <c r="AP9" s="662" t="s">
        <v>240</v>
      </c>
      <c r="AQ9" s="663"/>
      <c r="AR9" s="663"/>
      <c r="AS9" s="663"/>
      <c r="AT9" s="663"/>
      <c r="AU9" s="663"/>
      <c r="AV9" s="663"/>
      <c r="AW9" s="663"/>
      <c r="AX9" s="663"/>
      <c r="AY9" s="663"/>
      <c r="AZ9" s="663"/>
      <c r="BA9" s="663"/>
      <c r="BB9" s="663"/>
      <c r="BC9" s="663"/>
      <c r="BD9" s="663"/>
      <c r="BE9" s="663"/>
      <c r="BF9" s="664"/>
      <c r="BG9" s="665">
        <v>226807</v>
      </c>
      <c r="BH9" s="666"/>
      <c r="BI9" s="666"/>
      <c r="BJ9" s="666"/>
      <c r="BK9" s="666"/>
      <c r="BL9" s="666"/>
      <c r="BM9" s="666"/>
      <c r="BN9" s="667"/>
      <c r="BO9" s="668">
        <v>18.600000000000001</v>
      </c>
      <c r="BP9" s="668"/>
      <c r="BQ9" s="668"/>
      <c r="BR9" s="668"/>
      <c r="BS9" s="669" t="s">
        <v>127</v>
      </c>
      <c r="BT9" s="669"/>
      <c r="BU9" s="669"/>
      <c r="BV9" s="669"/>
      <c r="BW9" s="669"/>
      <c r="BX9" s="669"/>
      <c r="BY9" s="669"/>
      <c r="BZ9" s="669"/>
      <c r="CA9" s="669"/>
      <c r="CB9" s="673"/>
      <c r="CD9" s="680" t="s">
        <v>241</v>
      </c>
      <c r="CE9" s="681"/>
      <c r="CF9" s="681"/>
      <c r="CG9" s="681"/>
      <c r="CH9" s="681"/>
      <c r="CI9" s="681"/>
      <c r="CJ9" s="681"/>
      <c r="CK9" s="681"/>
      <c r="CL9" s="681"/>
      <c r="CM9" s="681"/>
      <c r="CN9" s="681"/>
      <c r="CO9" s="681"/>
      <c r="CP9" s="681"/>
      <c r="CQ9" s="682"/>
      <c r="CR9" s="665">
        <v>493524</v>
      </c>
      <c r="CS9" s="666"/>
      <c r="CT9" s="666"/>
      <c r="CU9" s="666"/>
      <c r="CV9" s="666"/>
      <c r="CW9" s="666"/>
      <c r="CX9" s="666"/>
      <c r="CY9" s="667"/>
      <c r="CZ9" s="668">
        <v>11.9</v>
      </c>
      <c r="DA9" s="668"/>
      <c r="DB9" s="668"/>
      <c r="DC9" s="668"/>
      <c r="DD9" s="674">
        <v>92187</v>
      </c>
      <c r="DE9" s="666"/>
      <c r="DF9" s="666"/>
      <c r="DG9" s="666"/>
      <c r="DH9" s="666"/>
      <c r="DI9" s="666"/>
      <c r="DJ9" s="666"/>
      <c r="DK9" s="666"/>
      <c r="DL9" s="666"/>
      <c r="DM9" s="666"/>
      <c r="DN9" s="666"/>
      <c r="DO9" s="666"/>
      <c r="DP9" s="667"/>
      <c r="DQ9" s="674">
        <v>345703</v>
      </c>
      <c r="DR9" s="666"/>
      <c r="DS9" s="666"/>
      <c r="DT9" s="666"/>
      <c r="DU9" s="666"/>
      <c r="DV9" s="666"/>
      <c r="DW9" s="666"/>
      <c r="DX9" s="666"/>
      <c r="DY9" s="666"/>
      <c r="DZ9" s="666"/>
      <c r="EA9" s="666"/>
      <c r="EB9" s="666"/>
      <c r="EC9" s="675"/>
    </row>
    <row r="10" spans="2:143" ht="11.25" customHeight="1" x14ac:dyDescent="0.2">
      <c r="B10" s="662" t="s">
        <v>242</v>
      </c>
      <c r="C10" s="663"/>
      <c r="D10" s="663"/>
      <c r="E10" s="663"/>
      <c r="F10" s="663"/>
      <c r="G10" s="663"/>
      <c r="H10" s="663"/>
      <c r="I10" s="663"/>
      <c r="J10" s="663"/>
      <c r="K10" s="663"/>
      <c r="L10" s="663"/>
      <c r="M10" s="663"/>
      <c r="N10" s="663"/>
      <c r="O10" s="663"/>
      <c r="P10" s="663"/>
      <c r="Q10" s="664"/>
      <c r="R10" s="665" t="s">
        <v>127</v>
      </c>
      <c r="S10" s="666"/>
      <c r="T10" s="666"/>
      <c r="U10" s="666"/>
      <c r="V10" s="666"/>
      <c r="W10" s="666"/>
      <c r="X10" s="666"/>
      <c r="Y10" s="667"/>
      <c r="Z10" s="668" t="s">
        <v>127</v>
      </c>
      <c r="AA10" s="668"/>
      <c r="AB10" s="668"/>
      <c r="AC10" s="668"/>
      <c r="AD10" s="669" t="s">
        <v>127</v>
      </c>
      <c r="AE10" s="669"/>
      <c r="AF10" s="669"/>
      <c r="AG10" s="669"/>
      <c r="AH10" s="669"/>
      <c r="AI10" s="669"/>
      <c r="AJ10" s="669"/>
      <c r="AK10" s="669"/>
      <c r="AL10" s="670" t="s">
        <v>127</v>
      </c>
      <c r="AM10" s="671"/>
      <c r="AN10" s="671"/>
      <c r="AO10" s="672"/>
      <c r="AP10" s="662" t="s">
        <v>243</v>
      </c>
      <c r="AQ10" s="663"/>
      <c r="AR10" s="663"/>
      <c r="AS10" s="663"/>
      <c r="AT10" s="663"/>
      <c r="AU10" s="663"/>
      <c r="AV10" s="663"/>
      <c r="AW10" s="663"/>
      <c r="AX10" s="663"/>
      <c r="AY10" s="663"/>
      <c r="AZ10" s="663"/>
      <c r="BA10" s="663"/>
      <c r="BB10" s="663"/>
      <c r="BC10" s="663"/>
      <c r="BD10" s="663"/>
      <c r="BE10" s="663"/>
      <c r="BF10" s="664"/>
      <c r="BG10" s="665">
        <v>28129</v>
      </c>
      <c r="BH10" s="666"/>
      <c r="BI10" s="666"/>
      <c r="BJ10" s="666"/>
      <c r="BK10" s="666"/>
      <c r="BL10" s="666"/>
      <c r="BM10" s="666"/>
      <c r="BN10" s="667"/>
      <c r="BO10" s="668">
        <v>2.2999999999999998</v>
      </c>
      <c r="BP10" s="668"/>
      <c r="BQ10" s="668"/>
      <c r="BR10" s="668"/>
      <c r="BS10" s="669" t="s">
        <v>127</v>
      </c>
      <c r="BT10" s="669"/>
      <c r="BU10" s="669"/>
      <c r="BV10" s="669"/>
      <c r="BW10" s="669"/>
      <c r="BX10" s="669"/>
      <c r="BY10" s="669"/>
      <c r="BZ10" s="669"/>
      <c r="CA10" s="669"/>
      <c r="CB10" s="673"/>
      <c r="CD10" s="680" t="s">
        <v>244</v>
      </c>
      <c r="CE10" s="681"/>
      <c r="CF10" s="681"/>
      <c r="CG10" s="681"/>
      <c r="CH10" s="681"/>
      <c r="CI10" s="681"/>
      <c r="CJ10" s="681"/>
      <c r="CK10" s="681"/>
      <c r="CL10" s="681"/>
      <c r="CM10" s="681"/>
      <c r="CN10" s="681"/>
      <c r="CO10" s="681"/>
      <c r="CP10" s="681"/>
      <c r="CQ10" s="682"/>
      <c r="CR10" s="665" t="s">
        <v>127</v>
      </c>
      <c r="CS10" s="666"/>
      <c r="CT10" s="666"/>
      <c r="CU10" s="666"/>
      <c r="CV10" s="666"/>
      <c r="CW10" s="666"/>
      <c r="CX10" s="666"/>
      <c r="CY10" s="667"/>
      <c r="CZ10" s="668" t="s">
        <v>127</v>
      </c>
      <c r="DA10" s="668"/>
      <c r="DB10" s="668"/>
      <c r="DC10" s="668"/>
      <c r="DD10" s="674" t="s">
        <v>127</v>
      </c>
      <c r="DE10" s="666"/>
      <c r="DF10" s="666"/>
      <c r="DG10" s="666"/>
      <c r="DH10" s="666"/>
      <c r="DI10" s="666"/>
      <c r="DJ10" s="666"/>
      <c r="DK10" s="666"/>
      <c r="DL10" s="666"/>
      <c r="DM10" s="666"/>
      <c r="DN10" s="666"/>
      <c r="DO10" s="666"/>
      <c r="DP10" s="667"/>
      <c r="DQ10" s="674" t="s">
        <v>127</v>
      </c>
      <c r="DR10" s="666"/>
      <c r="DS10" s="666"/>
      <c r="DT10" s="666"/>
      <c r="DU10" s="666"/>
      <c r="DV10" s="666"/>
      <c r="DW10" s="666"/>
      <c r="DX10" s="666"/>
      <c r="DY10" s="666"/>
      <c r="DZ10" s="666"/>
      <c r="EA10" s="666"/>
      <c r="EB10" s="666"/>
      <c r="EC10" s="675"/>
    </row>
    <row r="11" spans="2:143" ht="11.25" customHeight="1" x14ac:dyDescent="0.2">
      <c r="B11" s="662" t="s">
        <v>245</v>
      </c>
      <c r="C11" s="663"/>
      <c r="D11" s="663"/>
      <c r="E11" s="663"/>
      <c r="F11" s="663"/>
      <c r="G11" s="663"/>
      <c r="H11" s="663"/>
      <c r="I11" s="663"/>
      <c r="J11" s="663"/>
      <c r="K11" s="663"/>
      <c r="L11" s="663"/>
      <c r="M11" s="663"/>
      <c r="N11" s="663"/>
      <c r="O11" s="663"/>
      <c r="P11" s="663"/>
      <c r="Q11" s="664"/>
      <c r="R11" s="665">
        <v>180415</v>
      </c>
      <c r="S11" s="666"/>
      <c r="T11" s="666"/>
      <c r="U11" s="666"/>
      <c r="V11" s="666"/>
      <c r="W11" s="666"/>
      <c r="X11" s="666"/>
      <c r="Y11" s="667"/>
      <c r="Z11" s="670">
        <v>4</v>
      </c>
      <c r="AA11" s="671"/>
      <c r="AB11" s="671"/>
      <c r="AC11" s="683"/>
      <c r="AD11" s="674">
        <v>180415</v>
      </c>
      <c r="AE11" s="666"/>
      <c r="AF11" s="666"/>
      <c r="AG11" s="666"/>
      <c r="AH11" s="666"/>
      <c r="AI11" s="666"/>
      <c r="AJ11" s="666"/>
      <c r="AK11" s="667"/>
      <c r="AL11" s="670">
        <v>7.2</v>
      </c>
      <c r="AM11" s="671"/>
      <c r="AN11" s="671"/>
      <c r="AO11" s="672"/>
      <c r="AP11" s="662" t="s">
        <v>246</v>
      </c>
      <c r="AQ11" s="663"/>
      <c r="AR11" s="663"/>
      <c r="AS11" s="663"/>
      <c r="AT11" s="663"/>
      <c r="AU11" s="663"/>
      <c r="AV11" s="663"/>
      <c r="AW11" s="663"/>
      <c r="AX11" s="663"/>
      <c r="AY11" s="663"/>
      <c r="AZ11" s="663"/>
      <c r="BA11" s="663"/>
      <c r="BB11" s="663"/>
      <c r="BC11" s="663"/>
      <c r="BD11" s="663"/>
      <c r="BE11" s="663"/>
      <c r="BF11" s="664"/>
      <c r="BG11" s="665">
        <v>54712</v>
      </c>
      <c r="BH11" s="666"/>
      <c r="BI11" s="666"/>
      <c r="BJ11" s="666"/>
      <c r="BK11" s="666"/>
      <c r="BL11" s="666"/>
      <c r="BM11" s="666"/>
      <c r="BN11" s="667"/>
      <c r="BO11" s="668">
        <v>4.5</v>
      </c>
      <c r="BP11" s="668"/>
      <c r="BQ11" s="668"/>
      <c r="BR11" s="668"/>
      <c r="BS11" s="669" t="s">
        <v>127</v>
      </c>
      <c r="BT11" s="669"/>
      <c r="BU11" s="669"/>
      <c r="BV11" s="669"/>
      <c r="BW11" s="669"/>
      <c r="BX11" s="669"/>
      <c r="BY11" s="669"/>
      <c r="BZ11" s="669"/>
      <c r="CA11" s="669"/>
      <c r="CB11" s="673"/>
      <c r="CD11" s="680" t="s">
        <v>247</v>
      </c>
      <c r="CE11" s="681"/>
      <c r="CF11" s="681"/>
      <c r="CG11" s="681"/>
      <c r="CH11" s="681"/>
      <c r="CI11" s="681"/>
      <c r="CJ11" s="681"/>
      <c r="CK11" s="681"/>
      <c r="CL11" s="681"/>
      <c r="CM11" s="681"/>
      <c r="CN11" s="681"/>
      <c r="CO11" s="681"/>
      <c r="CP11" s="681"/>
      <c r="CQ11" s="682"/>
      <c r="CR11" s="665">
        <v>330753</v>
      </c>
      <c r="CS11" s="666"/>
      <c r="CT11" s="666"/>
      <c r="CU11" s="666"/>
      <c r="CV11" s="666"/>
      <c r="CW11" s="666"/>
      <c r="CX11" s="666"/>
      <c r="CY11" s="667"/>
      <c r="CZ11" s="668">
        <v>8</v>
      </c>
      <c r="DA11" s="668"/>
      <c r="DB11" s="668"/>
      <c r="DC11" s="668"/>
      <c r="DD11" s="674">
        <v>51875</v>
      </c>
      <c r="DE11" s="666"/>
      <c r="DF11" s="666"/>
      <c r="DG11" s="666"/>
      <c r="DH11" s="666"/>
      <c r="DI11" s="666"/>
      <c r="DJ11" s="666"/>
      <c r="DK11" s="666"/>
      <c r="DL11" s="666"/>
      <c r="DM11" s="666"/>
      <c r="DN11" s="666"/>
      <c r="DO11" s="666"/>
      <c r="DP11" s="667"/>
      <c r="DQ11" s="674">
        <v>214944</v>
      </c>
      <c r="DR11" s="666"/>
      <c r="DS11" s="666"/>
      <c r="DT11" s="666"/>
      <c r="DU11" s="666"/>
      <c r="DV11" s="666"/>
      <c r="DW11" s="666"/>
      <c r="DX11" s="666"/>
      <c r="DY11" s="666"/>
      <c r="DZ11" s="666"/>
      <c r="EA11" s="666"/>
      <c r="EB11" s="666"/>
      <c r="EC11" s="675"/>
    </row>
    <row r="12" spans="2:143" ht="11.25" customHeight="1" x14ac:dyDescent="0.2">
      <c r="B12" s="662" t="s">
        <v>248</v>
      </c>
      <c r="C12" s="663"/>
      <c r="D12" s="663"/>
      <c r="E12" s="663"/>
      <c r="F12" s="663"/>
      <c r="G12" s="663"/>
      <c r="H12" s="663"/>
      <c r="I12" s="663"/>
      <c r="J12" s="663"/>
      <c r="K12" s="663"/>
      <c r="L12" s="663"/>
      <c r="M12" s="663"/>
      <c r="N12" s="663"/>
      <c r="O12" s="663"/>
      <c r="P12" s="663"/>
      <c r="Q12" s="664"/>
      <c r="R12" s="665" t="s">
        <v>127</v>
      </c>
      <c r="S12" s="666"/>
      <c r="T12" s="666"/>
      <c r="U12" s="666"/>
      <c r="V12" s="666"/>
      <c r="W12" s="666"/>
      <c r="X12" s="666"/>
      <c r="Y12" s="667"/>
      <c r="Z12" s="668" t="s">
        <v>127</v>
      </c>
      <c r="AA12" s="668"/>
      <c r="AB12" s="668"/>
      <c r="AC12" s="668"/>
      <c r="AD12" s="669" t="s">
        <v>127</v>
      </c>
      <c r="AE12" s="669"/>
      <c r="AF12" s="669"/>
      <c r="AG12" s="669"/>
      <c r="AH12" s="669"/>
      <c r="AI12" s="669"/>
      <c r="AJ12" s="669"/>
      <c r="AK12" s="669"/>
      <c r="AL12" s="670" t="s">
        <v>127</v>
      </c>
      <c r="AM12" s="671"/>
      <c r="AN12" s="671"/>
      <c r="AO12" s="672"/>
      <c r="AP12" s="662" t="s">
        <v>249</v>
      </c>
      <c r="AQ12" s="663"/>
      <c r="AR12" s="663"/>
      <c r="AS12" s="663"/>
      <c r="AT12" s="663"/>
      <c r="AU12" s="663"/>
      <c r="AV12" s="663"/>
      <c r="AW12" s="663"/>
      <c r="AX12" s="663"/>
      <c r="AY12" s="663"/>
      <c r="AZ12" s="663"/>
      <c r="BA12" s="663"/>
      <c r="BB12" s="663"/>
      <c r="BC12" s="663"/>
      <c r="BD12" s="663"/>
      <c r="BE12" s="663"/>
      <c r="BF12" s="664"/>
      <c r="BG12" s="665">
        <v>788701</v>
      </c>
      <c r="BH12" s="666"/>
      <c r="BI12" s="666"/>
      <c r="BJ12" s="666"/>
      <c r="BK12" s="666"/>
      <c r="BL12" s="666"/>
      <c r="BM12" s="666"/>
      <c r="BN12" s="667"/>
      <c r="BO12" s="668">
        <v>64.7</v>
      </c>
      <c r="BP12" s="668"/>
      <c r="BQ12" s="668"/>
      <c r="BR12" s="668"/>
      <c r="BS12" s="669" t="s">
        <v>127</v>
      </c>
      <c r="BT12" s="669"/>
      <c r="BU12" s="669"/>
      <c r="BV12" s="669"/>
      <c r="BW12" s="669"/>
      <c r="BX12" s="669"/>
      <c r="BY12" s="669"/>
      <c r="BZ12" s="669"/>
      <c r="CA12" s="669"/>
      <c r="CB12" s="673"/>
      <c r="CD12" s="680" t="s">
        <v>250</v>
      </c>
      <c r="CE12" s="681"/>
      <c r="CF12" s="681"/>
      <c r="CG12" s="681"/>
      <c r="CH12" s="681"/>
      <c r="CI12" s="681"/>
      <c r="CJ12" s="681"/>
      <c r="CK12" s="681"/>
      <c r="CL12" s="681"/>
      <c r="CM12" s="681"/>
      <c r="CN12" s="681"/>
      <c r="CO12" s="681"/>
      <c r="CP12" s="681"/>
      <c r="CQ12" s="682"/>
      <c r="CR12" s="665">
        <v>227298</v>
      </c>
      <c r="CS12" s="666"/>
      <c r="CT12" s="666"/>
      <c r="CU12" s="666"/>
      <c r="CV12" s="666"/>
      <c r="CW12" s="666"/>
      <c r="CX12" s="666"/>
      <c r="CY12" s="667"/>
      <c r="CZ12" s="668">
        <v>5.5</v>
      </c>
      <c r="DA12" s="668"/>
      <c r="DB12" s="668"/>
      <c r="DC12" s="668"/>
      <c r="DD12" s="674">
        <v>158070</v>
      </c>
      <c r="DE12" s="666"/>
      <c r="DF12" s="666"/>
      <c r="DG12" s="666"/>
      <c r="DH12" s="666"/>
      <c r="DI12" s="666"/>
      <c r="DJ12" s="666"/>
      <c r="DK12" s="666"/>
      <c r="DL12" s="666"/>
      <c r="DM12" s="666"/>
      <c r="DN12" s="666"/>
      <c r="DO12" s="666"/>
      <c r="DP12" s="667"/>
      <c r="DQ12" s="674">
        <v>111009</v>
      </c>
      <c r="DR12" s="666"/>
      <c r="DS12" s="666"/>
      <c r="DT12" s="666"/>
      <c r="DU12" s="666"/>
      <c r="DV12" s="666"/>
      <c r="DW12" s="666"/>
      <c r="DX12" s="666"/>
      <c r="DY12" s="666"/>
      <c r="DZ12" s="666"/>
      <c r="EA12" s="666"/>
      <c r="EB12" s="666"/>
      <c r="EC12" s="675"/>
    </row>
    <row r="13" spans="2:143" ht="11.25" customHeight="1" x14ac:dyDescent="0.2">
      <c r="B13" s="662" t="s">
        <v>251</v>
      </c>
      <c r="C13" s="663"/>
      <c r="D13" s="663"/>
      <c r="E13" s="663"/>
      <c r="F13" s="663"/>
      <c r="G13" s="663"/>
      <c r="H13" s="663"/>
      <c r="I13" s="663"/>
      <c r="J13" s="663"/>
      <c r="K13" s="663"/>
      <c r="L13" s="663"/>
      <c r="M13" s="663"/>
      <c r="N13" s="663"/>
      <c r="O13" s="663"/>
      <c r="P13" s="663"/>
      <c r="Q13" s="664"/>
      <c r="R13" s="665" t="s">
        <v>127</v>
      </c>
      <c r="S13" s="666"/>
      <c r="T13" s="666"/>
      <c r="U13" s="666"/>
      <c r="V13" s="666"/>
      <c r="W13" s="666"/>
      <c r="X13" s="666"/>
      <c r="Y13" s="667"/>
      <c r="Z13" s="668" t="s">
        <v>127</v>
      </c>
      <c r="AA13" s="668"/>
      <c r="AB13" s="668"/>
      <c r="AC13" s="668"/>
      <c r="AD13" s="669" t="s">
        <v>127</v>
      </c>
      <c r="AE13" s="669"/>
      <c r="AF13" s="669"/>
      <c r="AG13" s="669"/>
      <c r="AH13" s="669"/>
      <c r="AI13" s="669"/>
      <c r="AJ13" s="669"/>
      <c r="AK13" s="669"/>
      <c r="AL13" s="670" t="s">
        <v>127</v>
      </c>
      <c r="AM13" s="671"/>
      <c r="AN13" s="671"/>
      <c r="AO13" s="672"/>
      <c r="AP13" s="662" t="s">
        <v>252</v>
      </c>
      <c r="AQ13" s="663"/>
      <c r="AR13" s="663"/>
      <c r="AS13" s="663"/>
      <c r="AT13" s="663"/>
      <c r="AU13" s="663"/>
      <c r="AV13" s="663"/>
      <c r="AW13" s="663"/>
      <c r="AX13" s="663"/>
      <c r="AY13" s="663"/>
      <c r="AZ13" s="663"/>
      <c r="BA13" s="663"/>
      <c r="BB13" s="663"/>
      <c r="BC13" s="663"/>
      <c r="BD13" s="663"/>
      <c r="BE13" s="663"/>
      <c r="BF13" s="664"/>
      <c r="BG13" s="665">
        <v>788674</v>
      </c>
      <c r="BH13" s="666"/>
      <c r="BI13" s="666"/>
      <c r="BJ13" s="666"/>
      <c r="BK13" s="666"/>
      <c r="BL13" s="666"/>
      <c r="BM13" s="666"/>
      <c r="BN13" s="667"/>
      <c r="BO13" s="668">
        <v>64.7</v>
      </c>
      <c r="BP13" s="668"/>
      <c r="BQ13" s="668"/>
      <c r="BR13" s="668"/>
      <c r="BS13" s="669" t="s">
        <v>127</v>
      </c>
      <c r="BT13" s="669"/>
      <c r="BU13" s="669"/>
      <c r="BV13" s="669"/>
      <c r="BW13" s="669"/>
      <c r="BX13" s="669"/>
      <c r="BY13" s="669"/>
      <c r="BZ13" s="669"/>
      <c r="CA13" s="669"/>
      <c r="CB13" s="673"/>
      <c r="CD13" s="680" t="s">
        <v>253</v>
      </c>
      <c r="CE13" s="681"/>
      <c r="CF13" s="681"/>
      <c r="CG13" s="681"/>
      <c r="CH13" s="681"/>
      <c r="CI13" s="681"/>
      <c r="CJ13" s="681"/>
      <c r="CK13" s="681"/>
      <c r="CL13" s="681"/>
      <c r="CM13" s="681"/>
      <c r="CN13" s="681"/>
      <c r="CO13" s="681"/>
      <c r="CP13" s="681"/>
      <c r="CQ13" s="682"/>
      <c r="CR13" s="665">
        <v>214681</v>
      </c>
      <c r="CS13" s="666"/>
      <c r="CT13" s="666"/>
      <c r="CU13" s="666"/>
      <c r="CV13" s="666"/>
      <c r="CW13" s="666"/>
      <c r="CX13" s="666"/>
      <c r="CY13" s="667"/>
      <c r="CZ13" s="668">
        <v>5.2</v>
      </c>
      <c r="DA13" s="668"/>
      <c r="DB13" s="668"/>
      <c r="DC13" s="668"/>
      <c r="DD13" s="674">
        <v>89774</v>
      </c>
      <c r="DE13" s="666"/>
      <c r="DF13" s="666"/>
      <c r="DG13" s="666"/>
      <c r="DH13" s="666"/>
      <c r="DI13" s="666"/>
      <c r="DJ13" s="666"/>
      <c r="DK13" s="666"/>
      <c r="DL13" s="666"/>
      <c r="DM13" s="666"/>
      <c r="DN13" s="666"/>
      <c r="DO13" s="666"/>
      <c r="DP13" s="667"/>
      <c r="DQ13" s="674">
        <v>121973</v>
      </c>
      <c r="DR13" s="666"/>
      <c r="DS13" s="666"/>
      <c r="DT13" s="666"/>
      <c r="DU13" s="666"/>
      <c r="DV13" s="666"/>
      <c r="DW13" s="666"/>
      <c r="DX13" s="666"/>
      <c r="DY13" s="666"/>
      <c r="DZ13" s="666"/>
      <c r="EA13" s="666"/>
      <c r="EB13" s="666"/>
      <c r="EC13" s="675"/>
    </row>
    <row r="14" spans="2:143" ht="11.25" customHeight="1" x14ac:dyDescent="0.2">
      <c r="B14" s="662" t="s">
        <v>254</v>
      </c>
      <c r="C14" s="663"/>
      <c r="D14" s="663"/>
      <c r="E14" s="663"/>
      <c r="F14" s="663"/>
      <c r="G14" s="663"/>
      <c r="H14" s="663"/>
      <c r="I14" s="663"/>
      <c r="J14" s="663"/>
      <c r="K14" s="663"/>
      <c r="L14" s="663"/>
      <c r="M14" s="663"/>
      <c r="N14" s="663"/>
      <c r="O14" s="663"/>
      <c r="P14" s="663"/>
      <c r="Q14" s="664"/>
      <c r="R14" s="665" t="s">
        <v>127</v>
      </c>
      <c r="S14" s="666"/>
      <c r="T14" s="666"/>
      <c r="U14" s="666"/>
      <c r="V14" s="666"/>
      <c r="W14" s="666"/>
      <c r="X14" s="666"/>
      <c r="Y14" s="667"/>
      <c r="Z14" s="668" t="s">
        <v>127</v>
      </c>
      <c r="AA14" s="668"/>
      <c r="AB14" s="668"/>
      <c r="AC14" s="668"/>
      <c r="AD14" s="669" t="s">
        <v>127</v>
      </c>
      <c r="AE14" s="669"/>
      <c r="AF14" s="669"/>
      <c r="AG14" s="669"/>
      <c r="AH14" s="669"/>
      <c r="AI14" s="669"/>
      <c r="AJ14" s="669"/>
      <c r="AK14" s="669"/>
      <c r="AL14" s="670" t="s">
        <v>127</v>
      </c>
      <c r="AM14" s="671"/>
      <c r="AN14" s="671"/>
      <c r="AO14" s="672"/>
      <c r="AP14" s="662" t="s">
        <v>255</v>
      </c>
      <c r="AQ14" s="663"/>
      <c r="AR14" s="663"/>
      <c r="AS14" s="663"/>
      <c r="AT14" s="663"/>
      <c r="AU14" s="663"/>
      <c r="AV14" s="663"/>
      <c r="AW14" s="663"/>
      <c r="AX14" s="663"/>
      <c r="AY14" s="663"/>
      <c r="AZ14" s="663"/>
      <c r="BA14" s="663"/>
      <c r="BB14" s="663"/>
      <c r="BC14" s="663"/>
      <c r="BD14" s="663"/>
      <c r="BE14" s="663"/>
      <c r="BF14" s="664"/>
      <c r="BG14" s="665">
        <v>23291</v>
      </c>
      <c r="BH14" s="666"/>
      <c r="BI14" s="666"/>
      <c r="BJ14" s="666"/>
      <c r="BK14" s="666"/>
      <c r="BL14" s="666"/>
      <c r="BM14" s="666"/>
      <c r="BN14" s="667"/>
      <c r="BO14" s="668">
        <v>1.9</v>
      </c>
      <c r="BP14" s="668"/>
      <c r="BQ14" s="668"/>
      <c r="BR14" s="668"/>
      <c r="BS14" s="669" t="s">
        <v>127</v>
      </c>
      <c r="BT14" s="669"/>
      <c r="BU14" s="669"/>
      <c r="BV14" s="669"/>
      <c r="BW14" s="669"/>
      <c r="BX14" s="669"/>
      <c r="BY14" s="669"/>
      <c r="BZ14" s="669"/>
      <c r="CA14" s="669"/>
      <c r="CB14" s="673"/>
      <c r="CD14" s="680" t="s">
        <v>256</v>
      </c>
      <c r="CE14" s="681"/>
      <c r="CF14" s="681"/>
      <c r="CG14" s="681"/>
      <c r="CH14" s="681"/>
      <c r="CI14" s="681"/>
      <c r="CJ14" s="681"/>
      <c r="CK14" s="681"/>
      <c r="CL14" s="681"/>
      <c r="CM14" s="681"/>
      <c r="CN14" s="681"/>
      <c r="CO14" s="681"/>
      <c r="CP14" s="681"/>
      <c r="CQ14" s="682"/>
      <c r="CR14" s="665">
        <v>128309</v>
      </c>
      <c r="CS14" s="666"/>
      <c r="CT14" s="666"/>
      <c r="CU14" s="666"/>
      <c r="CV14" s="666"/>
      <c r="CW14" s="666"/>
      <c r="CX14" s="666"/>
      <c r="CY14" s="667"/>
      <c r="CZ14" s="668">
        <v>3.1</v>
      </c>
      <c r="DA14" s="668"/>
      <c r="DB14" s="668"/>
      <c r="DC14" s="668"/>
      <c r="DD14" s="674">
        <v>946</v>
      </c>
      <c r="DE14" s="666"/>
      <c r="DF14" s="666"/>
      <c r="DG14" s="666"/>
      <c r="DH14" s="666"/>
      <c r="DI14" s="666"/>
      <c r="DJ14" s="666"/>
      <c r="DK14" s="666"/>
      <c r="DL14" s="666"/>
      <c r="DM14" s="666"/>
      <c r="DN14" s="666"/>
      <c r="DO14" s="666"/>
      <c r="DP14" s="667"/>
      <c r="DQ14" s="674">
        <v>127149</v>
      </c>
      <c r="DR14" s="666"/>
      <c r="DS14" s="666"/>
      <c r="DT14" s="666"/>
      <c r="DU14" s="666"/>
      <c r="DV14" s="666"/>
      <c r="DW14" s="666"/>
      <c r="DX14" s="666"/>
      <c r="DY14" s="666"/>
      <c r="DZ14" s="666"/>
      <c r="EA14" s="666"/>
      <c r="EB14" s="666"/>
      <c r="EC14" s="675"/>
    </row>
    <row r="15" spans="2:143" ht="11.25" customHeight="1" x14ac:dyDescent="0.2">
      <c r="B15" s="662" t="s">
        <v>257</v>
      </c>
      <c r="C15" s="663"/>
      <c r="D15" s="663"/>
      <c r="E15" s="663"/>
      <c r="F15" s="663"/>
      <c r="G15" s="663"/>
      <c r="H15" s="663"/>
      <c r="I15" s="663"/>
      <c r="J15" s="663"/>
      <c r="K15" s="663"/>
      <c r="L15" s="663"/>
      <c r="M15" s="663"/>
      <c r="N15" s="663"/>
      <c r="O15" s="663"/>
      <c r="P15" s="663"/>
      <c r="Q15" s="664"/>
      <c r="R15" s="665" t="s">
        <v>127</v>
      </c>
      <c r="S15" s="666"/>
      <c r="T15" s="666"/>
      <c r="U15" s="666"/>
      <c r="V15" s="666"/>
      <c r="W15" s="666"/>
      <c r="X15" s="666"/>
      <c r="Y15" s="667"/>
      <c r="Z15" s="668" t="s">
        <v>127</v>
      </c>
      <c r="AA15" s="668"/>
      <c r="AB15" s="668"/>
      <c r="AC15" s="668"/>
      <c r="AD15" s="669" t="s">
        <v>127</v>
      </c>
      <c r="AE15" s="669"/>
      <c r="AF15" s="669"/>
      <c r="AG15" s="669"/>
      <c r="AH15" s="669"/>
      <c r="AI15" s="669"/>
      <c r="AJ15" s="669"/>
      <c r="AK15" s="669"/>
      <c r="AL15" s="670" t="s">
        <v>127</v>
      </c>
      <c r="AM15" s="671"/>
      <c r="AN15" s="671"/>
      <c r="AO15" s="672"/>
      <c r="AP15" s="662" t="s">
        <v>258</v>
      </c>
      <c r="AQ15" s="663"/>
      <c r="AR15" s="663"/>
      <c r="AS15" s="663"/>
      <c r="AT15" s="663"/>
      <c r="AU15" s="663"/>
      <c r="AV15" s="663"/>
      <c r="AW15" s="663"/>
      <c r="AX15" s="663"/>
      <c r="AY15" s="663"/>
      <c r="AZ15" s="663"/>
      <c r="BA15" s="663"/>
      <c r="BB15" s="663"/>
      <c r="BC15" s="663"/>
      <c r="BD15" s="663"/>
      <c r="BE15" s="663"/>
      <c r="BF15" s="664"/>
      <c r="BG15" s="665">
        <v>78421</v>
      </c>
      <c r="BH15" s="666"/>
      <c r="BI15" s="666"/>
      <c r="BJ15" s="666"/>
      <c r="BK15" s="666"/>
      <c r="BL15" s="666"/>
      <c r="BM15" s="666"/>
      <c r="BN15" s="667"/>
      <c r="BO15" s="668">
        <v>6.4</v>
      </c>
      <c r="BP15" s="668"/>
      <c r="BQ15" s="668"/>
      <c r="BR15" s="668"/>
      <c r="BS15" s="669" t="s">
        <v>127</v>
      </c>
      <c r="BT15" s="669"/>
      <c r="BU15" s="669"/>
      <c r="BV15" s="669"/>
      <c r="BW15" s="669"/>
      <c r="BX15" s="669"/>
      <c r="BY15" s="669"/>
      <c r="BZ15" s="669"/>
      <c r="CA15" s="669"/>
      <c r="CB15" s="673"/>
      <c r="CD15" s="680" t="s">
        <v>259</v>
      </c>
      <c r="CE15" s="681"/>
      <c r="CF15" s="681"/>
      <c r="CG15" s="681"/>
      <c r="CH15" s="681"/>
      <c r="CI15" s="681"/>
      <c r="CJ15" s="681"/>
      <c r="CK15" s="681"/>
      <c r="CL15" s="681"/>
      <c r="CM15" s="681"/>
      <c r="CN15" s="681"/>
      <c r="CO15" s="681"/>
      <c r="CP15" s="681"/>
      <c r="CQ15" s="682"/>
      <c r="CR15" s="665">
        <v>621886</v>
      </c>
      <c r="CS15" s="666"/>
      <c r="CT15" s="666"/>
      <c r="CU15" s="666"/>
      <c r="CV15" s="666"/>
      <c r="CW15" s="666"/>
      <c r="CX15" s="666"/>
      <c r="CY15" s="667"/>
      <c r="CZ15" s="668">
        <v>15</v>
      </c>
      <c r="DA15" s="668"/>
      <c r="DB15" s="668"/>
      <c r="DC15" s="668"/>
      <c r="DD15" s="674">
        <v>128548</v>
      </c>
      <c r="DE15" s="666"/>
      <c r="DF15" s="666"/>
      <c r="DG15" s="666"/>
      <c r="DH15" s="666"/>
      <c r="DI15" s="666"/>
      <c r="DJ15" s="666"/>
      <c r="DK15" s="666"/>
      <c r="DL15" s="666"/>
      <c r="DM15" s="666"/>
      <c r="DN15" s="666"/>
      <c r="DO15" s="666"/>
      <c r="DP15" s="667"/>
      <c r="DQ15" s="674">
        <v>492687</v>
      </c>
      <c r="DR15" s="666"/>
      <c r="DS15" s="666"/>
      <c r="DT15" s="666"/>
      <c r="DU15" s="666"/>
      <c r="DV15" s="666"/>
      <c r="DW15" s="666"/>
      <c r="DX15" s="666"/>
      <c r="DY15" s="666"/>
      <c r="DZ15" s="666"/>
      <c r="EA15" s="666"/>
      <c r="EB15" s="666"/>
      <c r="EC15" s="675"/>
    </row>
    <row r="16" spans="2:143" ht="11.25" customHeight="1" x14ac:dyDescent="0.2">
      <c r="B16" s="662" t="s">
        <v>260</v>
      </c>
      <c r="C16" s="663"/>
      <c r="D16" s="663"/>
      <c r="E16" s="663"/>
      <c r="F16" s="663"/>
      <c r="G16" s="663"/>
      <c r="H16" s="663"/>
      <c r="I16" s="663"/>
      <c r="J16" s="663"/>
      <c r="K16" s="663"/>
      <c r="L16" s="663"/>
      <c r="M16" s="663"/>
      <c r="N16" s="663"/>
      <c r="O16" s="663"/>
      <c r="P16" s="663"/>
      <c r="Q16" s="664"/>
      <c r="R16" s="665">
        <v>2473</v>
      </c>
      <c r="S16" s="666"/>
      <c r="T16" s="666"/>
      <c r="U16" s="666"/>
      <c r="V16" s="666"/>
      <c r="W16" s="666"/>
      <c r="X16" s="666"/>
      <c r="Y16" s="667"/>
      <c r="Z16" s="668">
        <v>0.1</v>
      </c>
      <c r="AA16" s="668"/>
      <c r="AB16" s="668"/>
      <c r="AC16" s="668"/>
      <c r="AD16" s="669">
        <v>2473</v>
      </c>
      <c r="AE16" s="669"/>
      <c r="AF16" s="669"/>
      <c r="AG16" s="669"/>
      <c r="AH16" s="669"/>
      <c r="AI16" s="669"/>
      <c r="AJ16" s="669"/>
      <c r="AK16" s="669"/>
      <c r="AL16" s="670">
        <v>0.1</v>
      </c>
      <c r="AM16" s="671"/>
      <c r="AN16" s="671"/>
      <c r="AO16" s="672"/>
      <c r="AP16" s="662" t="s">
        <v>261</v>
      </c>
      <c r="AQ16" s="663"/>
      <c r="AR16" s="663"/>
      <c r="AS16" s="663"/>
      <c r="AT16" s="663"/>
      <c r="AU16" s="663"/>
      <c r="AV16" s="663"/>
      <c r="AW16" s="663"/>
      <c r="AX16" s="663"/>
      <c r="AY16" s="663"/>
      <c r="AZ16" s="663"/>
      <c r="BA16" s="663"/>
      <c r="BB16" s="663"/>
      <c r="BC16" s="663"/>
      <c r="BD16" s="663"/>
      <c r="BE16" s="663"/>
      <c r="BF16" s="664"/>
      <c r="BG16" s="665" t="s">
        <v>127</v>
      </c>
      <c r="BH16" s="666"/>
      <c r="BI16" s="666"/>
      <c r="BJ16" s="666"/>
      <c r="BK16" s="666"/>
      <c r="BL16" s="666"/>
      <c r="BM16" s="666"/>
      <c r="BN16" s="667"/>
      <c r="BO16" s="668" t="s">
        <v>127</v>
      </c>
      <c r="BP16" s="668"/>
      <c r="BQ16" s="668"/>
      <c r="BR16" s="668"/>
      <c r="BS16" s="669" t="s">
        <v>127</v>
      </c>
      <c r="BT16" s="669"/>
      <c r="BU16" s="669"/>
      <c r="BV16" s="669"/>
      <c r="BW16" s="669"/>
      <c r="BX16" s="669"/>
      <c r="BY16" s="669"/>
      <c r="BZ16" s="669"/>
      <c r="CA16" s="669"/>
      <c r="CB16" s="673"/>
      <c r="CD16" s="680" t="s">
        <v>262</v>
      </c>
      <c r="CE16" s="681"/>
      <c r="CF16" s="681"/>
      <c r="CG16" s="681"/>
      <c r="CH16" s="681"/>
      <c r="CI16" s="681"/>
      <c r="CJ16" s="681"/>
      <c r="CK16" s="681"/>
      <c r="CL16" s="681"/>
      <c r="CM16" s="681"/>
      <c r="CN16" s="681"/>
      <c r="CO16" s="681"/>
      <c r="CP16" s="681"/>
      <c r="CQ16" s="682"/>
      <c r="CR16" s="665">
        <v>4180</v>
      </c>
      <c r="CS16" s="666"/>
      <c r="CT16" s="666"/>
      <c r="CU16" s="666"/>
      <c r="CV16" s="666"/>
      <c r="CW16" s="666"/>
      <c r="CX16" s="666"/>
      <c r="CY16" s="667"/>
      <c r="CZ16" s="668">
        <v>0.1</v>
      </c>
      <c r="DA16" s="668"/>
      <c r="DB16" s="668"/>
      <c r="DC16" s="668"/>
      <c r="DD16" s="674" t="s">
        <v>127</v>
      </c>
      <c r="DE16" s="666"/>
      <c r="DF16" s="666"/>
      <c r="DG16" s="666"/>
      <c r="DH16" s="666"/>
      <c r="DI16" s="666"/>
      <c r="DJ16" s="666"/>
      <c r="DK16" s="666"/>
      <c r="DL16" s="666"/>
      <c r="DM16" s="666"/>
      <c r="DN16" s="666"/>
      <c r="DO16" s="666"/>
      <c r="DP16" s="667"/>
      <c r="DQ16" s="674">
        <v>3395</v>
      </c>
      <c r="DR16" s="666"/>
      <c r="DS16" s="666"/>
      <c r="DT16" s="666"/>
      <c r="DU16" s="666"/>
      <c r="DV16" s="666"/>
      <c r="DW16" s="666"/>
      <c r="DX16" s="666"/>
      <c r="DY16" s="666"/>
      <c r="DZ16" s="666"/>
      <c r="EA16" s="666"/>
      <c r="EB16" s="666"/>
      <c r="EC16" s="675"/>
    </row>
    <row r="17" spans="2:133" ht="11.25" customHeight="1" x14ac:dyDescent="0.2">
      <c r="B17" s="662" t="s">
        <v>263</v>
      </c>
      <c r="C17" s="663"/>
      <c r="D17" s="663"/>
      <c r="E17" s="663"/>
      <c r="F17" s="663"/>
      <c r="G17" s="663"/>
      <c r="H17" s="663"/>
      <c r="I17" s="663"/>
      <c r="J17" s="663"/>
      <c r="K17" s="663"/>
      <c r="L17" s="663"/>
      <c r="M17" s="663"/>
      <c r="N17" s="663"/>
      <c r="O17" s="663"/>
      <c r="P17" s="663"/>
      <c r="Q17" s="664"/>
      <c r="R17" s="665">
        <v>23037</v>
      </c>
      <c r="S17" s="666"/>
      <c r="T17" s="666"/>
      <c r="U17" s="666"/>
      <c r="V17" s="666"/>
      <c r="W17" s="666"/>
      <c r="X17" s="666"/>
      <c r="Y17" s="667"/>
      <c r="Z17" s="668">
        <v>0.5</v>
      </c>
      <c r="AA17" s="668"/>
      <c r="AB17" s="668"/>
      <c r="AC17" s="668"/>
      <c r="AD17" s="669">
        <v>23037</v>
      </c>
      <c r="AE17" s="669"/>
      <c r="AF17" s="669"/>
      <c r="AG17" s="669"/>
      <c r="AH17" s="669"/>
      <c r="AI17" s="669"/>
      <c r="AJ17" s="669"/>
      <c r="AK17" s="669"/>
      <c r="AL17" s="670">
        <v>0.9</v>
      </c>
      <c r="AM17" s="671"/>
      <c r="AN17" s="671"/>
      <c r="AO17" s="672"/>
      <c r="AP17" s="662" t="s">
        <v>264</v>
      </c>
      <c r="AQ17" s="663"/>
      <c r="AR17" s="663"/>
      <c r="AS17" s="663"/>
      <c r="AT17" s="663"/>
      <c r="AU17" s="663"/>
      <c r="AV17" s="663"/>
      <c r="AW17" s="663"/>
      <c r="AX17" s="663"/>
      <c r="AY17" s="663"/>
      <c r="AZ17" s="663"/>
      <c r="BA17" s="663"/>
      <c r="BB17" s="663"/>
      <c r="BC17" s="663"/>
      <c r="BD17" s="663"/>
      <c r="BE17" s="663"/>
      <c r="BF17" s="664"/>
      <c r="BG17" s="665" t="s">
        <v>127</v>
      </c>
      <c r="BH17" s="666"/>
      <c r="BI17" s="666"/>
      <c r="BJ17" s="666"/>
      <c r="BK17" s="666"/>
      <c r="BL17" s="666"/>
      <c r="BM17" s="666"/>
      <c r="BN17" s="667"/>
      <c r="BO17" s="668" t="s">
        <v>127</v>
      </c>
      <c r="BP17" s="668"/>
      <c r="BQ17" s="668"/>
      <c r="BR17" s="668"/>
      <c r="BS17" s="669" t="s">
        <v>127</v>
      </c>
      <c r="BT17" s="669"/>
      <c r="BU17" s="669"/>
      <c r="BV17" s="669"/>
      <c r="BW17" s="669"/>
      <c r="BX17" s="669"/>
      <c r="BY17" s="669"/>
      <c r="BZ17" s="669"/>
      <c r="CA17" s="669"/>
      <c r="CB17" s="673"/>
      <c r="CD17" s="680" t="s">
        <v>265</v>
      </c>
      <c r="CE17" s="681"/>
      <c r="CF17" s="681"/>
      <c r="CG17" s="681"/>
      <c r="CH17" s="681"/>
      <c r="CI17" s="681"/>
      <c r="CJ17" s="681"/>
      <c r="CK17" s="681"/>
      <c r="CL17" s="681"/>
      <c r="CM17" s="681"/>
      <c r="CN17" s="681"/>
      <c r="CO17" s="681"/>
      <c r="CP17" s="681"/>
      <c r="CQ17" s="682"/>
      <c r="CR17" s="665">
        <v>379198</v>
      </c>
      <c r="CS17" s="666"/>
      <c r="CT17" s="666"/>
      <c r="CU17" s="666"/>
      <c r="CV17" s="666"/>
      <c r="CW17" s="666"/>
      <c r="CX17" s="666"/>
      <c r="CY17" s="667"/>
      <c r="CZ17" s="668">
        <v>9.1</v>
      </c>
      <c r="DA17" s="668"/>
      <c r="DB17" s="668"/>
      <c r="DC17" s="668"/>
      <c r="DD17" s="674" t="s">
        <v>127</v>
      </c>
      <c r="DE17" s="666"/>
      <c r="DF17" s="666"/>
      <c r="DG17" s="666"/>
      <c r="DH17" s="666"/>
      <c r="DI17" s="666"/>
      <c r="DJ17" s="666"/>
      <c r="DK17" s="666"/>
      <c r="DL17" s="666"/>
      <c r="DM17" s="666"/>
      <c r="DN17" s="666"/>
      <c r="DO17" s="666"/>
      <c r="DP17" s="667"/>
      <c r="DQ17" s="674">
        <v>379198</v>
      </c>
      <c r="DR17" s="666"/>
      <c r="DS17" s="666"/>
      <c r="DT17" s="666"/>
      <c r="DU17" s="666"/>
      <c r="DV17" s="666"/>
      <c r="DW17" s="666"/>
      <c r="DX17" s="666"/>
      <c r="DY17" s="666"/>
      <c r="DZ17" s="666"/>
      <c r="EA17" s="666"/>
      <c r="EB17" s="666"/>
      <c r="EC17" s="675"/>
    </row>
    <row r="18" spans="2:133" ht="11.25" customHeight="1" x14ac:dyDescent="0.2">
      <c r="B18" s="662" t="s">
        <v>266</v>
      </c>
      <c r="C18" s="663"/>
      <c r="D18" s="663"/>
      <c r="E18" s="663"/>
      <c r="F18" s="663"/>
      <c r="G18" s="663"/>
      <c r="H18" s="663"/>
      <c r="I18" s="663"/>
      <c r="J18" s="663"/>
      <c r="K18" s="663"/>
      <c r="L18" s="663"/>
      <c r="M18" s="663"/>
      <c r="N18" s="663"/>
      <c r="O18" s="663"/>
      <c r="P18" s="663"/>
      <c r="Q18" s="664"/>
      <c r="R18" s="665">
        <v>26296</v>
      </c>
      <c r="S18" s="666"/>
      <c r="T18" s="666"/>
      <c r="U18" s="666"/>
      <c r="V18" s="666"/>
      <c r="W18" s="666"/>
      <c r="X18" s="666"/>
      <c r="Y18" s="667"/>
      <c r="Z18" s="668">
        <v>0.6</v>
      </c>
      <c r="AA18" s="668"/>
      <c r="AB18" s="668"/>
      <c r="AC18" s="668"/>
      <c r="AD18" s="669">
        <v>26296</v>
      </c>
      <c r="AE18" s="669"/>
      <c r="AF18" s="669"/>
      <c r="AG18" s="669"/>
      <c r="AH18" s="669"/>
      <c r="AI18" s="669"/>
      <c r="AJ18" s="669"/>
      <c r="AK18" s="669"/>
      <c r="AL18" s="670">
        <v>1</v>
      </c>
      <c r="AM18" s="671"/>
      <c r="AN18" s="671"/>
      <c r="AO18" s="672"/>
      <c r="AP18" s="662" t="s">
        <v>267</v>
      </c>
      <c r="AQ18" s="663"/>
      <c r="AR18" s="663"/>
      <c r="AS18" s="663"/>
      <c r="AT18" s="663"/>
      <c r="AU18" s="663"/>
      <c r="AV18" s="663"/>
      <c r="AW18" s="663"/>
      <c r="AX18" s="663"/>
      <c r="AY18" s="663"/>
      <c r="AZ18" s="663"/>
      <c r="BA18" s="663"/>
      <c r="BB18" s="663"/>
      <c r="BC18" s="663"/>
      <c r="BD18" s="663"/>
      <c r="BE18" s="663"/>
      <c r="BF18" s="664"/>
      <c r="BG18" s="665" t="s">
        <v>127</v>
      </c>
      <c r="BH18" s="666"/>
      <c r="BI18" s="666"/>
      <c r="BJ18" s="666"/>
      <c r="BK18" s="666"/>
      <c r="BL18" s="666"/>
      <c r="BM18" s="666"/>
      <c r="BN18" s="667"/>
      <c r="BO18" s="668" t="s">
        <v>127</v>
      </c>
      <c r="BP18" s="668"/>
      <c r="BQ18" s="668"/>
      <c r="BR18" s="668"/>
      <c r="BS18" s="669" t="s">
        <v>127</v>
      </c>
      <c r="BT18" s="669"/>
      <c r="BU18" s="669"/>
      <c r="BV18" s="669"/>
      <c r="BW18" s="669"/>
      <c r="BX18" s="669"/>
      <c r="BY18" s="669"/>
      <c r="BZ18" s="669"/>
      <c r="CA18" s="669"/>
      <c r="CB18" s="673"/>
      <c r="CD18" s="680" t="s">
        <v>268</v>
      </c>
      <c r="CE18" s="681"/>
      <c r="CF18" s="681"/>
      <c r="CG18" s="681"/>
      <c r="CH18" s="681"/>
      <c r="CI18" s="681"/>
      <c r="CJ18" s="681"/>
      <c r="CK18" s="681"/>
      <c r="CL18" s="681"/>
      <c r="CM18" s="681"/>
      <c r="CN18" s="681"/>
      <c r="CO18" s="681"/>
      <c r="CP18" s="681"/>
      <c r="CQ18" s="682"/>
      <c r="CR18" s="665" t="s">
        <v>127</v>
      </c>
      <c r="CS18" s="666"/>
      <c r="CT18" s="666"/>
      <c r="CU18" s="666"/>
      <c r="CV18" s="666"/>
      <c r="CW18" s="666"/>
      <c r="CX18" s="666"/>
      <c r="CY18" s="667"/>
      <c r="CZ18" s="668" t="s">
        <v>127</v>
      </c>
      <c r="DA18" s="668"/>
      <c r="DB18" s="668"/>
      <c r="DC18" s="668"/>
      <c r="DD18" s="674" t="s">
        <v>127</v>
      </c>
      <c r="DE18" s="666"/>
      <c r="DF18" s="666"/>
      <c r="DG18" s="666"/>
      <c r="DH18" s="666"/>
      <c r="DI18" s="666"/>
      <c r="DJ18" s="666"/>
      <c r="DK18" s="666"/>
      <c r="DL18" s="666"/>
      <c r="DM18" s="666"/>
      <c r="DN18" s="666"/>
      <c r="DO18" s="666"/>
      <c r="DP18" s="667"/>
      <c r="DQ18" s="674" t="s">
        <v>127</v>
      </c>
      <c r="DR18" s="666"/>
      <c r="DS18" s="666"/>
      <c r="DT18" s="666"/>
      <c r="DU18" s="666"/>
      <c r="DV18" s="666"/>
      <c r="DW18" s="666"/>
      <c r="DX18" s="666"/>
      <c r="DY18" s="666"/>
      <c r="DZ18" s="666"/>
      <c r="EA18" s="666"/>
      <c r="EB18" s="666"/>
      <c r="EC18" s="675"/>
    </row>
    <row r="19" spans="2:133" ht="11.25" customHeight="1" x14ac:dyDescent="0.2">
      <c r="B19" s="662" t="s">
        <v>269</v>
      </c>
      <c r="C19" s="663"/>
      <c r="D19" s="663"/>
      <c r="E19" s="663"/>
      <c r="F19" s="663"/>
      <c r="G19" s="663"/>
      <c r="H19" s="663"/>
      <c r="I19" s="663"/>
      <c r="J19" s="663"/>
      <c r="K19" s="663"/>
      <c r="L19" s="663"/>
      <c r="M19" s="663"/>
      <c r="N19" s="663"/>
      <c r="O19" s="663"/>
      <c r="P19" s="663"/>
      <c r="Q19" s="664"/>
      <c r="R19" s="665">
        <v>5167</v>
      </c>
      <c r="S19" s="666"/>
      <c r="T19" s="666"/>
      <c r="U19" s="666"/>
      <c r="V19" s="666"/>
      <c r="W19" s="666"/>
      <c r="X19" s="666"/>
      <c r="Y19" s="667"/>
      <c r="Z19" s="668">
        <v>0.1</v>
      </c>
      <c r="AA19" s="668"/>
      <c r="AB19" s="668"/>
      <c r="AC19" s="668"/>
      <c r="AD19" s="669">
        <v>5167</v>
      </c>
      <c r="AE19" s="669"/>
      <c r="AF19" s="669"/>
      <c r="AG19" s="669"/>
      <c r="AH19" s="669"/>
      <c r="AI19" s="669"/>
      <c r="AJ19" s="669"/>
      <c r="AK19" s="669"/>
      <c r="AL19" s="670">
        <v>0.2</v>
      </c>
      <c r="AM19" s="671"/>
      <c r="AN19" s="671"/>
      <c r="AO19" s="672"/>
      <c r="AP19" s="662" t="s">
        <v>270</v>
      </c>
      <c r="AQ19" s="663"/>
      <c r="AR19" s="663"/>
      <c r="AS19" s="663"/>
      <c r="AT19" s="663"/>
      <c r="AU19" s="663"/>
      <c r="AV19" s="663"/>
      <c r="AW19" s="663"/>
      <c r="AX19" s="663"/>
      <c r="AY19" s="663"/>
      <c r="AZ19" s="663"/>
      <c r="BA19" s="663"/>
      <c r="BB19" s="663"/>
      <c r="BC19" s="663"/>
      <c r="BD19" s="663"/>
      <c r="BE19" s="663"/>
      <c r="BF19" s="664"/>
      <c r="BG19" s="665">
        <v>7513</v>
      </c>
      <c r="BH19" s="666"/>
      <c r="BI19" s="666"/>
      <c r="BJ19" s="666"/>
      <c r="BK19" s="666"/>
      <c r="BL19" s="666"/>
      <c r="BM19" s="666"/>
      <c r="BN19" s="667"/>
      <c r="BO19" s="668">
        <v>0.6</v>
      </c>
      <c r="BP19" s="668"/>
      <c r="BQ19" s="668"/>
      <c r="BR19" s="668"/>
      <c r="BS19" s="669" t="s">
        <v>127</v>
      </c>
      <c r="BT19" s="669"/>
      <c r="BU19" s="669"/>
      <c r="BV19" s="669"/>
      <c r="BW19" s="669"/>
      <c r="BX19" s="669"/>
      <c r="BY19" s="669"/>
      <c r="BZ19" s="669"/>
      <c r="CA19" s="669"/>
      <c r="CB19" s="673"/>
      <c r="CD19" s="680" t="s">
        <v>271</v>
      </c>
      <c r="CE19" s="681"/>
      <c r="CF19" s="681"/>
      <c r="CG19" s="681"/>
      <c r="CH19" s="681"/>
      <c r="CI19" s="681"/>
      <c r="CJ19" s="681"/>
      <c r="CK19" s="681"/>
      <c r="CL19" s="681"/>
      <c r="CM19" s="681"/>
      <c r="CN19" s="681"/>
      <c r="CO19" s="681"/>
      <c r="CP19" s="681"/>
      <c r="CQ19" s="682"/>
      <c r="CR19" s="665" t="s">
        <v>127</v>
      </c>
      <c r="CS19" s="666"/>
      <c r="CT19" s="666"/>
      <c r="CU19" s="666"/>
      <c r="CV19" s="666"/>
      <c r="CW19" s="666"/>
      <c r="CX19" s="666"/>
      <c r="CY19" s="667"/>
      <c r="CZ19" s="668" t="s">
        <v>127</v>
      </c>
      <c r="DA19" s="668"/>
      <c r="DB19" s="668"/>
      <c r="DC19" s="668"/>
      <c r="DD19" s="674" t="s">
        <v>127</v>
      </c>
      <c r="DE19" s="666"/>
      <c r="DF19" s="666"/>
      <c r="DG19" s="666"/>
      <c r="DH19" s="666"/>
      <c r="DI19" s="666"/>
      <c r="DJ19" s="666"/>
      <c r="DK19" s="666"/>
      <c r="DL19" s="666"/>
      <c r="DM19" s="666"/>
      <c r="DN19" s="666"/>
      <c r="DO19" s="666"/>
      <c r="DP19" s="667"/>
      <c r="DQ19" s="674" t="s">
        <v>127</v>
      </c>
      <c r="DR19" s="666"/>
      <c r="DS19" s="666"/>
      <c r="DT19" s="666"/>
      <c r="DU19" s="666"/>
      <c r="DV19" s="666"/>
      <c r="DW19" s="666"/>
      <c r="DX19" s="666"/>
      <c r="DY19" s="666"/>
      <c r="DZ19" s="666"/>
      <c r="EA19" s="666"/>
      <c r="EB19" s="666"/>
      <c r="EC19" s="675"/>
    </row>
    <row r="20" spans="2:133" ht="11.25" customHeight="1" x14ac:dyDescent="0.2">
      <c r="B20" s="662" t="s">
        <v>272</v>
      </c>
      <c r="C20" s="663"/>
      <c r="D20" s="663"/>
      <c r="E20" s="663"/>
      <c r="F20" s="663"/>
      <c r="G20" s="663"/>
      <c r="H20" s="663"/>
      <c r="I20" s="663"/>
      <c r="J20" s="663"/>
      <c r="K20" s="663"/>
      <c r="L20" s="663"/>
      <c r="M20" s="663"/>
      <c r="N20" s="663"/>
      <c r="O20" s="663"/>
      <c r="P20" s="663"/>
      <c r="Q20" s="664"/>
      <c r="R20" s="665">
        <v>714</v>
      </c>
      <c r="S20" s="666"/>
      <c r="T20" s="666"/>
      <c r="U20" s="666"/>
      <c r="V20" s="666"/>
      <c r="W20" s="666"/>
      <c r="X20" s="666"/>
      <c r="Y20" s="667"/>
      <c r="Z20" s="668">
        <v>0</v>
      </c>
      <c r="AA20" s="668"/>
      <c r="AB20" s="668"/>
      <c r="AC20" s="668"/>
      <c r="AD20" s="669">
        <v>714</v>
      </c>
      <c r="AE20" s="669"/>
      <c r="AF20" s="669"/>
      <c r="AG20" s="669"/>
      <c r="AH20" s="669"/>
      <c r="AI20" s="669"/>
      <c r="AJ20" s="669"/>
      <c r="AK20" s="669"/>
      <c r="AL20" s="670">
        <v>0</v>
      </c>
      <c r="AM20" s="671"/>
      <c r="AN20" s="671"/>
      <c r="AO20" s="672"/>
      <c r="AP20" s="662" t="s">
        <v>273</v>
      </c>
      <c r="AQ20" s="663"/>
      <c r="AR20" s="663"/>
      <c r="AS20" s="663"/>
      <c r="AT20" s="663"/>
      <c r="AU20" s="663"/>
      <c r="AV20" s="663"/>
      <c r="AW20" s="663"/>
      <c r="AX20" s="663"/>
      <c r="AY20" s="663"/>
      <c r="AZ20" s="663"/>
      <c r="BA20" s="663"/>
      <c r="BB20" s="663"/>
      <c r="BC20" s="663"/>
      <c r="BD20" s="663"/>
      <c r="BE20" s="663"/>
      <c r="BF20" s="664"/>
      <c r="BG20" s="665">
        <v>7513</v>
      </c>
      <c r="BH20" s="666"/>
      <c r="BI20" s="666"/>
      <c r="BJ20" s="666"/>
      <c r="BK20" s="666"/>
      <c r="BL20" s="666"/>
      <c r="BM20" s="666"/>
      <c r="BN20" s="667"/>
      <c r="BO20" s="668">
        <v>0.6</v>
      </c>
      <c r="BP20" s="668"/>
      <c r="BQ20" s="668"/>
      <c r="BR20" s="668"/>
      <c r="BS20" s="669" t="s">
        <v>127</v>
      </c>
      <c r="BT20" s="669"/>
      <c r="BU20" s="669"/>
      <c r="BV20" s="669"/>
      <c r="BW20" s="669"/>
      <c r="BX20" s="669"/>
      <c r="BY20" s="669"/>
      <c r="BZ20" s="669"/>
      <c r="CA20" s="669"/>
      <c r="CB20" s="673"/>
      <c r="CD20" s="680" t="s">
        <v>274</v>
      </c>
      <c r="CE20" s="681"/>
      <c r="CF20" s="681"/>
      <c r="CG20" s="681"/>
      <c r="CH20" s="681"/>
      <c r="CI20" s="681"/>
      <c r="CJ20" s="681"/>
      <c r="CK20" s="681"/>
      <c r="CL20" s="681"/>
      <c r="CM20" s="681"/>
      <c r="CN20" s="681"/>
      <c r="CO20" s="681"/>
      <c r="CP20" s="681"/>
      <c r="CQ20" s="682"/>
      <c r="CR20" s="665">
        <v>4148245</v>
      </c>
      <c r="CS20" s="666"/>
      <c r="CT20" s="666"/>
      <c r="CU20" s="666"/>
      <c r="CV20" s="666"/>
      <c r="CW20" s="666"/>
      <c r="CX20" s="666"/>
      <c r="CY20" s="667"/>
      <c r="CZ20" s="668">
        <v>100</v>
      </c>
      <c r="DA20" s="668"/>
      <c r="DB20" s="668"/>
      <c r="DC20" s="668"/>
      <c r="DD20" s="674">
        <v>526745</v>
      </c>
      <c r="DE20" s="666"/>
      <c r="DF20" s="666"/>
      <c r="DG20" s="666"/>
      <c r="DH20" s="666"/>
      <c r="DI20" s="666"/>
      <c r="DJ20" s="666"/>
      <c r="DK20" s="666"/>
      <c r="DL20" s="666"/>
      <c r="DM20" s="666"/>
      <c r="DN20" s="666"/>
      <c r="DO20" s="666"/>
      <c r="DP20" s="667"/>
      <c r="DQ20" s="674">
        <v>2909877</v>
      </c>
      <c r="DR20" s="666"/>
      <c r="DS20" s="666"/>
      <c r="DT20" s="666"/>
      <c r="DU20" s="666"/>
      <c r="DV20" s="666"/>
      <c r="DW20" s="666"/>
      <c r="DX20" s="666"/>
      <c r="DY20" s="666"/>
      <c r="DZ20" s="666"/>
      <c r="EA20" s="666"/>
      <c r="EB20" s="666"/>
      <c r="EC20" s="675"/>
    </row>
    <row r="21" spans="2:133" ht="11.25" customHeight="1" x14ac:dyDescent="0.2">
      <c r="B21" s="662" t="s">
        <v>275</v>
      </c>
      <c r="C21" s="663"/>
      <c r="D21" s="663"/>
      <c r="E21" s="663"/>
      <c r="F21" s="663"/>
      <c r="G21" s="663"/>
      <c r="H21" s="663"/>
      <c r="I21" s="663"/>
      <c r="J21" s="663"/>
      <c r="K21" s="663"/>
      <c r="L21" s="663"/>
      <c r="M21" s="663"/>
      <c r="N21" s="663"/>
      <c r="O21" s="663"/>
      <c r="P21" s="663"/>
      <c r="Q21" s="664"/>
      <c r="R21" s="665">
        <v>376</v>
      </c>
      <c r="S21" s="666"/>
      <c r="T21" s="666"/>
      <c r="U21" s="666"/>
      <c r="V21" s="666"/>
      <c r="W21" s="666"/>
      <c r="X21" s="666"/>
      <c r="Y21" s="667"/>
      <c r="Z21" s="668">
        <v>0</v>
      </c>
      <c r="AA21" s="668"/>
      <c r="AB21" s="668"/>
      <c r="AC21" s="668"/>
      <c r="AD21" s="669">
        <v>376</v>
      </c>
      <c r="AE21" s="669"/>
      <c r="AF21" s="669"/>
      <c r="AG21" s="669"/>
      <c r="AH21" s="669"/>
      <c r="AI21" s="669"/>
      <c r="AJ21" s="669"/>
      <c r="AK21" s="669"/>
      <c r="AL21" s="670">
        <v>0</v>
      </c>
      <c r="AM21" s="671"/>
      <c r="AN21" s="671"/>
      <c r="AO21" s="672"/>
      <c r="AP21" s="684" t="s">
        <v>276</v>
      </c>
      <c r="AQ21" s="685"/>
      <c r="AR21" s="685"/>
      <c r="AS21" s="685"/>
      <c r="AT21" s="685"/>
      <c r="AU21" s="685"/>
      <c r="AV21" s="685"/>
      <c r="AW21" s="685"/>
      <c r="AX21" s="685"/>
      <c r="AY21" s="685"/>
      <c r="AZ21" s="685"/>
      <c r="BA21" s="685"/>
      <c r="BB21" s="685"/>
      <c r="BC21" s="685"/>
      <c r="BD21" s="685"/>
      <c r="BE21" s="685"/>
      <c r="BF21" s="686"/>
      <c r="BG21" s="665">
        <v>7513</v>
      </c>
      <c r="BH21" s="666"/>
      <c r="BI21" s="666"/>
      <c r="BJ21" s="666"/>
      <c r="BK21" s="666"/>
      <c r="BL21" s="666"/>
      <c r="BM21" s="666"/>
      <c r="BN21" s="667"/>
      <c r="BO21" s="668">
        <v>0.6</v>
      </c>
      <c r="BP21" s="668"/>
      <c r="BQ21" s="668"/>
      <c r="BR21" s="668"/>
      <c r="BS21" s="669" t="s">
        <v>127</v>
      </c>
      <c r="BT21" s="669"/>
      <c r="BU21" s="669"/>
      <c r="BV21" s="669"/>
      <c r="BW21" s="669"/>
      <c r="BX21" s="669"/>
      <c r="BY21" s="669"/>
      <c r="BZ21" s="669"/>
      <c r="CA21" s="669"/>
      <c r="CB21" s="673"/>
      <c r="CD21" s="693"/>
      <c r="CE21" s="694"/>
      <c r="CF21" s="694"/>
      <c r="CG21" s="694"/>
      <c r="CH21" s="694"/>
      <c r="CI21" s="694"/>
      <c r="CJ21" s="694"/>
      <c r="CK21" s="694"/>
      <c r="CL21" s="694"/>
      <c r="CM21" s="694"/>
      <c r="CN21" s="694"/>
      <c r="CO21" s="694"/>
      <c r="CP21" s="694"/>
      <c r="CQ21" s="695"/>
      <c r="CR21" s="696"/>
      <c r="CS21" s="688"/>
      <c r="CT21" s="688"/>
      <c r="CU21" s="688"/>
      <c r="CV21" s="688"/>
      <c r="CW21" s="688"/>
      <c r="CX21" s="688"/>
      <c r="CY21" s="697"/>
      <c r="CZ21" s="698"/>
      <c r="DA21" s="698"/>
      <c r="DB21" s="698"/>
      <c r="DC21" s="698"/>
      <c r="DD21" s="687"/>
      <c r="DE21" s="688"/>
      <c r="DF21" s="688"/>
      <c r="DG21" s="688"/>
      <c r="DH21" s="688"/>
      <c r="DI21" s="688"/>
      <c r="DJ21" s="688"/>
      <c r="DK21" s="688"/>
      <c r="DL21" s="688"/>
      <c r="DM21" s="688"/>
      <c r="DN21" s="688"/>
      <c r="DO21" s="688"/>
      <c r="DP21" s="697"/>
      <c r="DQ21" s="687"/>
      <c r="DR21" s="688"/>
      <c r="DS21" s="688"/>
      <c r="DT21" s="688"/>
      <c r="DU21" s="688"/>
      <c r="DV21" s="688"/>
      <c r="DW21" s="688"/>
      <c r="DX21" s="688"/>
      <c r="DY21" s="688"/>
      <c r="DZ21" s="688"/>
      <c r="EA21" s="688"/>
      <c r="EB21" s="688"/>
      <c r="EC21" s="689"/>
    </row>
    <row r="22" spans="2:133" ht="11.25" customHeight="1" x14ac:dyDescent="0.2">
      <c r="B22" s="690" t="s">
        <v>277</v>
      </c>
      <c r="C22" s="691"/>
      <c r="D22" s="691"/>
      <c r="E22" s="691"/>
      <c r="F22" s="691"/>
      <c r="G22" s="691"/>
      <c r="H22" s="691"/>
      <c r="I22" s="691"/>
      <c r="J22" s="691"/>
      <c r="K22" s="691"/>
      <c r="L22" s="691"/>
      <c r="M22" s="691"/>
      <c r="N22" s="691"/>
      <c r="O22" s="691"/>
      <c r="P22" s="691"/>
      <c r="Q22" s="692"/>
      <c r="R22" s="665">
        <v>20039</v>
      </c>
      <c r="S22" s="666"/>
      <c r="T22" s="666"/>
      <c r="U22" s="666"/>
      <c r="V22" s="666"/>
      <c r="W22" s="666"/>
      <c r="X22" s="666"/>
      <c r="Y22" s="667"/>
      <c r="Z22" s="668">
        <v>0.4</v>
      </c>
      <c r="AA22" s="668"/>
      <c r="AB22" s="668"/>
      <c r="AC22" s="668"/>
      <c r="AD22" s="669">
        <v>20039</v>
      </c>
      <c r="AE22" s="669"/>
      <c r="AF22" s="669"/>
      <c r="AG22" s="669"/>
      <c r="AH22" s="669"/>
      <c r="AI22" s="669"/>
      <c r="AJ22" s="669"/>
      <c r="AK22" s="669"/>
      <c r="AL22" s="670">
        <v>0.80000001192092896</v>
      </c>
      <c r="AM22" s="671"/>
      <c r="AN22" s="671"/>
      <c r="AO22" s="672"/>
      <c r="AP22" s="684" t="s">
        <v>278</v>
      </c>
      <c r="AQ22" s="685"/>
      <c r="AR22" s="685"/>
      <c r="AS22" s="685"/>
      <c r="AT22" s="685"/>
      <c r="AU22" s="685"/>
      <c r="AV22" s="685"/>
      <c r="AW22" s="685"/>
      <c r="AX22" s="685"/>
      <c r="AY22" s="685"/>
      <c r="AZ22" s="685"/>
      <c r="BA22" s="685"/>
      <c r="BB22" s="685"/>
      <c r="BC22" s="685"/>
      <c r="BD22" s="685"/>
      <c r="BE22" s="685"/>
      <c r="BF22" s="686"/>
      <c r="BG22" s="665" t="s">
        <v>127</v>
      </c>
      <c r="BH22" s="666"/>
      <c r="BI22" s="666"/>
      <c r="BJ22" s="666"/>
      <c r="BK22" s="666"/>
      <c r="BL22" s="666"/>
      <c r="BM22" s="666"/>
      <c r="BN22" s="667"/>
      <c r="BO22" s="668" t="s">
        <v>127</v>
      </c>
      <c r="BP22" s="668"/>
      <c r="BQ22" s="668"/>
      <c r="BR22" s="668"/>
      <c r="BS22" s="669" t="s">
        <v>127</v>
      </c>
      <c r="BT22" s="669"/>
      <c r="BU22" s="669"/>
      <c r="BV22" s="669"/>
      <c r="BW22" s="669"/>
      <c r="BX22" s="669"/>
      <c r="BY22" s="669"/>
      <c r="BZ22" s="669"/>
      <c r="CA22" s="669"/>
      <c r="CB22" s="673"/>
      <c r="CD22" s="647" t="s">
        <v>279</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2">
      <c r="B23" s="662" t="s">
        <v>280</v>
      </c>
      <c r="C23" s="663"/>
      <c r="D23" s="663"/>
      <c r="E23" s="663"/>
      <c r="F23" s="663"/>
      <c r="G23" s="663"/>
      <c r="H23" s="663"/>
      <c r="I23" s="663"/>
      <c r="J23" s="663"/>
      <c r="K23" s="663"/>
      <c r="L23" s="663"/>
      <c r="M23" s="663"/>
      <c r="N23" s="663"/>
      <c r="O23" s="663"/>
      <c r="P23" s="663"/>
      <c r="Q23" s="664"/>
      <c r="R23" s="665">
        <v>1140522</v>
      </c>
      <c r="S23" s="666"/>
      <c r="T23" s="666"/>
      <c r="U23" s="666"/>
      <c r="V23" s="666"/>
      <c r="W23" s="666"/>
      <c r="X23" s="666"/>
      <c r="Y23" s="667"/>
      <c r="Z23" s="668">
        <v>25.1</v>
      </c>
      <c r="AA23" s="668"/>
      <c r="AB23" s="668"/>
      <c r="AC23" s="668"/>
      <c r="AD23" s="669">
        <v>998428</v>
      </c>
      <c r="AE23" s="669"/>
      <c r="AF23" s="669"/>
      <c r="AG23" s="669"/>
      <c r="AH23" s="669"/>
      <c r="AI23" s="669"/>
      <c r="AJ23" s="669"/>
      <c r="AK23" s="669"/>
      <c r="AL23" s="670">
        <v>39.799999999999997</v>
      </c>
      <c r="AM23" s="671"/>
      <c r="AN23" s="671"/>
      <c r="AO23" s="672"/>
      <c r="AP23" s="684" t="s">
        <v>281</v>
      </c>
      <c r="AQ23" s="685"/>
      <c r="AR23" s="685"/>
      <c r="AS23" s="685"/>
      <c r="AT23" s="685"/>
      <c r="AU23" s="685"/>
      <c r="AV23" s="685"/>
      <c r="AW23" s="685"/>
      <c r="AX23" s="685"/>
      <c r="AY23" s="685"/>
      <c r="AZ23" s="685"/>
      <c r="BA23" s="685"/>
      <c r="BB23" s="685"/>
      <c r="BC23" s="685"/>
      <c r="BD23" s="685"/>
      <c r="BE23" s="685"/>
      <c r="BF23" s="686"/>
      <c r="BG23" s="665" t="s">
        <v>127</v>
      </c>
      <c r="BH23" s="666"/>
      <c r="BI23" s="666"/>
      <c r="BJ23" s="666"/>
      <c r="BK23" s="666"/>
      <c r="BL23" s="666"/>
      <c r="BM23" s="666"/>
      <c r="BN23" s="667"/>
      <c r="BO23" s="668" t="s">
        <v>127</v>
      </c>
      <c r="BP23" s="668"/>
      <c r="BQ23" s="668"/>
      <c r="BR23" s="668"/>
      <c r="BS23" s="669" t="s">
        <v>127</v>
      </c>
      <c r="BT23" s="669"/>
      <c r="BU23" s="669"/>
      <c r="BV23" s="669"/>
      <c r="BW23" s="669"/>
      <c r="BX23" s="669"/>
      <c r="BY23" s="669"/>
      <c r="BZ23" s="669"/>
      <c r="CA23" s="669"/>
      <c r="CB23" s="673"/>
      <c r="CD23" s="647" t="s">
        <v>221</v>
      </c>
      <c r="CE23" s="648"/>
      <c r="CF23" s="648"/>
      <c r="CG23" s="648"/>
      <c r="CH23" s="648"/>
      <c r="CI23" s="648"/>
      <c r="CJ23" s="648"/>
      <c r="CK23" s="648"/>
      <c r="CL23" s="648"/>
      <c r="CM23" s="648"/>
      <c r="CN23" s="648"/>
      <c r="CO23" s="648"/>
      <c r="CP23" s="648"/>
      <c r="CQ23" s="649"/>
      <c r="CR23" s="647" t="s">
        <v>282</v>
      </c>
      <c r="CS23" s="648"/>
      <c r="CT23" s="648"/>
      <c r="CU23" s="648"/>
      <c r="CV23" s="648"/>
      <c r="CW23" s="648"/>
      <c r="CX23" s="648"/>
      <c r="CY23" s="649"/>
      <c r="CZ23" s="647" t="s">
        <v>283</v>
      </c>
      <c r="DA23" s="648"/>
      <c r="DB23" s="648"/>
      <c r="DC23" s="649"/>
      <c r="DD23" s="647" t="s">
        <v>284</v>
      </c>
      <c r="DE23" s="648"/>
      <c r="DF23" s="648"/>
      <c r="DG23" s="648"/>
      <c r="DH23" s="648"/>
      <c r="DI23" s="648"/>
      <c r="DJ23" s="648"/>
      <c r="DK23" s="649"/>
      <c r="DL23" s="699" t="s">
        <v>285</v>
      </c>
      <c r="DM23" s="700"/>
      <c r="DN23" s="700"/>
      <c r="DO23" s="700"/>
      <c r="DP23" s="700"/>
      <c r="DQ23" s="700"/>
      <c r="DR23" s="700"/>
      <c r="DS23" s="700"/>
      <c r="DT23" s="700"/>
      <c r="DU23" s="700"/>
      <c r="DV23" s="701"/>
      <c r="DW23" s="647" t="s">
        <v>286</v>
      </c>
      <c r="DX23" s="648"/>
      <c r="DY23" s="648"/>
      <c r="DZ23" s="648"/>
      <c r="EA23" s="648"/>
      <c r="EB23" s="648"/>
      <c r="EC23" s="649"/>
    </row>
    <row r="24" spans="2:133" ht="11.25" customHeight="1" x14ac:dyDescent="0.2">
      <c r="B24" s="662" t="s">
        <v>287</v>
      </c>
      <c r="C24" s="663"/>
      <c r="D24" s="663"/>
      <c r="E24" s="663"/>
      <c r="F24" s="663"/>
      <c r="G24" s="663"/>
      <c r="H24" s="663"/>
      <c r="I24" s="663"/>
      <c r="J24" s="663"/>
      <c r="K24" s="663"/>
      <c r="L24" s="663"/>
      <c r="M24" s="663"/>
      <c r="N24" s="663"/>
      <c r="O24" s="663"/>
      <c r="P24" s="663"/>
      <c r="Q24" s="664"/>
      <c r="R24" s="665">
        <v>998428</v>
      </c>
      <c r="S24" s="666"/>
      <c r="T24" s="666"/>
      <c r="U24" s="666"/>
      <c r="V24" s="666"/>
      <c r="W24" s="666"/>
      <c r="X24" s="666"/>
      <c r="Y24" s="667"/>
      <c r="Z24" s="668">
        <v>21.9</v>
      </c>
      <c r="AA24" s="668"/>
      <c r="AB24" s="668"/>
      <c r="AC24" s="668"/>
      <c r="AD24" s="669">
        <v>998428</v>
      </c>
      <c r="AE24" s="669"/>
      <c r="AF24" s="669"/>
      <c r="AG24" s="669"/>
      <c r="AH24" s="669"/>
      <c r="AI24" s="669"/>
      <c r="AJ24" s="669"/>
      <c r="AK24" s="669"/>
      <c r="AL24" s="670">
        <v>39.799999999999997</v>
      </c>
      <c r="AM24" s="671"/>
      <c r="AN24" s="671"/>
      <c r="AO24" s="672"/>
      <c r="AP24" s="684" t="s">
        <v>288</v>
      </c>
      <c r="AQ24" s="685"/>
      <c r="AR24" s="685"/>
      <c r="AS24" s="685"/>
      <c r="AT24" s="685"/>
      <c r="AU24" s="685"/>
      <c r="AV24" s="685"/>
      <c r="AW24" s="685"/>
      <c r="AX24" s="685"/>
      <c r="AY24" s="685"/>
      <c r="AZ24" s="685"/>
      <c r="BA24" s="685"/>
      <c r="BB24" s="685"/>
      <c r="BC24" s="685"/>
      <c r="BD24" s="685"/>
      <c r="BE24" s="685"/>
      <c r="BF24" s="686"/>
      <c r="BG24" s="665" t="s">
        <v>127</v>
      </c>
      <c r="BH24" s="666"/>
      <c r="BI24" s="666"/>
      <c r="BJ24" s="666"/>
      <c r="BK24" s="666"/>
      <c r="BL24" s="666"/>
      <c r="BM24" s="666"/>
      <c r="BN24" s="667"/>
      <c r="BO24" s="668" t="s">
        <v>127</v>
      </c>
      <c r="BP24" s="668"/>
      <c r="BQ24" s="668"/>
      <c r="BR24" s="668"/>
      <c r="BS24" s="669" t="s">
        <v>127</v>
      </c>
      <c r="BT24" s="669"/>
      <c r="BU24" s="669"/>
      <c r="BV24" s="669"/>
      <c r="BW24" s="669"/>
      <c r="BX24" s="669"/>
      <c r="BY24" s="669"/>
      <c r="BZ24" s="669"/>
      <c r="CA24" s="669"/>
      <c r="CB24" s="673"/>
      <c r="CD24" s="676" t="s">
        <v>289</v>
      </c>
      <c r="CE24" s="677"/>
      <c r="CF24" s="677"/>
      <c r="CG24" s="677"/>
      <c r="CH24" s="677"/>
      <c r="CI24" s="677"/>
      <c r="CJ24" s="677"/>
      <c r="CK24" s="677"/>
      <c r="CL24" s="677"/>
      <c r="CM24" s="677"/>
      <c r="CN24" s="677"/>
      <c r="CO24" s="677"/>
      <c r="CP24" s="677"/>
      <c r="CQ24" s="678"/>
      <c r="CR24" s="654">
        <v>1548121</v>
      </c>
      <c r="CS24" s="655"/>
      <c r="CT24" s="655"/>
      <c r="CU24" s="655"/>
      <c r="CV24" s="655"/>
      <c r="CW24" s="655"/>
      <c r="CX24" s="655"/>
      <c r="CY24" s="656"/>
      <c r="CZ24" s="659">
        <v>37.299999999999997</v>
      </c>
      <c r="DA24" s="660"/>
      <c r="DB24" s="660"/>
      <c r="DC24" s="679"/>
      <c r="DD24" s="702">
        <v>1102580</v>
      </c>
      <c r="DE24" s="655"/>
      <c r="DF24" s="655"/>
      <c r="DG24" s="655"/>
      <c r="DH24" s="655"/>
      <c r="DI24" s="655"/>
      <c r="DJ24" s="655"/>
      <c r="DK24" s="656"/>
      <c r="DL24" s="702">
        <v>1085648</v>
      </c>
      <c r="DM24" s="655"/>
      <c r="DN24" s="655"/>
      <c r="DO24" s="655"/>
      <c r="DP24" s="655"/>
      <c r="DQ24" s="655"/>
      <c r="DR24" s="655"/>
      <c r="DS24" s="655"/>
      <c r="DT24" s="655"/>
      <c r="DU24" s="655"/>
      <c r="DV24" s="656"/>
      <c r="DW24" s="659">
        <v>40.4</v>
      </c>
      <c r="DX24" s="660"/>
      <c r="DY24" s="660"/>
      <c r="DZ24" s="660"/>
      <c r="EA24" s="660"/>
      <c r="EB24" s="660"/>
      <c r="EC24" s="661"/>
    </row>
    <row r="25" spans="2:133" ht="11.25" customHeight="1" x14ac:dyDescent="0.2">
      <c r="B25" s="662" t="s">
        <v>290</v>
      </c>
      <c r="C25" s="663"/>
      <c r="D25" s="663"/>
      <c r="E25" s="663"/>
      <c r="F25" s="663"/>
      <c r="G25" s="663"/>
      <c r="H25" s="663"/>
      <c r="I25" s="663"/>
      <c r="J25" s="663"/>
      <c r="K25" s="663"/>
      <c r="L25" s="663"/>
      <c r="M25" s="663"/>
      <c r="N25" s="663"/>
      <c r="O25" s="663"/>
      <c r="P25" s="663"/>
      <c r="Q25" s="664"/>
      <c r="R25" s="665">
        <v>81035</v>
      </c>
      <c r="S25" s="666"/>
      <c r="T25" s="666"/>
      <c r="U25" s="666"/>
      <c r="V25" s="666"/>
      <c r="W25" s="666"/>
      <c r="X25" s="666"/>
      <c r="Y25" s="667"/>
      <c r="Z25" s="668">
        <v>1.8</v>
      </c>
      <c r="AA25" s="668"/>
      <c r="AB25" s="668"/>
      <c r="AC25" s="668"/>
      <c r="AD25" s="669" t="s">
        <v>127</v>
      </c>
      <c r="AE25" s="669"/>
      <c r="AF25" s="669"/>
      <c r="AG25" s="669"/>
      <c r="AH25" s="669"/>
      <c r="AI25" s="669"/>
      <c r="AJ25" s="669"/>
      <c r="AK25" s="669"/>
      <c r="AL25" s="670" t="s">
        <v>127</v>
      </c>
      <c r="AM25" s="671"/>
      <c r="AN25" s="671"/>
      <c r="AO25" s="672"/>
      <c r="AP25" s="684" t="s">
        <v>291</v>
      </c>
      <c r="AQ25" s="685"/>
      <c r="AR25" s="685"/>
      <c r="AS25" s="685"/>
      <c r="AT25" s="685"/>
      <c r="AU25" s="685"/>
      <c r="AV25" s="685"/>
      <c r="AW25" s="685"/>
      <c r="AX25" s="685"/>
      <c r="AY25" s="685"/>
      <c r="AZ25" s="685"/>
      <c r="BA25" s="685"/>
      <c r="BB25" s="685"/>
      <c r="BC25" s="685"/>
      <c r="BD25" s="685"/>
      <c r="BE25" s="685"/>
      <c r="BF25" s="686"/>
      <c r="BG25" s="665" t="s">
        <v>127</v>
      </c>
      <c r="BH25" s="666"/>
      <c r="BI25" s="666"/>
      <c r="BJ25" s="666"/>
      <c r="BK25" s="666"/>
      <c r="BL25" s="666"/>
      <c r="BM25" s="666"/>
      <c r="BN25" s="667"/>
      <c r="BO25" s="668" t="s">
        <v>127</v>
      </c>
      <c r="BP25" s="668"/>
      <c r="BQ25" s="668"/>
      <c r="BR25" s="668"/>
      <c r="BS25" s="669" t="s">
        <v>127</v>
      </c>
      <c r="BT25" s="669"/>
      <c r="BU25" s="669"/>
      <c r="BV25" s="669"/>
      <c r="BW25" s="669"/>
      <c r="BX25" s="669"/>
      <c r="BY25" s="669"/>
      <c r="BZ25" s="669"/>
      <c r="CA25" s="669"/>
      <c r="CB25" s="673"/>
      <c r="CD25" s="680" t="s">
        <v>292</v>
      </c>
      <c r="CE25" s="681"/>
      <c r="CF25" s="681"/>
      <c r="CG25" s="681"/>
      <c r="CH25" s="681"/>
      <c r="CI25" s="681"/>
      <c r="CJ25" s="681"/>
      <c r="CK25" s="681"/>
      <c r="CL25" s="681"/>
      <c r="CM25" s="681"/>
      <c r="CN25" s="681"/>
      <c r="CO25" s="681"/>
      <c r="CP25" s="681"/>
      <c r="CQ25" s="682"/>
      <c r="CR25" s="665">
        <v>718207</v>
      </c>
      <c r="CS25" s="703"/>
      <c r="CT25" s="703"/>
      <c r="CU25" s="703"/>
      <c r="CV25" s="703"/>
      <c r="CW25" s="703"/>
      <c r="CX25" s="703"/>
      <c r="CY25" s="704"/>
      <c r="CZ25" s="670">
        <v>17.3</v>
      </c>
      <c r="DA25" s="705"/>
      <c r="DB25" s="705"/>
      <c r="DC25" s="708"/>
      <c r="DD25" s="674">
        <v>639007</v>
      </c>
      <c r="DE25" s="703"/>
      <c r="DF25" s="703"/>
      <c r="DG25" s="703"/>
      <c r="DH25" s="703"/>
      <c r="DI25" s="703"/>
      <c r="DJ25" s="703"/>
      <c r="DK25" s="704"/>
      <c r="DL25" s="674">
        <v>633491</v>
      </c>
      <c r="DM25" s="703"/>
      <c r="DN25" s="703"/>
      <c r="DO25" s="703"/>
      <c r="DP25" s="703"/>
      <c r="DQ25" s="703"/>
      <c r="DR25" s="703"/>
      <c r="DS25" s="703"/>
      <c r="DT25" s="703"/>
      <c r="DU25" s="703"/>
      <c r="DV25" s="704"/>
      <c r="DW25" s="670">
        <v>23.6</v>
      </c>
      <c r="DX25" s="705"/>
      <c r="DY25" s="705"/>
      <c r="DZ25" s="705"/>
      <c r="EA25" s="705"/>
      <c r="EB25" s="705"/>
      <c r="EC25" s="706"/>
    </row>
    <row r="26" spans="2:133" ht="11.25" customHeight="1" x14ac:dyDescent="0.2">
      <c r="B26" s="662" t="s">
        <v>293</v>
      </c>
      <c r="C26" s="663"/>
      <c r="D26" s="663"/>
      <c r="E26" s="663"/>
      <c r="F26" s="663"/>
      <c r="G26" s="663"/>
      <c r="H26" s="663"/>
      <c r="I26" s="663"/>
      <c r="J26" s="663"/>
      <c r="K26" s="663"/>
      <c r="L26" s="663"/>
      <c r="M26" s="663"/>
      <c r="N26" s="663"/>
      <c r="O26" s="663"/>
      <c r="P26" s="663"/>
      <c r="Q26" s="664"/>
      <c r="R26" s="665">
        <v>61059</v>
      </c>
      <c r="S26" s="666"/>
      <c r="T26" s="666"/>
      <c r="U26" s="666"/>
      <c r="V26" s="666"/>
      <c r="W26" s="666"/>
      <c r="X26" s="666"/>
      <c r="Y26" s="667"/>
      <c r="Z26" s="668">
        <v>1.3</v>
      </c>
      <c r="AA26" s="668"/>
      <c r="AB26" s="668"/>
      <c r="AC26" s="668"/>
      <c r="AD26" s="669" t="s">
        <v>127</v>
      </c>
      <c r="AE26" s="669"/>
      <c r="AF26" s="669"/>
      <c r="AG26" s="669"/>
      <c r="AH26" s="669"/>
      <c r="AI26" s="669"/>
      <c r="AJ26" s="669"/>
      <c r="AK26" s="669"/>
      <c r="AL26" s="670" t="s">
        <v>127</v>
      </c>
      <c r="AM26" s="671"/>
      <c r="AN26" s="671"/>
      <c r="AO26" s="672"/>
      <c r="AP26" s="684" t="s">
        <v>294</v>
      </c>
      <c r="AQ26" s="707"/>
      <c r="AR26" s="707"/>
      <c r="AS26" s="707"/>
      <c r="AT26" s="707"/>
      <c r="AU26" s="707"/>
      <c r="AV26" s="707"/>
      <c r="AW26" s="707"/>
      <c r="AX26" s="707"/>
      <c r="AY26" s="707"/>
      <c r="AZ26" s="707"/>
      <c r="BA26" s="707"/>
      <c r="BB26" s="707"/>
      <c r="BC26" s="707"/>
      <c r="BD26" s="707"/>
      <c r="BE26" s="707"/>
      <c r="BF26" s="686"/>
      <c r="BG26" s="665" t="s">
        <v>127</v>
      </c>
      <c r="BH26" s="666"/>
      <c r="BI26" s="666"/>
      <c r="BJ26" s="666"/>
      <c r="BK26" s="666"/>
      <c r="BL26" s="666"/>
      <c r="BM26" s="666"/>
      <c r="BN26" s="667"/>
      <c r="BO26" s="668" t="s">
        <v>127</v>
      </c>
      <c r="BP26" s="668"/>
      <c r="BQ26" s="668"/>
      <c r="BR26" s="668"/>
      <c r="BS26" s="669" t="s">
        <v>127</v>
      </c>
      <c r="BT26" s="669"/>
      <c r="BU26" s="669"/>
      <c r="BV26" s="669"/>
      <c r="BW26" s="669"/>
      <c r="BX26" s="669"/>
      <c r="BY26" s="669"/>
      <c r="BZ26" s="669"/>
      <c r="CA26" s="669"/>
      <c r="CB26" s="673"/>
      <c r="CD26" s="680" t="s">
        <v>295</v>
      </c>
      <c r="CE26" s="681"/>
      <c r="CF26" s="681"/>
      <c r="CG26" s="681"/>
      <c r="CH26" s="681"/>
      <c r="CI26" s="681"/>
      <c r="CJ26" s="681"/>
      <c r="CK26" s="681"/>
      <c r="CL26" s="681"/>
      <c r="CM26" s="681"/>
      <c r="CN26" s="681"/>
      <c r="CO26" s="681"/>
      <c r="CP26" s="681"/>
      <c r="CQ26" s="682"/>
      <c r="CR26" s="665">
        <v>396806</v>
      </c>
      <c r="CS26" s="666"/>
      <c r="CT26" s="666"/>
      <c r="CU26" s="666"/>
      <c r="CV26" s="666"/>
      <c r="CW26" s="666"/>
      <c r="CX26" s="666"/>
      <c r="CY26" s="667"/>
      <c r="CZ26" s="670">
        <v>9.6</v>
      </c>
      <c r="DA26" s="705"/>
      <c r="DB26" s="705"/>
      <c r="DC26" s="708"/>
      <c r="DD26" s="674">
        <v>355695</v>
      </c>
      <c r="DE26" s="666"/>
      <c r="DF26" s="666"/>
      <c r="DG26" s="666"/>
      <c r="DH26" s="666"/>
      <c r="DI26" s="666"/>
      <c r="DJ26" s="666"/>
      <c r="DK26" s="667"/>
      <c r="DL26" s="674" t="s">
        <v>127</v>
      </c>
      <c r="DM26" s="666"/>
      <c r="DN26" s="666"/>
      <c r="DO26" s="666"/>
      <c r="DP26" s="666"/>
      <c r="DQ26" s="666"/>
      <c r="DR26" s="666"/>
      <c r="DS26" s="666"/>
      <c r="DT26" s="666"/>
      <c r="DU26" s="666"/>
      <c r="DV26" s="667"/>
      <c r="DW26" s="670" t="s">
        <v>127</v>
      </c>
      <c r="DX26" s="705"/>
      <c r="DY26" s="705"/>
      <c r="DZ26" s="705"/>
      <c r="EA26" s="705"/>
      <c r="EB26" s="705"/>
      <c r="EC26" s="706"/>
    </row>
    <row r="27" spans="2:133" ht="11.25" customHeight="1" x14ac:dyDescent="0.2">
      <c r="B27" s="662" t="s">
        <v>296</v>
      </c>
      <c r="C27" s="663"/>
      <c r="D27" s="663"/>
      <c r="E27" s="663"/>
      <c r="F27" s="663"/>
      <c r="G27" s="663"/>
      <c r="H27" s="663"/>
      <c r="I27" s="663"/>
      <c r="J27" s="663"/>
      <c r="K27" s="663"/>
      <c r="L27" s="663"/>
      <c r="M27" s="663"/>
      <c r="N27" s="663"/>
      <c r="O27" s="663"/>
      <c r="P27" s="663"/>
      <c r="Q27" s="664"/>
      <c r="R27" s="665">
        <v>2638190</v>
      </c>
      <c r="S27" s="666"/>
      <c r="T27" s="666"/>
      <c r="U27" s="666"/>
      <c r="V27" s="666"/>
      <c r="W27" s="666"/>
      <c r="X27" s="666"/>
      <c r="Y27" s="667"/>
      <c r="Z27" s="668">
        <v>58</v>
      </c>
      <c r="AA27" s="668"/>
      <c r="AB27" s="668"/>
      <c r="AC27" s="668"/>
      <c r="AD27" s="669">
        <v>2496096</v>
      </c>
      <c r="AE27" s="669"/>
      <c r="AF27" s="669"/>
      <c r="AG27" s="669"/>
      <c r="AH27" s="669"/>
      <c r="AI27" s="669"/>
      <c r="AJ27" s="669"/>
      <c r="AK27" s="669"/>
      <c r="AL27" s="670">
        <v>99.400001525878906</v>
      </c>
      <c r="AM27" s="671"/>
      <c r="AN27" s="671"/>
      <c r="AO27" s="672"/>
      <c r="AP27" s="662" t="s">
        <v>297</v>
      </c>
      <c r="AQ27" s="663"/>
      <c r="AR27" s="663"/>
      <c r="AS27" s="663"/>
      <c r="AT27" s="663"/>
      <c r="AU27" s="663"/>
      <c r="AV27" s="663"/>
      <c r="AW27" s="663"/>
      <c r="AX27" s="663"/>
      <c r="AY27" s="663"/>
      <c r="AZ27" s="663"/>
      <c r="BA27" s="663"/>
      <c r="BB27" s="663"/>
      <c r="BC27" s="663"/>
      <c r="BD27" s="663"/>
      <c r="BE27" s="663"/>
      <c r="BF27" s="664"/>
      <c r="BG27" s="665">
        <v>1218827</v>
      </c>
      <c r="BH27" s="666"/>
      <c r="BI27" s="666"/>
      <c r="BJ27" s="666"/>
      <c r="BK27" s="666"/>
      <c r="BL27" s="666"/>
      <c r="BM27" s="666"/>
      <c r="BN27" s="667"/>
      <c r="BO27" s="668">
        <v>100</v>
      </c>
      <c r="BP27" s="668"/>
      <c r="BQ27" s="668"/>
      <c r="BR27" s="668"/>
      <c r="BS27" s="669" t="s">
        <v>127</v>
      </c>
      <c r="BT27" s="669"/>
      <c r="BU27" s="669"/>
      <c r="BV27" s="669"/>
      <c r="BW27" s="669"/>
      <c r="BX27" s="669"/>
      <c r="BY27" s="669"/>
      <c r="BZ27" s="669"/>
      <c r="CA27" s="669"/>
      <c r="CB27" s="673"/>
      <c r="CD27" s="680" t="s">
        <v>298</v>
      </c>
      <c r="CE27" s="681"/>
      <c r="CF27" s="681"/>
      <c r="CG27" s="681"/>
      <c r="CH27" s="681"/>
      <c r="CI27" s="681"/>
      <c r="CJ27" s="681"/>
      <c r="CK27" s="681"/>
      <c r="CL27" s="681"/>
      <c r="CM27" s="681"/>
      <c r="CN27" s="681"/>
      <c r="CO27" s="681"/>
      <c r="CP27" s="681"/>
      <c r="CQ27" s="682"/>
      <c r="CR27" s="665">
        <v>450716</v>
      </c>
      <c r="CS27" s="703"/>
      <c r="CT27" s="703"/>
      <c r="CU27" s="703"/>
      <c r="CV27" s="703"/>
      <c r="CW27" s="703"/>
      <c r="CX27" s="703"/>
      <c r="CY27" s="704"/>
      <c r="CZ27" s="670">
        <v>10.9</v>
      </c>
      <c r="DA27" s="705"/>
      <c r="DB27" s="705"/>
      <c r="DC27" s="708"/>
      <c r="DD27" s="674">
        <v>84375</v>
      </c>
      <c r="DE27" s="703"/>
      <c r="DF27" s="703"/>
      <c r="DG27" s="703"/>
      <c r="DH27" s="703"/>
      <c r="DI27" s="703"/>
      <c r="DJ27" s="703"/>
      <c r="DK27" s="704"/>
      <c r="DL27" s="674">
        <v>72959</v>
      </c>
      <c r="DM27" s="703"/>
      <c r="DN27" s="703"/>
      <c r="DO27" s="703"/>
      <c r="DP27" s="703"/>
      <c r="DQ27" s="703"/>
      <c r="DR27" s="703"/>
      <c r="DS27" s="703"/>
      <c r="DT27" s="703"/>
      <c r="DU27" s="703"/>
      <c r="DV27" s="704"/>
      <c r="DW27" s="670">
        <v>2.7</v>
      </c>
      <c r="DX27" s="705"/>
      <c r="DY27" s="705"/>
      <c r="DZ27" s="705"/>
      <c r="EA27" s="705"/>
      <c r="EB27" s="705"/>
      <c r="EC27" s="706"/>
    </row>
    <row r="28" spans="2:133" ht="11.25" customHeight="1" x14ac:dyDescent="0.2">
      <c r="B28" s="662" t="s">
        <v>299</v>
      </c>
      <c r="C28" s="663"/>
      <c r="D28" s="663"/>
      <c r="E28" s="663"/>
      <c r="F28" s="663"/>
      <c r="G28" s="663"/>
      <c r="H28" s="663"/>
      <c r="I28" s="663"/>
      <c r="J28" s="663"/>
      <c r="K28" s="663"/>
      <c r="L28" s="663"/>
      <c r="M28" s="663"/>
      <c r="N28" s="663"/>
      <c r="O28" s="663"/>
      <c r="P28" s="663"/>
      <c r="Q28" s="664"/>
      <c r="R28" s="665">
        <v>830</v>
      </c>
      <c r="S28" s="666"/>
      <c r="T28" s="666"/>
      <c r="U28" s="666"/>
      <c r="V28" s="666"/>
      <c r="W28" s="666"/>
      <c r="X28" s="666"/>
      <c r="Y28" s="667"/>
      <c r="Z28" s="668">
        <v>0</v>
      </c>
      <c r="AA28" s="668"/>
      <c r="AB28" s="668"/>
      <c r="AC28" s="668"/>
      <c r="AD28" s="669">
        <v>830</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300</v>
      </c>
      <c r="CE28" s="681"/>
      <c r="CF28" s="681"/>
      <c r="CG28" s="681"/>
      <c r="CH28" s="681"/>
      <c r="CI28" s="681"/>
      <c r="CJ28" s="681"/>
      <c r="CK28" s="681"/>
      <c r="CL28" s="681"/>
      <c r="CM28" s="681"/>
      <c r="CN28" s="681"/>
      <c r="CO28" s="681"/>
      <c r="CP28" s="681"/>
      <c r="CQ28" s="682"/>
      <c r="CR28" s="665">
        <v>379198</v>
      </c>
      <c r="CS28" s="666"/>
      <c r="CT28" s="666"/>
      <c r="CU28" s="666"/>
      <c r="CV28" s="666"/>
      <c r="CW28" s="666"/>
      <c r="CX28" s="666"/>
      <c r="CY28" s="667"/>
      <c r="CZ28" s="670">
        <v>9.1</v>
      </c>
      <c r="DA28" s="705"/>
      <c r="DB28" s="705"/>
      <c r="DC28" s="708"/>
      <c r="DD28" s="674">
        <v>379198</v>
      </c>
      <c r="DE28" s="666"/>
      <c r="DF28" s="666"/>
      <c r="DG28" s="666"/>
      <c r="DH28" s="666"/>
      <c r="DI28" s="666"/>
      <c r="DJ28" s="666"/>
      <c r="DK28" s="667"/>
      <c r="DL28" s="674">
        <v>379198</v>
      </c>
      <c r="DM28" s="666"/>
      <c r="DN28" s="666"/>
      <c r="DO28" s="666"/>
      <c r="DP28" s="666"/>
      <c r="DQ28" s="666"/>
      <c r="DR28" s="666"/>
      <c r="DS28" s="666"/>
      <c r="DT28" s="666"/>
      <c r="DU28" s="666"/>
      <c r="DV28" s="667"/>
      <c r="DW28" s="670">
        <v>14.1</v>
      </c>
      <c r="DX28" s="705"/>
      <c r="DY28" s="705"/>
      <c r="DZ28" s="705"/>
      <c r="EA28" s="705"/>
      <c r="EB28" s="705"/>
      <c r="EC28" s="706"/>
    </row>
    <row r="29" spans="2:133" ht="11.25" customHeight="1" x14ac:dyDescent="0.2">
      <c r="B29" s="662" t="s">
        <v>301</v>
      </c>
      <c r="C29" s="663"/>
      <c r="D29" s="663"/>
      <c r="E29" s="663"/>
      <c r="F29" s="663"/>
      <c r="G29" s="663"/>
      <c r="H29" s="663"/>
      <c r="I29" s="663"/>
      <c r="J29" s="663"/>
      <c r="K29" s="663"/>
      <c r="L29" s="663"/>
      <c r="M29" s="663"/>
      <c r="N29" s="663"/>
      <c r="O29" s="663"/>
      <c r="P29" s="663"/>
      <c r="Q29" s="664"/>
      <c r="R29" s="665">
        <v>1054</v>
      </c>
      <c r="S29" s="666"/>
      <c r="T29" s="666"/>
      <c r="U29" s="666"/>
      <c r="V29" s="666"/>
      <c r="W29" s="666"/>
      <c r="X29" s="666"/>
      <c r="Y29" s="667"/>
      <c r="Z29" s="668">
        <v>0</v>
      </c>
      <c r="AA29" s="668"/>
      <c r="AB29" s="668"/>
      <c r="AC29" s="668"/>
      <c r="AD29" s="669" t="s">
        <v>127</v>
      </c>
      <c r="AE29" s="669"/>
      <c r="AF29" s="669"/>
      <c r="AG29" s="669"/>
      <c r="AH29" s="669"/>
      <c r="AI29" s="669"/>
      <c r="AJ29" s="669"/>
      <c r="AK29" s="669"/>
      <c r="AL29" s="670" t="s">
        <v>127</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302</v>
      </c>
      <c r="CE29" s="715"/>
      <c r="CF29" s="680" t="s">
        <v>69</v>
      </c>
      <c r="CG29" s="681"/>
      <c r="CH29" s="681"/>
      <c r="CI29" s="681"/>
      <c r="CJ29" s="681"/>
      <c r="CK29" s="681"/>
      <c r="CL29" s="681"/>
      <c r="CM29" s="681"/>
      <c r="CN29" s="681"/>
      <c r="CO29" s="681"/>
      <c r="CP29" s="681"/>
      <c r="CQ29" s="682"/>
      <c r="CR29" s="665">
        <v>379198</v>
      </c>
      <c r="CS29" s="703"/>
      <c r="CT29" s="703"/>
      <c r="CU29" s="703"/>
      <c r="CV29" s="703"/>
      <c r="CW29" s="703"/>
      <c r="CX29" s="703"/>
      <c r="CY29" s="704"/>
      <c r="CZ29" s="670">
        <v>9.1</v>
      </c>
      <c r="DA29" s="705"/>
      <c r="DB29" s="705"/>
      <c r="DC29" s="708"/>
      <c r="DD29" s="674">
        <v>379198</v>
      </c>
      <c r="DE29" s="703"/>
      <c r="DF29" s="703"/>
      <c r="DG29" s="703"/>
      <c r="DH29" s="703"/>
      <c r="DI29" s="703"/>
      <c r="DJ29" s="703"/>
      <c r="DK29" s="704"/>
      <c r="DL29" s="674">
        <v>379198</v>
      </c>
      <c r="DM29" s="703"/>
      <c r="DN29" s="703"/>
      <c r="DO29" s="703"/>
      <c r="DP29" s="703"/>
      <c r="DQ29" s="703"/>
      <c r="DR29" s="703"/>
      <c r="DS29" s="703"/>
      <c r="DT29" s="703"/>
      <c r="DU29" s="703"/>
      <c r="DV29" s="704"/>
      <c r="DW29" s="670">
        <v>14.1</v>
      </c>
      <c r="DX29" s="705"/>
      <c r="DY29" s="705"/>
      <c r="DZ29" s="705"/>
      <c r="EA29" s="705"/>
      <c r="EB29" s="705"/>
      <c r="EC29" s="706"/>
    </row>
    <row r="30" spans="2:133" ht="11.25" customHeight="1" x14ac:dyDescent="0.2">
      <c r="B30" s="662" t="s">
        <v>303</v>
      </c>
      <c r="C30" s="663"/>
      <c r="D30" s="663"/>
      <c r="E30" s="663"/>
      <c r="F30" s="663"/>
      <c r="G30" s="663"/>
      <c r="H30" s="663"/>
      <c r="I30" s="663"/>
      <c r="J30" s="663"/>
      <c r="K30" s="663"/>
      <c r="L30" s="663"/>
      <c r="M30" s="663"/>
      <c r="N30" s="663"/>
      <c r="O30" s="663"/>
      <c r="P30" s="663"/>
      <c r="Q30" s="664"/>
      <c r="R30" s="665">
        <v>49108</v>
      </c>
      <c r="S30" s="666"/>
      <c r="T30" s="666"/>
      <c r="U30" s="666"/>
      <c r="V30" s="666"/>
      <c r="W30" s="666"/>
      <c r="X30" s="666"/>
      <c r="Y30" s="667"/>
      <c r="Z30" s="668">
        <v>1.1000000000000001</v>
      </c>
      <c r="AA30" s="668"/>
      <c r="AB30" s="668"/>
      <c r="AC30" s="668"/>
      <c r="AD30" s="669">
        <v>13442</v>
      </c>
      <c r="AE30" s="669"/>
      <c r="AF30" s="669"/>
      <c r="AG30" s="669"/>
      <c r="AH30" s="669"/>
      <c r="AI30" s="669"/>
      <c r="AJ30" s="669"/>
      <c r="AK30" s="669"/>
      <c r="AL30" s="670">
        <v>0.5</v>
      </c>
      <c r="AM30" s="671"/>
      <c r="AN30" s="671"/>
      <c r="AO30" s="672"/>
      <c r="AP30" s="644" t="s">
        <v>221</v>
      </c>
      <c r="AQ30" s="645"/>
      <c r="AR30" s="645"/>
      <c r="AS30" s="645"/>
      <c r="AT30" s="645"/>
      <c r="AU30" s="645"/>
      <c r="AV30" s="645"/>
      <c r="AW30" s="645"/>
      <c r="AX30" s="645"/>
      <c r="AY30" s="645"/>
      <c r="AZ30" s="645"/>
      <c r="BA30" s="645"/>
      <c r="BB30" s="645"/>
      <c r="BC30" s="645"/>
      <c r="BD30" s="645"/>
      <c r="BE30" s="645"/>
      <c r="BF30" s="646"/>
      <c r="BG30" s="644" t="s">
        <v>304</v>
      </c>
      <c r="BH30" s="712"/>
      <c r="BI30" s="712"/>
      <c r="BJ30" s="712"/>
      <c r="BK30" s="712"/>
      <c r="BL30" s="712"/>
      <c r="BM30" s="712"/>
      <c r="BN30" s="712"/>
      <c r="BO30" s="712"/>
      <c r="BP30" s="712"/>
      <c r="BQ30" s="713"/>
      <c r="BR30" s="644" t="s">
        <v>305</v>
      </c>
      <c r="BS30" s="712"/>
      <c r="BT30" s="712"/>
      <c r="BU30" s="712"/>
      <c r="BV30" s="712"/>
      <c r="BW30" s="712"/>
      <c r="BX30" s="712"/>
      <c r="BY30" s="712"/>
      <c r="BZ30" s="712"/>
      <c r="CA30" s="712"/>
      <c r="CB30" s="713"/>
      <c r="CD30" s="716"/>
      <c r="CE30" s="717"/>
      <c r="CF30" s="680" t="s">
        <v>306</v>
      </c>
      <c r="CG30" s="681"/>
      <c r="CH30" s="681"/>
      <c r="CI30" s="681"/>
      <c r="CJ30" s="681"/>
      <c r="CK30" s="681"/>
      <c r="CL30" s="681"/>
      <c r="CM30" s="681"/>
      <c r="CN30" s="681"/>
      <c r="CO30" s="681"/>
      <c r="CP30" s="681"/>
      <c r="CQ30" s="682"/>
      <c r="CR30" s="665">
        <v>350053</v>
      </c>
      <c r="CS30" s="666"/>
      <c r="CT30" s="666"/>
      <c r="CU30" s="666"/>
      <c r="CV30" s="666"/>
      <c r="CW30" s="666"/>
      <c r="CX30" s="666"/>
      <c r="CY30" s="667"/>
      <c r="CZ30" s="670">
        <v>8.4</v>
      </c>
      <c r="DA30" s="705"/>
      <c r="DB30" s="705"/>
      <c r="DC30" s="708"/>
      <c r="DD30" s="674">
        <v>350053</v>
      </c>
      <c r="DE30" s="666"/>
      <c r="DF30" s="666"/>
      <c r="DG30" s="666"/>
      <c r="DH30" s="666"/>
      <c r="DI30" s="666"/>
      <c r="DJ30" s="666"/>
      <c r="DK30" s="667"/>
      <c r="DL30" s="674">
        <v>350053</v>
      </c>
      <c r="DM30" s="666"/>
      <c r="DN30" s="666"/>
      <c r="DO30" s="666"/>
      <c r="DP30" s="666"/>
      <c r="DQ30" s="666"/>
      <c r="DR30" s="666"/>
      <c r="DS30" s="666"/>
      <c r="DT30" s="666"/>
      <c r="DU30" s="666"/>
      <c r="DV30" s="667"/>
      <c r="DW30" s="670">
        <v>13</v>
      </c>
      <c r="DX30" s="705"/>
      <c r="DY30" s="705"/>
      <c r="DZ30" s="705"/>
      <c r="EA30" s="705"/>
      <c r="EB30" s="705"/>
      <c r="EC30" s="706"/>
    </row>
    <row r="31" spans="2:133" ht="11.25" customHeight="1" x14ac:dyDescent="0.2">
      <c r="B31" s="662" t="s">
        <v>307</v>
      </c>
      <c r="C31" s="663"/>
      <c r="D31" s="663"/>
      <c r="E31" s="663"/>
      <c r="F31" s="663"/>
      <c r="G31" s="663"/>
      <c r="H31" s="663"/>
      <c r="I31" s="663"/>
      <c r="J31" s="663"/>
      <c r="K31" s="663"/>
      <c r="L31" s="663"/>
      <c r="M31" s="663"/>
      <c r="N31" s="663"/>
      <c r="O31" s="663"/>
      <c r="P31" s="663"/>
      <c r="Q31" s="664"/>
      <c r="R31" s="665">
        <v>2835</v>
      </c>
      <c r="S31" s="666"/>
      <c r="T31" s="666"/>
      <c r="U31" s="666"/>
      <c r="V31" s="666"/>
      <c r="W31" s="666"/>
      <c r="X31" s="666"/>
      <c r="Y31" s="667"/>
      <c r="Z31" s="668">
        <v>0.1</v>
      </c>
      <c r="AA31" s="668"/>
      <c r="AB31" s="668"/>
      <c r="AC31" s="668"/>
      <c r="AD31" s="669">
        <v>227</v>
      </c>
      <c r="AE31" s="669"/>
      <c r="AF31" s="669"/>
      <c r="AG31" s="669"/>
      <c r="AH31" s="669"/>
      <c r="AI31" s="669"/>
      <c r="AJ31" s="669"/>
      <c r="AK31" s="669"/>
      <c r="AL31" s="670">
        <v>0</v>
      </c>
      <c r="AM31" s="671"/>
      <c r="AN31" s="671"/>
      <c r="AO31" s="672"/>
      <c r="AP31" s="720" t="s">
        <v>308</v>
      </c>
      <c r="AQ31" s="721"/>
      <c r="AR31" s="721"/>
      <c r="AS31" s="721"/>
      <c r="AT31" s="726" t="s">
        <v>309</v>
      </c>
      <c r="AU31" s="366"/>
      <c r="AV31" s="366"/>
      <c r="AW31" s="366"/>
      <c r="AX31" s="651" t="s">
        <v>186</v>
      </c>
      <c r="AY31" s="652"/>
      <c r="AZ31" s="652"/>
      <c r="BA31" s="652"/>
      <c r="BB31" s="652"/>
      <c r="BC31" s="652"/>
      <c r="BD31" s="652"/>
      <c r="BE31" s="652"/>
      <c r="BF31" s="653"/>
      <c r="BG31" s="729">
        <v>99.2</v>
      </c>
      <c r="BH31" s="730"/>
      <c r="BI31" s="730"/>
      <c r="BJ31" s="730"/>
      <c r="BK31" s="730"/>
      <c r="BL31" s="730"/>
      <c r="BM31" s="660">
        <v>93.7</v>
      </c>
      <c r="BN31" s="730"/>
      <c r="BO31" s="730"/>
      <c r="BP31" s="730"/>
      <c r="BQ31" s="731"/>
      <c r="BR31" s="729">
        <v>98.5</v>
      </c>
      <c r="BS31" s="730"/>
      <c r="BT31" s="730"/>
      <c r="BU31" s="730"/>
      <c r="BV31" s="730"/>
      <c r="BW31" s="730"/>
      <c r="BX31" s="660">
        <v>93</v>
      </c>
      <c r="BY31" s="730"/>
      <c r="BZ31" s="730"/>
      <c r="CA31" s="730"/>
      <c r="CB31" s="731"/>
      <c r="CD31" s="716"/>
      <c r="CE31" s="717"/>
      <c r="CF31" s="680" t="s">
        <v>310</v>
      </c>
      <c r="CG31" s="681"/>
      <c r="CH31" s="681"/>
      <c r="CI31" s="681"/>
      <c r="CJ31" s="681"/>
      <c r="CK31" s="681"/>
      <c r="CL31" s="681"/>
      <c r="CM31" s="681"/>
      <c r="CN31" s="681"/>
      <c r="CO31" s="681"/>
      <c r="CP31" s="681"/>
      <c r="CQ31" s="682"/>
      <c r="CR31" s="665">
        <v>29145</v>
      </c>
      <c r="CS31" s="703"/>
      <c r="CT31" s="703"/>
      <c r="CU31" s="703"/>
      <c r="CV31" s="703"/>
      <c r="CW31" s="703"/>
      <c r="CX31" s="703"/>
      <c r="CY31" s="704"/>
      <c r="CZ31" s="670">
        <v>0.7</v>
      </c>
      <c r="DA31" s="705"/>
      <c r="DB31" s="705"/>
      <c r="DC31" s="708"/>
      <c r="DD31" s="674">
        <v>29145</v>
      </c>
      <c r="DE31" s="703"/>
      <c r="DF31" s="703"/>
      <c r="DG31" s="703"/>
      <c r="DH31" s="703"/>
      <c r="DI31" s="703"/>
      <c r="DJ31" s="703"/>
      <c r="DK31" s="704"/>
      <c r="DL31" s="674">
        <v>29145</v>
      </c>
      <c r="DM31" s="703"/>
      <c r="DN31" s="703"/>
      <c r="DO31" s="703"/>
      <c r="DP31" s="703"/>
      <c r="DQ31" s="703"/>
      <c r="DR31" s="703"/>
      <c r="DS31" s="703"/>
      <c r="DT31" s="703"/>
      <c r="DU31" s="703"/>
      <c r="DV31" s="704"/>
      <c r="DW31" s="670">
        <v>1.1000000000000001</v>
      </c>
      <c r="DX31" s="705"/>
      <c r="DY31" s="705"/>
      <c r="DZ31" s="705"/>
      <c r="EA31" s="705"/>
      <c r="EB31" s="705"/>
      <c r="EC31" s="706"/>
    </row>
    <row r="32" spans="2:133" ht="11.25" customHeight="1" x14ac:dyDescent="0.2">
      <c r="B32" s="662" t="s">
        <v>311</v>
      </c>
      <c r="C32" s="663"/>
      <c r="D32" s="663"/>
      <c r="E32" s="663"/>
      <c r="F32" s="663"/>
      <c r="G32" s="663"/>
      <c r="H32" s="663"/>
      <c r="I32" s="663"/>
      <c r="J32" s="663"/>
      <c r="K32" s="663"/>
      <c r="L32" s="663"/>
      <c r="M32" s="663"/>
      <c r="N32" s="663"/>
      <c r="O32" s="663"/>
      <c r="P32" s="663"/>
      <c r="Q32" s="664"/>
      <c r="R32" s="665">
        <v>718277</v>
      </c>
      <c r="S32" s="666"/>
      <c r="T32" s="666"/>
      <c r="U32" s="666"/>
      <c r="V32" s="666"/>
      <c r="W32" s="666"/>
      <c r="X32" s="666"/>
      <c r="Y32" s="667"/>
      <c r="Z32" s="668">
        <v>15.8</v>
      </c>
      <c r="AA32" s="668"/>
      <c r="AB32" s="668"/>
      <c r="AC32" s="668"/>
      <c r="AD32" s="669" t="s">
        <v>127</v>
      </c>
      <c r="AE32" s="669"/>
      <c r="AF32" s="669"/>
      <c r="AG32" s="669"/>
      <c r="AH32" s="669"/>
      <c r="AI32" s="669"/>
      <c r="AJ32" s="669"/>
      <c r="AK32" s="669"/>
      <c r="AL32" s="670" t="s">
        <v>127</v>
      </c>
      <c r="AM32" s="671"/>
      <c r="AN32" s="671"/>
      <c r="AO32" s="672"/>
      <c r="AP32" s="722"/>
      <c r="AQ32" s="723"/>
      <c r="AR32" s="723"/>
      <c r="AS32" s="723"/>
      <c r="AT32" s="727"/>
      <c r="AU32" s="362" t="s">
        <v>312</v>
      </c>
      <c r="AV32" s="362"/>
      <c r="AW32" s="362"/>
      <c r="AX32" s="662" t="s">
        <v>313</v>
      </c>
      <c r="AY32" s="663"/>
      <c r="AZ32" s="663"/>
      <c r="BA32" s="663"/>
      <c r="BB32" s="663"/>
      <c r="BC32" s="663"/>
      <c r="BD32" s="663"/>
      <c r="BE32" s="663"/>
      <c r="BF32" s="664"/>
      <c r="BG32" s="732">
        <v>98.8</v>
      </c>
      <c r="BH32" s="703"/>
      <c r="BI32" s="703"/>
      <c r="BJ32" s="703"/>
      <c r="BK32" s="703"/>
      <c r="BL32" s="703"/>
      <c r="BM32" s="671">
        <v>97</v>
      </c>
      <c r="BN32" s="733"/>
      <c r="BO32" s="733"/>
      <c r="BP32" s="733"/>
      <c r="BQ32" s="734"/>
      <c r="BR32" s="732">
        <v>98.7</v>
      </c>
      <c r="BS32" s="703"/>
      <c r="BT32" s="703"/>
      <c r="BU32" s="703"/>
      <c r="BV32" s="703"/>
      <c r="BW32" s="703"/>
      <c r="BX32" s="671">
        <v>96.6</v>
      </c>
      <c r="BY32" s="733"/>
      <c r="BZ32" s="733"/>
      <c r="CA32" s="733"/>
      <c r="CB32" s="734"/>
      <c r="CD32" s="718"/>
      <c r="CE32" s="719"/>
      <c r="CF32" s="680" t="s">
        <v>314</v>
      </c>
      <c r="CG32" s="681"/>
      <c r="CH32" s="681"/>
      <c r="CI32" s="681"/>
      <c r="CJ32" s="681"/>
      <c r="CK32" s="681"/>
      <c r="CL32" s="681"/>
      <c r="CM32" s="681"/>
      <c r="CN32" s="681"/>
      <c r="CO32" s="681"/>
      <c r="CP32" s="681"/>
      <c r="CQ32" s="682"/>
      <c r="CR32" s="665" t="s">
        <v>127</v>
      </c>
      <c r="CS32" s="666"/>
      <c r="CT32" s="666"/>
      <c r="CU32" s="666"/>
      <c r="CV32" s="666"/>
      <c r="CW32" s="666"/>
      <c r="CX32" s="666"/>
      <c r="CY32" s="667"/>
      <c r="CZ32" s="670" t="s">
        <v>127</v>
      </c>
      <c r="DA32" s="705"/>
      <c r="DB32" s="705"/>
      <c r="DC32" s="708"/>
      <c r="DD32" s="674" t="s">
        <v>127</v>
      </c>
      <c r="DE32" s="666"/>
      <c r="DF32" s="666"/>
      <c r="DG32" s="666"/>
      <c r="DH32" s="666"/>
      <c r="DI32" s="666"/>
      <c r="DJ32" s="666"/>
      <c r="DK32" s="667"/>
      <c r="DL32" s="674" t="s">
        <v>127</v>
      </c>
      <c r="DM32" s="666"/>
      <c r="DN32" s="666"/>
      <c r="DO32" s="666"/>
      <c r="DP32" s="666"/>
      <c r="DQ32" s="666"/>
      <c r="DR32" s="666"/>
      <c r="DS32" s="666"/>
      <c r="DT32" s="666"/>
      <c r="DU32" s="666"/>
      <c r="DV32" s="667"/>
      <c r="DW32" s="670" t="s">
        <v>127</v>
      </c>
      <c r="DX32" s="705"/>
      <c r="DY32" s="705"/>
      <c r="DZ32" s="705"/>
      <c r="EA32" s="705"/>
      <c r="EB32" s="705"/>
      <c r="EC32" s="706"/>
    </row>
    <row r="33" spans="2:133" ht="11.25" customHeight="1" x14ac:dyDescent="0.2">
      <c r="B33" s="690" t="s">
        <v>315</v>
      </c>
      <c r="C33" s="691"/>
      <c r="D33" s="691"/>
      <c r="E33" s="691"/>
      <c r="F33" s="691"/>
      <c r="G33" s="691"/>
      <c r="H33" s="691"/>
      <c r="I33" s="691"/>
      <c r="J33" s="691"/>
      <c r="K33" s="691"/>
      <c r="L33" s="691"/>
      <c r="M33" s="691"/>
      <c r="N33" s="691"/>
      <c r="O33" s="691"/>
      <c r="P33" s="691"/>
      <c r="Q33" s="692"/>
      <c r="R33" s="665" t="s">
        <v>127</v>
      </c>
      <c r="S33" s="666"/>
      <c r="T33" s="666"/>
      <c r="U33" s="666"/>
      <c r="V33" s="666"/>
      <c r="W33" s="666"/>
      <c r="X33" s="666"/>
      <c r="Y33" s="667"/>
      <c r="Z33" s="668" t="s">
        <v>127</v>
      </c>
      <c r="AA33" s="668"/>
      <c r="AB33" s="668"/>
      <c r="AC33" s="668"/>
      <c r="AD33" s="669" t="s">
        <v>127</v>
      </c>
      <c r="AE33" s="669"/>
      <c r="AF33" s="669"/>
      <c r="AG33" s="669"/>
      <c r="AH33" s="669"/>
      <c r="AI33" s="669"/>
      <c r="AJ33" s="669"/>
      <c r="AK33" s="669"/>
      <c r="AL33" s="670" t="s">
        <v>127</v>
      </c>
      <c r="AM33" s="671"/>
      <c r="AN33" s="671"/>
      <c r="AO33" s="672"/>
      <c r="AP33" s="724"/>
      <c r="AQ33" s="725"/>
      <c r="AR33" s="725"/>
      <c r="AS33" s="725"/>
      <c r="AT33" s="728"/>
      <c r="AU33" s="360"/>
      <c r="AV33" s="360"/>
      <c r="AW33" s="360"/>
      <c r="AX33" s="709" t="s">
        <v>316</v>
      </c>
      <c r="AY33" s="710"/>
      <c r="AZ33" s="710"/>
      <c r="BA33" s="710"/>
      <c r="BB33" s="710"/>
      <c r="BC33" s="710"/>
      <c r="BD33" s="710"/>
      <c r="BE33" s="710"/>
      <c r="BF33" s="711"/>
      <c r="BG33" s="735">
        <v>99.3</v>
      </c>
      <c r="BH33" s="736"/>
      <c r="BI33" s="736"/>
      <c r="BJ33" s="736"/>
      <c r="BK33" s="736"/>
      <c r="BL33" s="736"/>
      <c r="BM33" s="737">
        <v>92.3</v>
      </c>
      <c r="BN33" s="736"/>
      <c r="BO33" s="736"/>
      <c r="BP33" s="736"/>
      <c r="BQ33" s="738"/>
      <c r="BR33" s="735">
        <v>98.4</v>
      </c>
      <c r="BS33" s="736"/>
      <c r="BT33" s="736"/>
      <c r="BU33" s="736"/>
      <c r="BV33" s="736"/>
      <c r="BW33" s="736"/>
      <c r="BX33" s="737">
        <v>91.5</v>
      </c>
      <c r="BY33" s="736"/>
      <c r="BZ33" s="736"/>
      <c r="CA33" s="736"/>
      <c r="CB33" s="738"/>
      <c r="CD33" s="680" t="s">
        <v>317</v>
      </c>
      <c r="CE33" s="681"/>
      <c r="CF33" s="681"/>
      <c r="CG33" s="681"/>
      <c r="CH33" s="681"/>
      <c r="CI33" s="681"/>
      <c r="CJ33" s="681"/>
      <c r="CK33" s="681"/>
      <c r="CL33" s="681"/>
      <c r="CM33" s="681"/>
      <c r="CN33" s="681"/>
      <c r="CO33" s="681"/>
      <c r="CP33" s="681"/>
      <c r="CQ33" s="682"/>
      <c r="CR33" s="665">
        <v>2069199</v>
      </c>
      <c r="CS33" s="703"/>
      <c r="CT33" s="703"/>
      <c r="CU33" s="703"/>
      <c r="CV33" s="703"/>
      <c r="CW33" s="703"/>
      <c r="CX33" s="703"/>
      <c r="CY33" s="704"/>
      <c r="CZ33" s="670">
        <v>49.9</v>
      </c>
      <c r="DA33" s="705"/>
      <c r="DB33" s="705"/>
      <c r="DC33" s="708"/>
      <c r="DD33" s="674">
        <v>1645169</v>
      </c>
      <c r="DE33" s="703"/>
      <c r="DF33" s="703"/>
      <c r="DG33" s="703"/>
      <c r="DH33" s="703"/>
      <c r="DI33" s="703"/>
      <c r="DJ33" s="703"/>
      <c r="DK33" s="704"/>
      <c r="DL33" s="674">
        <v>1045537</v>
      </c>
      <c r="DM33" s="703"/>
      <c r="DN33" s="703"/>
      <c r="DO33" s="703"/>
      <c r="DP33" s="703"/>
      <c r="DQ33" s="703"/>
      <c r="DR33" s="703"/>
      <c r="DS33" s="703"/>
      <c r="DT33" s="703"/>
      <c r="DU33" s="703"/>
      <c r="DV33" s="704"/>
      <c r="DW33" s="670">
        <v>38.9</v>
      </c>
      <c r="DX33" s="705"/>
      <c r="DY33" s="705"/>
      <c r="DZ33" s="705"/>
      <c r="EA33" s="705"/>
      <c r="EB33" s="705"/>
      <c r="EC33" s="706"/>
    </row>
    <row r="34" spans="2:133" ht="11.25" customHeight="1" x14ac:dyDescent="0.2">
      <c r="B34" s="662" t="s">
        <v>318</v>
      </c>
      <c r="C34" s="663"/>
      <c r="D34" s="663"/>
      <c r="E34" s="663"/>
      <c r="F34" s="663"/>
      <c r="G34" s="663"/>
      <c r="H34" s="663"/>
      <c r="I34" s="663"/>
      <c r="J34" s="663"/>
      <c r="K34" s="663"/>
      <c r="L34" s="663"/>
      <c r="M34" s="663"/>
      <c r="N34" s="663"/>
      <c r="O34" s="663"/>
      <c r="P34" s="663"/>
      <c r="Q34" s="664"/>
      <c r="R34" s="665">
        <v>296769</v>
      </c>
      <c r="S34" s="666"/>
      <c r="T34" s="666"/>
      <c r="U34" s="666"/>
      <c r="V34" s="666"/>
      <c r="W34" s="666"/>
      <c r="X34" s="666"/>
      <c r="Y34" s="667"/>
      <c r="Z34" s="668">
        <v>6.5</v>
      </c>
      <c r="AA34" s="668"/>
      <c r="AB34" s="668"/>
      <c r="AC34" s="668"/>
      <c r="AD34" s="669" t="s">
        <v>127</v>
      </c>
      <c r="AE34" s="669"/>
      <c r="AF34" s="669"/>
      <c r="AG34" s="669"/>
      <c r="AH34" s="669"/>
      <c r="AI34" s="669"/>
      <c r="AJ34" s="669"/>
      <c r="AK34" s="669"/>
      <c r="AL34" s="670" t="s">
        <v>127</v>
      </c>
      <c r="AM34" s="671"/>
      <c r="AN34" s="671"/>
      <c r="AO34" s="672"/>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319</v>
      </c>
      <c r="CE34" s="681"/>
      <c r="CF34" s="681"/>
      <c r="CG34" s="681"/>
      <c r="CH34" s="681"/>
      <c r="CI34" s="681"/>
      <c r="CJ34" s="681"/>
      <c r="CK34" s="681"/>
      <c r="CL34" s="681"/>
      <c r="CM34" s="681"/>
      <c r="CN34" s="681"/>
      <c r="CO34" s="681"/>
      <c r="CP34" s="681"/>
      <c r="CQ34" s="682"/>
      <c r="CR34" s="665">
        <v>724714</v>
      </c>
      <c r="CS34" s="666"/>
      <c r="CT34" s="666"/>
      <c r="CU34" s="666"/>
      <c r="CV34" s="666"/>
      <c r="CW34" s="666"/>
      <c r="CX34" s="666"/>
      <c r="CY34" s="667"/>
      <c r="CZ34" s="670">
        <v>17.5</v>
      </c>
      <c r="DA34" s="705"/>
      <c r="DB34" s="705"/>
      <c r="DC34" s="708"/>
      <c r="DD34" s="674">
        <v>498028</v>
      </c>
      <c r="DE34" s="666"/>
      <c r="DF34" s="666"/>
      <c r="DG34" s="666"/>
      <c r="DH34" s="666"/>
      <c r="DI34" s="666"/>
      <c r="DJ34" s="666"/>
      <c r="DK34" s="667"/>
      <c r="DL34" s="674">
        <v>407830</v>
      </c>
      <c r="DM34" s="666"/>
      <c r="DN34" s="666"/>
      <c r="DO34" s="666"/>
      <c r="DP34" s="666"/>
      <c r="DQ34" s="666"/>
      <c r="DR34" s="666"/>
      <c r="DS34" s="666"/>
      <c r="DT34" s="666"/>
      <c r="DU34" s="666"/>
      <c r="DV34" s="667"/>
      <c r="DW34" s="670">
        <v>15.2</v>
      </c>
      <c r="DX34" s="705"/>
      <c r="DY34" s="705"/>
      <c r="DZ34" s="705"/>
      <c r="EA34" s="705"/>
      <c r="EB34" s="705"/>
      <c r="EC34" s="706"/>
    </row>
    <row r="35" spans="2:133" ht="11.25" customHeight="1" x14ac:dyDescent="0.2">
      <c r="B35" s="662" t="s">
        <v>320</v>
      </c>
      <c r="C35" s="663"/>
      <c r="D35" s="663"/>
      <c r="E35" s="663"/>
      <c r="F35" s="663"/>
      <c r="G35" s="663"/>
      <c r="H35" s="663"/>
      <c r="I35" s="663"/>
      <c r="J35" s="663"/>
      <c r="K35" s="663"/>
      <c r="L35" s="663"/>
      <c r="M35" s="663"/>
      <c r="N35" s="663"/>
      <c r="O35" s="663"/>
      <c r="P35" s="663"/>
      <c r="Q35" s="664"/>
      <c r="R35" s="665">
        <v>8215</v>
      </c>
      <c r="S35" s="666"/>
      <c r="T35" s="666"/>
      <c r="U35" s="666"/>
      <c r="V35" s="666"/>
      <c r="W35" s="666"/>
      <c r="X35" s="666"/>
      <c r="Y35" s="667"/>
      <c r="Z35" s="668">
        <v>0.2</v>
      </c>
      <c r="AA35" s="668"/>
      <c r="AB35" s="668"/>
      <c r="AC35" s="668"/>
      <c r="AD35" s="669">
        <v>103</v>
      </c>
      <c r="AE35" s="669"/>
      <c r="AF35" s="669"/>
      <c r="AG35" s="669"/>
      <c r="AH35" s="669"/>
      <c r="AI35" s="669"/>
      <c r="AJ35" s="669"/>
      <c r="AK35" s="669"/>
      <c r="AL35" s="670">
        <v>0</v>
      </c>
      <c r="AM35" s="671"/>
      <c r="AN35" s="671"/>
      <c r="AO35" s="672"/>
      <c r="AP35" s="218"/>
      <c r="AQ35" s="644" t="s">
        <v>321</v>
      </c>
      <c r="AR35" s="645"/>
      <c r="AS35" s="645"/>
      <c r="AT35" s="645"/>
      <c r="AU35" s="645"/>
      <c r="AV35" s="645"/>
      <c r="AW35" s="645"/>
      <c r="AX35" s="645"/>
      <c r="AY35" s="645"/>
      <c r="AZ35" s="645"/>
      <c r="BA35" s="645"/>
      <c r="BB35" s="645"/>
      <c r="BC35" s="645"/>
      <c r="BD35" s="645"/>
      <c r="BE35" s="645"/>
      <c r="BF35" s="646"/>
      <c r="BG35" s="644" t="s">
        <v>322</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323</v>
      </c>
      <c r="CE35" s="681"/>
      <c r="CF35" s="681"/>
      <c r="CG35" s="681"/>
      <c r="CH35" s="681"/>
      <c r="CI35" s="681"/>
      <c r="CJ35" s="681"/>
      <c r="CK35" s="681"/>
      <c r="CL35" s="681"/>
      <c r="CM35" s="681"/>
      <c r="CN35" s="681"/>
      <c r="CO35" s="681"/>
      <c r="CP35" s="681"/>
      <c r="CQ35" s="682"/>
      <c r="CR35" s="665">
        <v>52640</v>
      </c>
      <c r="CS35" s="703"/>
      <c r="CT35" s="703"/>
      <c r="CU35" s="703"/>
      <c r="CV35" s="703"/>
      <c r="CW35" s="703"/>
      <c r="CX35" s="703"/>
      <c r="CY35" s="704"/>
      <c r="CZ35" s="670">
        <v>1.3</v>
      </c>
      <c r="DA35" s="705"/>
      <c r="DB35" s="705"/>
      <c r="DC35" s="708"/>
      <c r="DD35" s="674">
        <v>40763</v>
      </c>
      <c r="DE35" s="703"/>
      <c r="DF35" s="703"/>
      <c r="DG35" s="703"/>
      <c r="DH35" s="703"/>
      <c r="DI35" s="703"/>
      <c r="DJ35" s="703"/>
      <c r="DK35" s="704"/>
      <c r="DL35" s="674">
        <v>40717</v>
      </c>
      <c r="DM35" s="703"/>
      <c r="DN35" s="703"/>
      <c r="DO35" s="703"/>
      <c r="DP35" s="703"/>
      <c r="DQ35" s="703"/>
      <c r="DR35" s="703"/>
      <c r="DS35" s="703"/>
      <c r="DT35" s="703"/>
      <c r="DU35" s="703"/>
      <c r="DV35" s="704"/>
      <c r="DW35" s="670">
        <v>1.5</v>
      </c>
      <c r="DX35" s="705"/>
      <c r="DY35" s="705"/>
      <c r="DZ35" s="705"/>
      <c r="EA35" s="705"/>
      <c r="EB35" s="705"/>
      <c r="EC35" s="706"/>
    </row>
    <row r="36" spans="2:133" ht="11.25" customHeight="1" x14ac:dyDescent="0.2">
      <c r="B36" s="662" t="s">
        <v>324</v>
      </c>
      <c r="C36" s="663"/>
      <c r="D36" s="663"/>
      <c r="E36" s="663"/>
      <c r="F36" s="663"/>
      <c r="G36" s="663"/>
      <c r="H36" s="663"/>
      <c r="I36" s="663"/>
      <c r="J36" s="663"/>
      <c r="K36" s="663"/>
      <c r="L36" s="663"/>
      <c r="M36" s="663"/>
      <c r="N36" s="663"/>
      <c r="O36" s="663"/>
      <c r="P36" s="663"/>
      <c r="Q36" s="664"/>
      <c r="R36" s="665">
        <v>8936</v>
      </c>
      <c r="S36" s="666"/>
      <c r="T36" s="666"/>
      <c r="U36" s="666"/>
      <c r="V36" s="666"/>
      <c r="W36" s="666"/>
      <c r="X36" s="666"/>
      <c r="Y36" s="667"/>
      <c r="Z36" s="668">
        <v>0.2</v>
      </c>
      <c r="AA36" s="668"/>
      <c r="AB36" s="668"/>
      <c r="AC36" s="668"/>
      <c r="AD36" s="669" t="s">
        <v>127</v>
      </c>
      <c r="AE36" s="669"/>
      <c r="AF36" s="669"/>
      <c r="AG36" s="669"/>
      <c r="AH36" s="669"/>
      <c r="AI36" s="669"/>
      <c r="AJ36" s="669"/>
      <c r="AK36" s="669"/>
      <c r="AL36" s="670" t="s">
        <v>127</v>
      </c>
      <c r="AM36" s="671"/>
      <c r="AN36" s="671"/>
      <c r="AO36" s="672"/>
      <c r="AP36" s="218"/>
      <c r="AQ36" s="739" t="s">
        <v>325</v>
      </c>
      <c r="AR36" s="740"/>
      <c r="AS36" s="740"/>
      <c r="AT36" s="740"/>
      <c r="AU36" s="740"/>
      <c r="AV36" s="740"/>
      <c r="AW36" s="740"/>
      <c r="AX36" s="740"/>
      <c r="AY36" s="741"/>
      <c r="AZ36" s="654">
        <v>356780</v>
      </c>
      <c r="BA36" s="655"/>
      <c r="BB36" s="655"/>
      <c r="BC36" s="655"/>
      <c r="BD36" s="655"/>
      <c r="BE36" s="655"/>
      <c r="BF36" s="742"/>
      <c r="BG36" s="676" t="s">
        <v>326</v>
      </c>
      <c r="BH36" s="677"/>
      <c r="BI36" s="677"/>
      <c r="BJ36" s="677"/>
      <c r="BK36" s="677"/>
      <c r="BL36" s="677"/>
      <c r="BM36" s="677"/>
      <c r="BN36" s="677"/>
      <c r="BO36" s="677"/>
      <c r="BP36" s="677"/>
      <c r="BQ36" s="677"/>
      <c r="BR36" s="677"/>
      <c r="BS36" s="677"/>
      <c r="BT36" s="677"/>
      <c r="BU36" s="678"/>
      <c r="BV36" s="654">
        <v>35368</v>
      </c>
      <c r="BW36" s="655"/>
      <c r="BX36" s="655"/>
      <c r="BY36" s="655"/>
      <c r="BZ36" s="655"/>
      <c r="CA36" s="655"/>
      <c r="CB36" s="742"/>
      <c r="CD36" s="680" t="s">
        <v>327</v>
      </c>
      <c r="CE36" s="681"/>
      <c r="CF36" s="681"/>
      <c r="CG36" s="681"/>
      <c r="CH36" s="681"/>
      <c r="CI36" s="681"/>
      <c r="CJ36" s="681"/>
      <c r="CK36" s="681"/>
      <c r="CL36" s="681"/>
      <c r="CM36" s="681"/>
      <c r="CN36" s="681"/>
      <c r="CO36" s="681"/>
      <c r="CP36" s="681"/>
      <c r="CQ36" s="682"/>
      <c r="CR36" s="665">
        <v>690794</v>
      </c>
      <c r="CS36" s="666"/>
      <c r="CT36" s="666"/>
      <c r="CU36" s="666"/>
      <c r="CV36" s="666"/>
      <c r="CW36" s="666"/>
      <c r="CX36" s="666"/>
      <c r="CY36" s="667"/>
      <c r="CZ36" s="670">
        <v>16.7</v>
      </c>
      <c r="DA36" s="705"/>
      <c r="DB36" s="705"/>
      <c r="DC36" s="708"/>
      <c r="DD36" s="674">
        <v>557045</v>
      </c>
      <c r="DE36" s="666"/>
      <c r="DF36" s="666"/>
      <c r="DG36" s="666"/>
      <c r="DH36" s="666"/>
      <c r="DI36" s="666"/>
      <c r="DJ36" s="666"/>
      <c r="DK36" s="667"/>
      <c r="DL36" s="674">
        <v>383225</v>
      </c>
      <c r="DM36" s="666"/>
      <c r="DN36" s="666"/>
      <c r="DO36" s="666"/>
      <c r="DP36" s="666"/>
      <c r="DQ36" s="666"/>
      <c r="DR36" s="666"/>
      <c r="DS36" s="666"/>
      <c r="DT36" s="666"/>
      <c r="DU36" s="666"/>
      <c r="DV36" s="667"/>
      <c r="DW36" s="670">
        <v>14.2</v>
      </c>
      <c r="DX36" s="705"/>
      <c r="DY36" s="705"/>
      <c r="DZ36" s="705"/>
      <c r="EA36" s="705"/>
      <c r="EB36" s="705"/>
      <c r="EC36" s="706"/>
    </row>
    <row r="37" spans="2:133" ht="11.25" customHeight="1" x14ac:dyDescent="0.2">
      <c r="B37" s="662" t="s">
        <v>328</v>
      </c>
      <c r="C37" s="663"/>
      <c r="D37" s="663"/>
      <c r="E37" s="663"/>
      <c r="F37" s="663"/>
      <c r="G37" s="663"/>
      <c r="H37" s="663"/>
      <c r="I37" s="663"/>
      <c r="J37" s="663"/>
      <c r="K37" s="663"/>
      <c r="L37" s="663"/>
      <c r="M37" s="663"/>
      <c r="N37" s="663"/>
      <c r="O37" s="663"/>
      <c r="P37" s="663"/>
      <c r="Q37" s="664"/>
      <c r="R37" s="665">
        <v>55449</v>
      </c>
      <c r="S37" s="666"/>
      <c r="T37" s="666"/>
      <c r="U37" s="666"/>
      <c r="V37" s="666"/>
      <c r="W37" s="666"/>
      <c r="X37" s="666"/>
      <c r="Y37" s="667"/>
      <c r="Z37" s="668">
        <v>1.2</v>
      </c>
      <c r="AA37" s="668"/>
      <c r="AB37" s="668"/>
      <c r="AC37" s="668"/>
      <c r="AD37" s="669" t="s">
        <v>127</v>
      </c>
      <c r="AE37" s="669"/>
      <c r="AF37" s="669"/>
      <c r="AG37" s="669"/>
      <c r="AH37" s="669"/>
      <c r="AI37" s="669"/>
      <c r="AJ37" s="669"/>
      <c r="AK37" s="669"/>
      <c r="AL37" s="670" t="s">
        <v>127</v>
      </c>
      <c r="AM37" s="671"/>
      <c r="AN37" s="671"/>
      <c r="AO37" s="672"/>
      <c r="AQ37" s="743" t="s">
        <v>329</v>
      </c>
      <c r="AR37" s="744"/>
      <c r="AS37" s="744"/>
      <c r="AT37" s="744"/>
      <c r="AU37" s="744"/>
      <c r="AV37" s="744"/>
      <c r="AW37" s="744"/>
      <c r="AX37" s="744"/>
      <c r="AY37" s="745"/>
      <c r="AZ37" s="665">
        <v>107626</v>
      </c>
      <c r="BA37" s="666"/>
      <c r="BB37" s="666"/>
      <c r="BC37" s="666"/>
      <c r="BD37" s="703"/>
      <c r="BE37" s="703"/>
      <c r="BF37" s="734"/>
      <c r="BG37" s="680" t="s">
        <v>330</v>
      </c>
      <c r="BH37" s="681"/>
      <c r="BI37" s="681"/>
      <c r="BJ37" s="681"/>
      <c r="BK37" s="681"/>
      <c r="BL37" s="681"/>
      <c r="BM37" s="681"/>
      <c r="BN37" s="681"/>
      <c r="BO37" s="681"/>
      <c r="BP37" s="681"/>
      <c r="BQ37" s="681"/>
      <c r="BR37" s="681"/>
      <c r="BS37" s="681"/>
      <c r="BT37" s="681"/>
      <c r="BU37" s="682"/>
      <c r="BV37" s="665">
        <v>35368</v>
      </c>
      <c r="BW37" s="666"/>
      <c r="BX37" s="666"/>
      <c r="BY37" s="666"/>
      <c r="BZ37" s="666"/>
      <c r="CA37" s="666"/>
      <c r="CB37" s="675"/>
      <c r="CD37" s="680" t="s">
        <v>331</v>
      </c>
      <c r="CE37" s="681"/>
      <c r="CF37" s="681"/>
      <c r="CG37" s="681"/>
      <c r="CH37" s="681"/>
      <c r="CI37" s="681"/>
      <c r="CJ37" s="681"/>
      <c r="CK37" s="681"/>
      <c r="CL37" s="681"/>
      <c r="CM37" s="681"/>
      <c r="CN37" s="681"/>
      <c r="CO37" s="681"/>
      <c r="CP37" s="681"/>
      <c r="CQ37" s="682"/>
      <c r="CR37" s="665">
        <v>224830</v>
      </c>
      <c r="CS37" s="703"/>
      <c r="CT37" s="703"/>
      <c r="CU37" s="703"/>
      <c r="CV37" s="703"/>
      <c r="CW37" s="703"/>
      <c r="CX37" s="703"/>
      <c r="CY37" s="704"/>
      <c r="CZ37" s="670">
        <v>5.4</v>
      </c>
      <c r="DA37" s="705"/>
      <c r="DB37" s="705"/>
      <c r="DC37" s="708"/>
      <c r="DD37" s="674">
        <v>224830</v>
      </c>
      <c r="DE37" s="703"/>
      <c r="DF37" s="703"/>
      <c r="DG37" s="703"/>
      <c r="DH37" s="703"/>
      <c r="DI37" s="703"/>
      <c r="DJ37" s="703"/>
      <c r="DK37" s="704"/>
      <c r="DL37" s="674">
        <v>224830</v>
      </c>
      <c r="DM37" s="703"/>
      <c r="DN37" s="703"/>
      <c r="DO37" s="703"/>
      <c r="DP37" s="703"/>
      <c r="DQ37" s="703"/>
      <c r="DR37" s="703"/>
      <c r="DS37" s="703"/>
      <c r="DT37" s="703"/>
      <c r="DU37" s="703"/>
      <c r="DV37" s="704"/>
      <c r="DW37" s="670">
        <v>8.4</v>
      </c>
      <c r="DX37" s="705"/>
      <c r="DY37" s="705"/>
      <c r="DZ37" s="705"/>
      <c r="EA37" s="705"/>
      <c r="EB37" s="705"/>
      <c r="EC37" s="706"/>
    </row>
    <row r="38" spans="2:133" ht="11.25" customHeight="1" x14ac:dyDescent="0.2">
      <c r="B38" s="662" t="s">
        <v>332</v>
      </c>
      <c r="C38" s="663"/>
      <c r="D38" s="663"/>
      <c r="E38" s="663"/>
      <c r="F38" s="663"/>
      <c r="G38" s="663"/>
      <c r="H38" s="663"/>
      <c r="I38" s="663"/>
      <c r="J38" s="663"/>
      <c r="K38" s="663"/>
      <c r="L38" s="663"/>
      <c r="M38" s="663"/>
      <c r="N38" s="663"/>
      <c r="O38" s="663"/>
      <c r="P38" s="663"/>
      <c r="Q38" s="664"/>
      <c r="R38" s="665">
        <v>561689</v>
      </c>
      <c r="S38" s="666"/>
      <c r="T38" s="666"/>
      <c r="U38" s="666"/>
      <c r="V38" s="666"/>
      <c r="W38" s="666"/>
      <c r="X38" s="666"/>
      <c r="Y38" s="667"/>
      <c r="Z38" s="668">
        <v>12.3</v>
      </c>
      <c r="AA38" s="668"/>
      <c r="AB38" s="668"/>
      <c r="AC38" s="668"/>
      <c r="AD38" s="669" t="s">
        <v>127</v>
      </c>
      <c r="AE38" s="669"/>
      <c r="AF38" s="669"/>
      <c r="AG38" s="669"/>
      <c r="AH38" s="669"/>
      <c r="AI38" s="669"/>
      <c r="AJ38" s="669"/>
      <c r="AK38" s="669"/>
      <c r="AL38" s="670" t="s">
        <v>127</v>
      </c>
      <c r="AM38" s="671"/>
      <c r="AN38" s="671"/>
      <c r="AO38" s="672"/>
      <c r="AQ38" s="743" t="s">
        <v>333</v>
      </c>
      <c r="AR38" s="744"/>
      <c r="AS38" s="744"/>
      <c r="AT38" s="744"/>
      <c r="AU38" s="744"/>
      <c r="AV38" s="744"/>
      <c r="AW38" s="744"/>
      <c r="AX38" s="744"/>
      <c r="AY38" s="745"/>
      <c r="AZ38" s="665">
        <v>21300</v>
      </c>
      <c r="BA38" s="666"/>
      <c r="BB38" s="666"/>
      <c r="BC38" s="666"/>
      <c r="BD38" s="703"/>
      <c r="BE38" s="703"/>
      <c r="BF38" s="734"/>
      <c r="BG38" s="680" t="s">
        <v>334</v>
      </c>
      <c r="BH38" s="681"/>
      <c r="BI38" s="681"/>
      <c r="BJ38" s="681"/>
      <c r="BK38" s="681"/>
      <c r="BL38" s="681"/>
      <c r="BM38" s="681"/>
      <c r="BN38" s="681"/>
      <c r="BO38" s="681"/>
      <c r="BP38" s="681"/>
      <c r="BQ38" s="681"/>
      <c r="BR38" s="681"/>
      <c r="BS38" s="681"/>
      <c r="BT38" s="681"/>
      <c r="BU38" s="682"/>
      <c r="BV38" s="665">
        <v>876</v>
      </c>
      <c r="BW38" s="666"/>
      <c r="BX38" s="666"/>
      <c r="BY38" s="666"/>
      <c r="BZ38" s="666"/>
      <c r="CA38" s="666"/>
      <c r="CB38" s="675"/>
      <c r="CD38" s="680" t="s">
        <v>335</v>
      </c>
      <c r="CE38" s="681"/>
      <c r="CF38" s="681"/>
      <c r="CG38" s="681"/>
      <c r="CH38" s="681"/>
      <c r="CI38" s="681"/>
      <c r="CJ38" s="681"/>
      <c r="CK38" s="681"/>
      <c r="CL38" s="681"/>
      <c r="CM38" s="681"/>
      <c r="CN38" s="681"/>
      <c r="CO38" s="681"/>
      <c r="CP38" s="681"/>
      <c r="CQ38" s="682"/>
      <c r="CR38" s="665">
        <v>306374</v>
      </c>
      <c r="CS38" s="666"/>
      <c r="CT38" s="666"/>
      <c r="CU38" s="666"/>
      <c r="CV38" s="666"/>
      <c r="CW38" s="666"/>
      <c r="CX38" s="666"/>
      <c r="CY38" s="667"/>
      <c r="CZ38" s="670">
        <v>7.4</v>
      </c>
      <c r="DA38" s="705"/>
      <c r="DB38" s="705"/>
      <c r="DC38" s="708"/>
      <c r="DD38" s="674">
        <v>261810</v>
      </c>
      <c r="DE38" s="666"/>
      <c r="DF38" s="666"/>
      <c r="DG38" s="666"/>
      <c r="DH38" s="666"/>
      <c r="DI38" s="666"/>
      <c r="DJ38" s="666"/>
      <c r="DK38" s="667"/>
      <c r="DL38" s="674">
        <v>213765</v>
      </c>
      <c r="DM38" s="666"/>
      <c r="DN38" s="666"/>
      <c r="DO38" s="666"/>
      <c r="DP38" s="666"/>
      <c r="DQ38" s="666"/>
      <c r="DR38" s="666"/>
      <c r="DS38" s="666"/>
      <c r="DT38" s="666"/>
      <c r="DU38" s="666"/>
      <c r="DV38" s="667"/>
      <c r="DW38" s="670">
        <v>7.9</v>
      </c>
      <c r="DX38" s="705"/>
      <c r="DY38" s="705"/>
      <c r="DZ38" s="705"/>
      <c r="EA38" s="705"/>
      <c r="EB38" s="705"/>
      <c r="EC38" s="706"/>
    </row>
    <row r="39" spans="2:133" ht="11.25" customHeight="1" x14ac:dyDescent="0.2">
      <c r="B39" s="662" t="s">
        <v>336</v>
      </c>
      <c r="C39" s="663"/>
      <c r="D39" s="663"/>
      <c r="E39" s="663"/>
      <c r="F39" s="663"/>
      <c r="G39" s="663"/>
      <c r="H39" s="663"/>
      <c r="I39" s="663"/>
      <c r="J39" s="663"/>
      <c r="K39" s="663"/>
      <c r="L39" s="663"/>
      <c r="M39" s="663"/>
      <c r="N39" s="663"/>
      <c r="O39" s="663"/>
      <c r="P39" s="663"/>
      <c r="Q39" s="664"/>
      <c r="R39" s="665">
        <v>31552</v>
      </c>
      <c r="S39" s="666"/>
      <c r="T39" s="666"/>
      <c r="U39" s="666"/>
      <c r="V39" s="666"/>
      <c r="W39" s="666"/>
      <c r="X39" s="666"/>
      <c r="Y39" s="667"/>
      <c r="Z39" s="668">
        <v>0.7</v>
      </c>
      <c r="AA39" s="668"/>
      <c r="AB39" s="668"/>
      <c r="AC39" s="668"/>
      <c r="AD39" s="669" t="s">
        <v>127</v>
      </c>
      <c r="AE39" s="669"/>
      <c r="AF39" s="669"/>
      <c r="AG39" s="669"/>
      <c r="AH39" s="669"/>
      <c r="AI39" s="669"/>
      <c r="AJ39" s="669"/>
      <c r="AK39" s="669"/>
      <c r="AL39" s="670" t="s">
        <v>127</v>
      </c>
      <c r="AM39" s="671"/>
      <c r="AN39" s="671"/>
      <c r="AO39" s="672"/>
      <c r="AQ39" s="743" t="s">
        <v>337</v>
      </c>
      <c r="AR39" s="744"/>
      <c r="AS39" s="744"/>
      <c r="AT39" s="744"/>
      <c r="AU39" s="744"/>
      <c r="AV39" s="744"/>
      <c r="AW39" s="744"/>
      <c r="AX39" s="744"/>
      <c r="AY39" s="745"/>
      <c r="AZ39" s="665">
        <v>16865</v>
      </c>
      <c r="BA39" s="666"/>
      <c r="BB39" s="666"/>
      <c r="BC39" s="666"/>
      <c r="BD39" s="703"/>
      <c r="BE39" s="703"/>
      <c r="BF39" s="734"/>
      <c r="BG39" s="680" t="s">
        <v>338</v>
      </c>
      <c r="BH39" s="681"/>
      <c r="BI39" s="681"/>
      <c r="BJ39" s="681"/>
      <c r="BK39" s="681"/>
      <c r="BL39" s="681"/>
      <c r="BM39" s="681"/>
      <c r="BN39" s="681"/>
      <c r="BO39" s="681"/>
      <c r="BP39" s="681"/>
      <c r="BQ39" s="681"/>
      <c r="BR39" s="681"/>
      <c r="BS39" s="681"/>
      <c r="BT39" s="681"/>
      <c r="BU39" s="682"/>
      <c r="BV39" s="665">
        <v>1426</v>
      </c>
      <c r="BW39" s="666"/>
      <c r="BX39" s="666"/>
      <c r="BY39" s="666"/>
      <c r="BZ39" s="666"/>
      <c r="CA39" s="666"/>
      <c r="CB39" s="675"/>
      <c r="CD39" s="680" t="s">
        <v>339</v>
      </c>
      <c r="CE39" s="681"/>
      <c r="CF39" s="681"/>
      <c r="CG39" s="681"/>
      <c r="CH39" s="681"/>
      <c r="CI39" s="681"/>
      <c r="CJ39" s="681"/>
      <c r="CK39" s="681"/>
      <c r="CL39" s="681"/>
      <c r="CM39" s="681"/>
      <c r="CN39" s="681"/>
      <c r="CO39" s="681"/>
      <c r="CP39" s="681"/>
      <c r="CQ39" s="682"/>
      <c r="CR39" s="665">
        <v>279436</v>
      </c>
      <c r="CS39" s="703"/>
      <c r="CT39" s="703"/>
      <c r="CU39" s="703"/>
      <c r="CV39" s="703"/>
      <c r="CW39" s="703"/>
      <c r="CX39" s="703"/>
      <c r="CY39" s="704"/>
      <c r="CZ39" s="670">
        <v>6.7</v>
      </c>
      <c r="DA39" s="705"/>
      <c r="DB39" s="705"/>
      <c r="DC39" s="708"/>
      <c r="DD39" s="674">
        <v>275282</v>
      </c>
      <c r="DE39" s="703"/>
      <c r="DF39" s="703"/>
      <c r="DG39" s="703"/>
      <c r="DH39" s="703"/>
      <c r="DI39" s="703"/>
      <c r="DJ39" s="703"/>
      <c r="DK39" s="704"/>
      <c r="DL39" s="674" t="s">
        <v>127</v>
      </c>
      <c r="DM39" s="703"/>
      <c r="DN39" s="703"/>
      <c r="DO39" s="703"/>
      <c r="DP39" s="703"/>
      <c r="DQ39" s="703"/>
      <c r="DR39" s="703"/>
      <c r="DS39" s="703"/>
      <c r="DT39" s="703"/>
      <c r="DU39" s="703"/>
      <c r="DV39" s="704"/>
      <c r="DW39" s="670" t="s">
        <v>127</v>
      </c>
      <c r="DX39" s="705"/>
      <c r="DY39" s="705"/>
      <c r="DZ39" s="705"/>
      <c r="EA39" s="705"/>
      <c r="EB39" s="705"/>
      <c r="EC39" s="706"/>
    </row>
    <row r="40" spans="2:133" ht="11.25" customHeight="1" x14ac:dyDescent="0.2">
      <c r="B40" s="662" t="s">
        <v>340</v>
      </c>
      <c r="C40" s="663"/>
      <c r="D40" s="663"/>
      <c r="E40" s="663"/>
      <c r="F40" s="663"/>
      <c r="G40" s="663"/>
      <c r="H40" s="663"/>
      <c r="I40" s="663"/>
      <c r="J40" s="663"/>
      <c r="K40" s="663"/>
      <c r="L40" s="663"/>
      <c r="M40" s="663"/>
      <c r="N40" s="663"/>
      <c r="O40" s="663"/>
      <c r="P40" s="663"/>
      <c r="Q40" s="664"/>
      <c r="R40" s="665">
        <v>178654</v>
      </c>
      <c r="S40" s="666"/>
      <c r="T40" s="666"/>
      <c r="U40" s="666"/>
      <c r="V40" s="666"/>
      <c r="W40" s="666"/>
      <c r="X40" s="666"/>
      <c r="Y40" s="667"/>
      <c r="Z40" s="668">
        <v>3.9</v>
      </c>
      <c r="AA40" s="668"/>
      <c r="AB40" s="668"/>
      <c r="AC40" s="668"/>
      <c r="AD40" s="669" t="s">
        <v>127</v>
      </c>
      <c r="AE40" s="669"/>
      <c r="AF40" s="669"/>
      <c r="AG40" s="669"/>
      <c r="AH40" s="669"/>
      <c r="AI40" s="669"/>
      <c r="AJ40" s="669"/>
      <c r="AK40" s="669"/>
      <c r="AL40" s="670" t="s">
        <v>127</v>
      </c>
      <c r="AM40" s="671"/>
      <c r="AN40" s="671"/>
      <c r="AO40" s="672"/>
      <c r="AQ40" s="743" t="s">
        <v>341</v>
      </c>
      <c r="AR40" s="744"/>
      <c r="AS40" s="744"/>
      <c r="AT40" s="744"/>
      <c r="AU40" s="744"/>
      <c r="AV40" s="744"/>
      <c r="AW40" s="744"/>
      <c r="AX40" s="744"/>
      <c r="AY40" s="745"/>
      <c r="AZ40" s="665">
        <v>12241</v>
      </c>
      <c r="BA40" s="666"/>
      <c r="BB40" s="666"/>
      <c r="BC40" s="666"/>
      <c r="BD40" s="703"/>
      <c r="BE40" s="703"/>
      <c r="BF40" s="734"/>
      <c r="BG40" s="746" t="s">
        <v>342</v>
      </c>
      <c r="BH40" s="747"/>
      <c r="BI40" s="747"/>
      <c r="BJ40" s="747"/>
      <c r="BK40" s="747"/>
      <c r="BL40" s="364"/>
      <c r="BM40" s="681" t="s">
        <v>343</v>
      </c>
      <c r="BN40" s="681"/>
      <c r="BO40" s="681"/>
      <c r="BP40" s="681"/>
      <c r="BQ40" s="681"/>
      <c r="BR40" s="681"/>
      <c r="BS40" s="681"/>
      <c r="BT40" s="681"/>
      <c r="BU40" s="682"/>
      <c r="BV40" s="665">
        <v>85</v>
      </c>
      <c r="BW40" s="666"/>
      <c r="BX40" s="666"/>
      <c r="BY40" s="666"/>
      <c r="BZ40" s="666"/>
      <c r="CA40" s="666"/>
      <c r="CB40" s="675"/>
      <c r="CD40" s="680" t="s">
        <v>344</v>
      </c>
      <c r="CE40" s="681"/>
      <c r="CF40" s="681"/>
      <c r="CG40" s="681"/>
      <c r="CH40" s="681"/>
      <c r="CI40" s="681"/>
      <c r="CJ40" s="681"/>
      <c r="CK40" s="681"/>
      <c r="CL40" s="681"/>
      <c r="CM40" s="681"/>
      <c r="CN40" s="681"/>
      <c r="CO40" s="681"/>
      <c r="CP40" s="681"/>
      <c r="CQ40" s="682"/>
      <c r="CR40" s="665">
        <v>15241</v>
      </c>
      <c r="CS40" s="666"/>
      <c r="CT40" s="666"/>
      <c r="CU40" s="666"/>
      <c r="CV40" s="666"/>
      <c r="CW40" s="666"/>
      <c r="CX40" s="666"/>
      <c r="CY40" s="667"/>
      <c r="CZ40" s="670">
        <v>0.4</v>
      </c>
      <c r="DA40" s="705"/>
      <c r="DB40" s="705"/>
      <c r="DC40" s="708"/>
      <c r="DD40" s="674">
        <v>12241</v>
      </c>
      <c r="DE40" s="666"/>
      <c r="DF40" s="666"/>
      <c r="DG40" s="666"/>
      <c r="DH40" s="666"/>
      <c r="DI40" s="666"/>
      <c r="DJ40" s="666"/>
      <c r="DK40" s="667"/>
      <c r="DL40" s="674" t="s">
        <v>127</v>
      </c>
      <c r="DM40" s="666"/>
      <c r="DN40" s="666"/>
      <c r="DO40" s="666"/>
      <c r="DP40" s="666"/>
      <c r="DQ40" s="666"/>
      <c r="DR40" s="666"/>
      <c r="DS40" s="666"/>
      <c r="DT40" s="666"/>
      <c r="DU40" s="666"/>
      <c r="DV40" s="667"/>
      <c r="DW40" s="670" t="s">
        <v>127</v>
      </c>
      <c r="DX40" s="705"/>
      <c r="DY40" s="705"/>
      <c r="DZ40" s="705"/>
      <c r="EA40" s="705"/>
      <c r="EB40" s="705"/>
      <c r="EC40" s="706"/>
    </row>
    <row r="41" spans="2:133" ht="11.25" customHeight="1" x14ac:dyDescent="0.2">
      <c r="B41" s="662" t="s">
        <v>345</v>
      </c>
      <c r="C41" s="663"/>
      <c r="D41" s="663"/>
      <c r="E41" s="663"/>
      <c r="F41" s="663"/>
      <c r="G41" s="663"/>
      <c r="H41" s="663"/>
      <c r="I41" s="663"/>
      <c r="J41" s="663"/>
      <c r="K41" s="663"/>
      <c r="L41" s="663"/>
      <c r="M41" s="663"/>
      <c r="N41" s="663"/>
      <c r="O41" s="663"/>
      <c r="P41" s="663"/>
      <c r="Q41" s="664"/>
      <c r="R41" s="665" t="s">
        <v>127</v>
      </c>
      <c r="S41" s="666"/>
      <c r="T41" s="666"/>
      <c r="U41" s="666"/>
      <c r="V41" s="666"/>
      <c r="W41" s="666"/>
      <c r="X41" s="666"/>
      <c r="Y41" s="667"/>
      <c r="Z41" s="668" t="s">
        <v>127</v>
      </c>
      <c r="AA41" s="668"/>
      <c r="AB41" s="668"/>
      <c r="AC41" s="668"/>
      <c r="AD41" s="669" t="s">
        <v>127</v>
      </c>
      <c r="AE41" s="669"/>
      <c r="AF41" s="669"/>
      <c r="AG41" s="669"/>
      <c r="AH41" s="669"/>
      <c r="AI41" s="669"/>
      <c r="AJ41" s="669"/>
      <c r="AK41" s="669"/>
      <c r="AL41" s="670" t="s">
        <v>127</v>
      </c>
      <c r="AM41" s="671"/>
      <c r="AN41" s="671"/>
      <c r="AO41" s="672"/>
      <c r="AQ41" s="743" t="s">
        <v>346</v>
      </c>
      <c r="AR41" s="744"/>
      <c r="AS41" s="744"/>
      <c r="AT41" s="744"/>
      <c r="AU41" s="744"/>
      <c r="AV41" s="744"/>
      <c r="AW41" s="744"/>
      <c r="AX41" s="744"/>
      <c r="AY41" s="745"/>
      <c r="AZ41" s="665">
        <v>74841</v>
      </c>
      <c r="BA41" s="666"/>
      <c r="BB41" s="666"/>
      <c r="BC41" s="666"/>
      <c r="BD41" s="703"/>
      <c r="BE41" s="703"/>
      <c r="BF41" s="734"/>
      <c r="BG41" s="746"/>
      <c r="BH41" s="747"/>
      <c r="BI41" s="747"/>
      <c r="BJ41" s="747"/>
      <c r="BK41" s="747"/>
      <c r="BL41" s="364"/>
      <c r="BM41" s="681" t="s">
        <v>347</v>
      </c>
      <c r="BN41" s="681"/>
      <c r="BO41" s="681"/>
      <c r="BP41" s="681"/>
      <c r="BQ41" s="681"/>
      <c r="BR41" s="681"/>
      <c r="BS41" s="681"/>
      <c r="BT41" s="681"/>
      <c r="BU41" s="682"/>
      <c r="BV41" s="665" t="s">
        <v>127</v>
      </c>
      <c r="BW41" s="666"/>
      <c r="BX41" s="666"/>
      <c r="BY41" s="666"/>
      <c r="BZ41" s="666"/>
      <c r="CA41" s="666"/>
      <c r="CB41" s="675"/>
      <c r="CD41" s="680" t="s">
        <v>348</v>
      </c>
      <c r="CE41" s="681"/>
      <c r="CF41" s="681"/>
      <c r="CG41" s="681"/>
      <c r="CH41" s="681"/>
      <c r="CI41" s="681"/>
      <c r="CJ41" s="681"/>
      <c r="CK41" s="681"/>
      <c r="CL41" s="681"/>
      <c r="CM41" s="681"/>
      <c r="CN41" s="681"/>
      <c r="CO41" s="681"/>
      <c r="CP41" s="681"/>
      <c r="CQ41" s="682"/>
      <c r="CR41" s="665" t="s">
        <v>127</v>
      </c>
      <c r="CS41" s="703"/>
      <c r="CT41" s="703"/>
      <c r="CU41" s="703"/>
      <c r="CV41" s="703"/>
      <c r="CW41" s="703"/>
      <c r="CX41" s="703"/>
      <c r="CY41" s="704"/>
      <c r="CZ41" s="670" t="s">
        <v>127</v>
      </c>
      <c r="DA41" s="705"/>
      <c r="DB41" s="705"/>
      <c r="DC41" s="708"/>
      <c r="DD41" s="674" t="s">
        <v>127</v>
      </c>
      <c r="DE41" s="703"/>
      <c r="DF41" s="703"/>
      <c r="DG41" s="703"/>
      <c r="DH41" s="703"/>
      <c r="DI41" s="703"/>
      <c r="DJ41" s="703"/>
      <c r="DK41" s="704"/>
      <c r="DL41" s="756"/>
      <c r="DM41" s="757"/>
      <c r="DN41" s="757"/>
      <c r="DO41" s="757"/>
      <c r="DP41" s="757"/>
      <c r="DQ41" s="757"/>
      <c r="DR41" s="757"/>
      <c r="DS41" s="757"/>
      <c r="DT41" s="757"/>
      <c r="DU41" s="757"/>
      <c r="DV41" s="758"/>
      <c r="DW41" s="750"/>
      <c r="DX41" s="751"/>
      <c r="DY41" s="751"/>
      <c r="DZ41" s="751"/>
      <c r="EA41" s="751"/>
      <c r="EB41" s="751"/>
      <c r="EC41" s="752"/>
    </row>
    <row r="42" spans="2:133" ht="11.25" customHeight="1" x14ac:dyDescent="0.2">
      <c r="B42" s="662" t="s">
        <v>349</v>
      </c>
      <c r="C42" s="663"/>
      <c r="D42" s="663"/>
      <c r="E42" s="663"/>
      <c r="F42" s="663"/>
      <c r="G42" s="663"/>
      <c r="H42" s="663"/>
      <c r="I42" s="663"/>
      <c r="J42" s="663"/>
      <c r="K42" s="663"/>
      <c r="L42" s="663"/>
      <c r="M42" s="663"/>
      <c r="N42" s="663"/>
      <c r="O42" s="663"/>
      <c r="P42" s="663"/>
      <c r="Q42" s="664"/>
      <c r="R42" s="665" t="s">
        <v>127</v>
      </c>
      <c r="S42" s="666"/>
      <c r="T42" s="666"/>
      <c r="U42" s="666"/>
      <c r="V42" s="666"/>
      <c r="W42" s="666"/>
      <c r="X42" s="666"/>
      <c r="Y42" s="667"/>
      <c r="Z42" s="668" t="s">
        <v>127</v>
      </c>
      <c r="AA42" s="668"/>
      <c r="AB42" s="668"/>
      <c r="AC42" s="668"/>
      <c r="AD42" s="669" t="s">
        <v>127</v>
      </c>
      <c r="AE42" s="669"/>
      <c r="AF42" s="669"/>
      <c r="AG42" s="669"/>
      <c r="AH42" s="669"/>
      <c r="AI42" s="669"/>
      <c r="AJ42" s="669"/>
      <c r="AK42" s="669"/>
      <c r="AL42" s="670" t="s">
        <v>127</v>
      </c>
      <c r="AM42" s="671"/>
      <c r="AN42" s="671"/>
      <c r="AO42" s="672"/>
      <c r="AQ42" s="753" t="s">
        <v>350</v>
      </c>
      <c r="AR42" s="754"/>
      <c r="AS42" s="754"/>
      <c r="AT42" s="754"/>
      <c r="AU42" s="754"/>
      <c r="AV42" s="754"/>
      <c r="AW42" s="754"/>
      <c r="AX42" s="754"/>
      <c r="AY42" s="755"/>
      <c r="AZ42" s="759">
        <v>123907</v>
      </c>
      <c r="BA42" s="760"/>
      <c r="BB42" s="760"/>
      <c r="BC42" s="760"/>
      <c r="BD42" s="736"/>
      <c r="BE42" s="736"/>
      <c r="BF42" s="738"/>
      <c r="BG42" s="748"/>
      <c r="BH42" s="749"/>
      <c r="BI42" s="749"/>
      <c r="BJ42" s="749"/>
      <c r="BK42" s="749"/>
      <c r="BL42" s="365"/>
      <c r="BM42" s="694" t="s">
        <v>351</v>
      </c>
      <c r="BN42" s="694"/>
      <c r="BO42" s="694"/>
      <c r="BP42" s="694"/>
      <c r="BQ42" s="694"/>
      <c r="BR42" s="694"/>
      <c r="BS42" s="694"/>
      <c r="BT42" s="694"/>
      <c r="BU42" s="695"/>
      <c r="BV42" s="759">
        <v>336</v>
      </c>
      <c r="BW42" s="760"/>
      <c r="BX42" s="760"/>
      <c r="BY42" s="760"/>
      <c r="BZ42" s="760"/>
      <c r="CA42" s="760"/>
      <c r="CB42" s="772"/>
      <c r="CD42" s="662" t="s">
        <v>352</v>
      </c>
      <c r="CE42" s="663"/>
      <c r="CF42" s="663"/>
      <c r="CG42" s="663"/>
      <c r="CH42" s="663"/>
      <c r="CI42" s="663"/>
      <c r="CJ42" s="663"/>
      <c r="CK42" s="663"/>
      <c r="CL42" s="663"/>
      <c r="CM42" s="663"/>
      <c r="CN42" s="663"/>
      <c r="CO42" s="663"/>
      <c r="CP42" s="663"/>
      <c r="CQ42" s="664"/>
      <c r="CR42" s="665">
        <v>530925</v>
      </c>
      <c r="CS42" s="703"/>
      <c r="CT42" s="703"/>
      <c r="CU42" s="703"/>
      <c r="CV42" s="703"/>
      <c r="CW42" s="703"/>
      <c r="CX42" s="703"/>
      <c r="CY42" s="704"/>
      <c r="CZ42" s="670">
        <v>12.8</v>
      </c>
      <c r="DA42" s="705"/>
      <c r="DB42" s="705"/>
      <c r="DC42" s="708"/>
      <c r="DD42" s="674">
        <v>162128</v>
      </c>
      <c r="DE42" s="703"/>
      <c r="DF42" s="703"/>
      <c r="DG42" s="703"/>
      <c r="DH42" s="703"/>
      <c r="DI42" s="703"/>
      <c r="DJ42" s="703"/>
      <c r="DK42" s="704"/>
      <c r="DL42" s="756"/>
      <c r="DM42" s="757"/>
      <c r="DN42" s="757"/>
      <c r="DO42" s="757"/>
      <c r="DP42" s="757"/>
      <c r="DQ42" s="757"/>
      <c r="DR42" s="757"/>
      <c r="DS42" s="757"/>
      <c r="DT42" s="757"/>
      <c r="DU42" s="757"/>
      <c r="DV42" s="758"/>
      <c r="DW42" s="750"/>
      <c r="DX42" s="751"/>
      <c r="DY42" s="751"/>
      <c r="DZ42" s="751"/>
      <c r="EA42" s="751"/>
      <c r="EB42" s="751"/>
      <c r="EC42" s="752"/>
    </row>
    <row r="43" spans="2:133" ht="11.25" customHeight="1" x14ac:dyDescent="0.2">
      <c r="B43" s="662" t="s">
        <v>353</v>
      </c>
      <c r="C43" s="663"/>
      <c r="D43" s="663"/>
      <c r="E43" s="663"/>
      <c r="F43" s="663"/>
      <c r="G43" s="663"/>
      <c r="H43" s="663"/>
      <c r="I43" s="663"/>
      <c r="J43" s="663"/>
      <c r="K43" s="663"/>
      <c r="L43" s="663"/>
      <c r="M43" s="663"/>
      <c r="N43" s="663"/>
      <c r="O43" s="663"/>
      <c r="P43" s="663"/>
      <c r="Q43" s="664"/>
      <c r="R43" s="665">
        <v>178654</v>
      </c>
      <c r="S43" s="666"/>
      <c r="T43" s="666"/>
      <c r="U43" s="666"/>
      <c r="V43" s="666"/>
      <c r="W43" s="666"/>
      <c r="X43" s="666"/>
      <c r="Y43" s="667"/>
      <c r="Z43" s="668">
        <v>3.9</v>
      </c>
      <c r="AA43" s="668"/>
      <c r="AB43" s="668"/>
      <c r="AC43" s="668"/>
      <c r="AD43" s="669" t="s">
        <v>127</v>
      </c>
      <c r="AE43" s="669"/>
      <c r="AF43" s="669"/>
      <c r="AG43" s="669"/>
      <c r="AH43" s="669"/>
      <c r="AI43" s="669"/>
      <c r="AJ43" s="669"/>
      <c r="AK43" s="669"/>
      <c r="AL43" s="670" t="s">
        <v>127</v>
      </c>
      <c r="AM43" s="671"/>
      <c r="AN43" s="671"/>
      <c r="AO43" s="672"/>
      <c r="BV43" s="219"/>
      <c r="BW43" s="219"/>
      <c r="BX43" s="219"/>
      <c r="BY43" s="219"/>
      <c r="BZ43" s="219"/>
      <c r="CA43" s="219"/>
      <c r="CB43" s="219"/>
      <c r="CD43" s="662" t="s">
        <v>354</v>
      </c>
      <c r="CE43" s="663"/>
      <c r="CF43" s="663"/>
      <c r="CG43" s="663"/>
      <c r="CH43" s="663"/>
      <c r="CI43" s="663"/>
      <c r="CJ43" s="663"/>
      <c r="CK43" s="663"/>
      <c r="CL43" s="663"/>
      <c r="CM43" s="663"/>
      <c r="CN43" s="663"/>
      <c r="CO43" s="663"/>
      <c r="CP43" s="663"/>
      <c r="CQ43" s="664"/>
      <c r="CR43" s="665" t="s">
        <v>127</v>
      </c>
      <c r="CS43" s="703"/>
      <c r="CT43" s="703"/>
      <c r="CU43" s="703"/>
      <c r="CV43" s="703"/>
      <c r="CW43" s="703"/>
      <c r="CX43" s="703"/>
      <c r="CY43" s="704"/>
      <c r="CZ43" s="670" t="s">
        <v>127</v>
      </c>
      <c r="DA43" s="705"/>
      <c r="DB43" s="705"/>
      <c r="DC43" s="708"/>
      <c r="DD43" s="674" t="s">
        <v>127</v>
      </c>
      <c r="DE43" s="703"/>
      <c r="DF43" s="703"/>
      <c r="DG43" s="703"/>
      <c r="DH43" s="703"/>
      <c r="DI43" s="703"/>
      <c r="DJ43" s="703"/>
      <c r="DK43" s="704"/>
      <c r="DL43" s="756"/>
      <c r="DM43" s="757"/>
      <c r="DN43" s="757"/>
      <c r="DO43" s="757"/>
      <c r="DP43" s="757"/>
      <c r="DQ43" s="757"/>
      <c r="DR43" s="757"/>
      <c r="DS43" s="757"/>
      <c r="DT43" s="757"/>
      <c r="DU43" s="757"/>
      <c r="DV43" s="758"/>
      <c r="DW43" s="750"/>
      <c r="DX43" s="751"/>
      <c r="DY43" s="751"/>
      <c r="DZ43" s="751"/>
      <c r="EA43" s="751"/>
      <c r="EB43" s="751"/>
      <c r="EC43" s="752"/>
    </row>
    <row r="44" spans="2:133" ht="11.25" customHeight="1" x14ac:dyDescent="0.2">
      <c r="B44" s="709" t="s">
        <v>355</v>
      </c>
      <c r="C44" s="710"/>
      <c r="D44" s="710"/>
      <c r="E44" s="710"/>
      <c r="F44" s="710"/>
      <c r="G44" s="710"/>
      <c r="H44" s="710"/>
      <c r="I44" s="710"/>
      <c r="J44" s="710"/>
      <c r="K44" s="710"/>
      <c r="L44" s="710"/>
      <c r="M44" s="710"/>
      <c r="N44" s="710"/>
      <c r="O44" s="710"/>
      <c r="P44" s="710"/>
      <c r="Q44" s="711"/>
      <c r="R44" s="759">
        <v>4551558</v>
      </c>
      <c r="S44" s="760"/>
      <c r="T44" s="760"/>
      <c r="U44" s="760"/>
      <c r="V44" s="760"/>
      <c r="W44" s="760"/>
      <c r="X44" s="760"/>
      <c r="Y44" s="761"/>
      <c r="Z44" s="762">
        <v>100</v>
      </c>
      <c r="AA44" s="762"/>
      <c r="AB44" s="762"/>
      <c r="AC44" s="762"/>
      <c r="AD44" s="763">
        <v>2510698</v>
      </c>
      <c r="AE44" s="763"/>
      <c r="AF44" s="763"/>
      <c r="AG44" s="763"/>
      <c r="AH44" s="763"/>
      <c r="AI44" s="763"/>
      <c r="AJ44" s="763"/>
      <c r="AK44" s="763"/>
      <c r="AL44" s="764">
        <v>100</v>
      </c>
      <c r="AM44" s="737"/>
      <c r="AN44" s="737"/>
      <c r="AO44" s="765"/>
      <c r="CD44" s="766" t="s">
        <v>302</v>
      </c>
      <c r="CE44" s="767"/>
      <c r="CF44" s="662" t="s">
        <v>356</v>
      </c>
      <c r="CG44" s="663"/>
      <c r="CH44" s="663"/>
      <c r="CI44" s="663"/>
      <c r="CJ44" s="663"/>
      <c r="CK44" s="663"/>
      <c r="CL44" s="663"/>
      <c r="CM44" s="663"/>
      <c r="CN44" s="663"/>
      <c r="CO44" s="663"/>
      <c r="CP44" s="663"/>
      <c r="CQ44" s="664"/>
      <c r="CR44" s="665">
        <v>526745</v>
      </c>
      <c r="CS44" s="666"/>
      <c r="CT44" s="666"/>
      <c r="CU44" s="666"/>
      <c r="CV44" s="666"/>
      <c r="CW44" s="666"/>
      <c r="CX44" s="666"/>
      <c r="CY44" s="667"/>
      <c r="CZ44" s="670">
        <v>12.7</v>
      </c>
      <c r="DA44" s="671"/>
      <c r="DB44" s="671"/>
      <c r="DC44" s="683"/>
      <c r="DD44" s="674">
        <v>158733</v>
      </c>
      <c r="DE44" s="666"/>
      <c r="DF44" s="666"/>
      <c r="DG44" s="666"/>
      <c r="DH44" s="666"/>
      <c r="DI44" s="666"/>
      <c r="DJ44" s="666"/>
      <c r="DK44" s="667"/>
      <c r="DL44" s="756"/>
      <c r="DM44" s="757"/>
      <c r="DN44" s="757"/>
      <c r="DO44" s="757"/>
      <c r="DP44" s="757"/>
      <c r="DQ44" s="757"/>
      <c r="DR44" s="757"/>
      <c r="DS44" s="757"/>
      <c r="DT44" s="757"/>
      <c r="DU44" s="757"/>
      <c r="DV44" s="758"/>
      <c r="DW44" s="750"/>
      <c r="DX44" s="751"/>
      <c r="DY44" s="751"/>
      <c r="DZ44" s="751"/>
      <c r="EA44" s="751"/>
      <c r="EB44" s="751"/>
      <c r="EC44" s="752"/>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357</v>
      </c>
      <c r="CG45" s="663"/>
      <c r="CH45" s="663"/>
      <c r="CI45" s="663"/>
      <c r="CJ45" s="663"/>
      <c r="CK45" s="663"/>
      <c r="CL45" s="663"/>
      <c r="CM45" s="663"/>
      <c r="CN45" s="663"/>
      <c r="CO45" s="663"/>
      <c r="CP45" s="663"/>
      <c r="CQ45" s="664"/>
      <c r="CR45" s="665">
        <v>239515</v>
      </c>
      <c r="CS45" s="703"/>
      <c r="CT45" s="703"/>
      <c r="CU45" s="703"/>
      <c r="CV45" s="703"/>
      <c r="CW45" s="703"/>
      <c r="CX45" s="703"/>
      <c r="CY45" s="704"/>
      <c r="CZ45" s="670">
        <v>5.8</v>
      </c>
      <c r="DA45" s="705"/>
      <c r="DB45" s="705"/>
      <c r="DC45" s="708"/>
      <c r="DD45" s="674">
        <v>51540</v>
      </c>
      <c r="DE45" s="703"/>
      <c r="DF45" s="703"/>
      <c r="DG45" s="703"/>
      <c r="DH45" s="703"/>
      <c r="DI45" s="703"/>
      <c r="DJ45" s="703"/>
      <c r="DK45" s="704"/>
      <c r="DL45" s="756"/>
      <c r="DM45" s="757"/>
      <c r="DN45" s="757"/>
      <c r="DO45" s="757"/>
      <c r="DP45" s="757"/>
      <c r="DQ45" s="757"/>
      <c r="DR45" s="757"/>
      <c r="DS45" s="757"/>
      <c r="DT45" s="757"/>
      <c r="DU45" s="757"/>
      <c r="DV45" s="758"/>
      <c r="DW45" s="750"/>
      <c r="DX45" s="751"/>
      <c r="DY45" s="751"/>
      <c r="DZ45" s="751"/>
      <c r="EA45" s="751"/>
      <c r="EB45" s="751"/>
      <c r="EC45" s="752"/>
    </row>
    <row r="46" spans="2:133" ht="11.25" customHeight="1" x14ac:dyDescent="0.2">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359</v>
      </c>
      <c r="CG46" s="663"/>
      <c r="CH46" s="663"/>
      <c r="CI46" s="663"/>
      <c r="CJ46" s="663"/>
      <c r="CK46" s="663"/>
      <c r="CL46" s="663"/>
      <c r="CM46" s="663"/>
      <c r="CN46" s="663"/>
      <c r="CO46" s="663"/>
      <c r="CP46" s="663"/>
      <c r="CQ46" s="664"/>
      <c r="CR46" s="665">
        <v>287230</v>
      </c>
      <c r="CS46" s="666"/>
      <c r="CT46" s="666"/>
      <c r="CU46" s="666"/>
      <c r="CV46" s="666"/>
      <c r="CW46" s="666"/>
      <c r="CX46" s="666"/>
      <c r="CY46" s="667"/>
      <c r="CZ46" s="670">
        <v>6.9</v>
      </c>
      <c r="DA46" s="671"/>
      <c r="DB46" s="671"/>
      <c r="DC46" s="683"/>
      <c r="DD46" s="674">
        <v>107193</v>
      </c>
      <c r="DE46" s="666"/>
      <c r="DF46" s="666"/>
      <c r="DG46" s="666"/>
      <c r="DH46" s="666"/>
      <c r="DI46" s="666"/>
      <c r="DJ46" s="666"/>
      <c r="DK46" s="667"/>
      <c r="DL46" s="756"/>
      <c r="DM46" s="757"/>
      <c r="DN46" s="757"/>
      <c r="DO46" s="757"/>
      <c r="DP46" s="757"/>
      <c r="DQ46" s="757"/>
      <c r="DR46" s="757"/>
      <c r="DS46" s="757"/>
      <c r="DT46" s="757"/>
      <c r="DU46" s="757"/>
      <c r="DV46" s="758"/>
      <c r="DW46" s="750"/>
      <c r="DX46" s="751"/>
      <c r="DY46" s="751"/>
      <c r="DZ46" s="751"/>
      <c r="EA46" s="751"/>
      <c r="EB46" s="751"/>
      <c r="EC46" s="752"/>
    </row>
    <row r="47" spans="2:133" ht="11.25" customHeight="1" x14ac:dyDescent="0.2">
      <c r="B47" s="784" t="s">
        <v>360</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361</v>
      </c>
      <c r="CG47" s="663"/>
      <c r="CH47" s="663"/>
      <c r="CI47" s="663"/>
      <c r="CJ47" s="663"/>
      <c r="CK47" s="663"/>
      <c r="CL47" s="663"/>
      <c r="CM47" s="663"/>
      <c r="CN47" s="663"/>
      <c r="CO47" s="663"/>
      <c r="CP47" s="663"/>
      <c r="CQ47" s="664"/>
      <c r="CR47" s="665">
        <v>4180</v>
      </c>
      <c r="CS47" s="703"/>
      <c r="CT47" s="703"/>
      <c r="CU47" s="703"/>
      <c r="CV47" s="703"/>
      <c r="CW47" s="703"/>
      <c r="CX47" s="703"/>
      <c r="CY47" s="704"/>
      <c r="CZ47" s="670">
        <v>0.1</v>
      </c>
      <c r="DA47" s="705"/>
      <c r="DB47" s="705"/>
      <c r="DC47" s="708"/>
      <c r="DD47" s="674">
        <v>3395</v>
      </c>
      <c r="DE47" s="703"/>
      <c r="DF47" s="703"/>
      <c r="DG47" s="703"/>
      <c r="DH47" s="703"/>
      <c r="DI47" s="703"/>
      <c r="DJ47" s="703"/>
      <c r="DK47" s="704"/>
      <c r="DL47" s="756"/>
      <c r="DM47" s="757"/>
      <c r="DN47" s="757"/>
      <c r="DO47" s="757"/>
      <c r="DP47" s="757"/>
      <c r="DQ47" s="757"/>
      <c r="DR47" s="757"/>
      <c r="DS47" s="757"/>
      <c r="DT47" s="757"/>
      <c r="DU47" s="757"/>
      <c r="DV47" s="758"/>
      <c r="DW47" s="750"/>
      <c r="DX47" s="751"/>
      <c r="DY47" s="751"/>
      <c r="DZ47" s="751"/>
      <c r="EA47" s="751"/>
      <c r="EB47" s="751"/>
      <c r="EC47" s="752"/>
    </row>
    <row r="48" spans="2:133" ht="10.8" x14ac:dyDescent="0.2">
      <c r="B48" s="783" t="s">
        <v>362</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363</v>
      </c>
      <c r="CG48" s="663"/>
      <c r="CH48" s="663"/>
      <c r="CI48" s="663"/>
      <c r="CJ48" s="663"/>
      <c r="CK48" s="663"/>
      <c r="CL48" s="663"/>
      <c r="CM48" s="663"/>
      <c r="CN48" s="663"/>
      <c r="CO48" s="663"/>
      <c r="CP48" s="663"/>
      <c r="CQ48" s="664"/>
      <c r="CR48" s="665" t="s">
        <v>127</v>
      </c>
      <c r="CS48" s="666"/>
      <c r="CT48" s="666"/>
      <c r="CU48" s="666"/>
      <c r="CV48" s="666"/>
      <c r="CW48" s="666"/>
      <c r="CX48" s="666"/>
      <c r="CY48" s="667"/>
      <c r="CZ48" s="670" t="s">
        <v>127</v>
      </c>
      <c r="DA48" s="671"/>
      <c r="DB48" s="671"/>
      <c r="DC48" s="683"/>
      <c r="DD48" s="674" t="s">
        <v>127</v>
      </c>
      <c r="DE48" s="666"/>
      <c r="DF48" s="666"/>
      <c r="DG48" s="666"/>
      <c r="DH48" s="666"/>
      <c r="DI48" s="666"/>
      <c r="DJ48" s="666"/>
      <c r="DK48" s="667"/>
      <c r="DL48" s="756"/>
      <c r="DM48" s="757"/>
      <c r="DN48" s="757"/>
      <c r="DO48" s="757"/>
      <c r="DP48" s="757"/>
      <c r="DQ48" s="757"/>
      <c r="DR48" s="757"/>
      <c r="DS48" s="757"/>
      <c r="DT48" s="757"/>
      <c r="DU48" s="757"/>
      <c r="DV48" s="758"/>
      <c r="DW48" s="750"/>
      <c r="DX48" s="751"/>
      <c r="DY48" s="751"/>
      <c r="DZ48" s="751"/>
      <c r="EA48" s="751"/>
      <c r="EB48" s="751"/>
      <c r="EC48" s="752"/>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364</v>
      </c>
      <c r="CE49" s="710"/>
      <c r="CF49" s="710"/>
      <c r="CG49" s="710"/>
      <c r="CH49" s="710"/>
      <c r="CI49" s="710"/>
      <c r="CJ49" s="710"/>
      <c r="CK49" s="710"/>
      <c r="CL49" s="710"/>
      <c r="CM49" s="710"/>
      <c r="CN49" s="710"/>
      <c r="CO49" s="710"/>
      <c r="CP49" s="710"/>
      <c r="CQ49" s="711"/>
      <c r="CR49" s="759">
        <v>4148245</v>
      </c>
      <c r="CS49" s="736"/>
      <c r="CT49" s="736"/>
      <c r="CU49" s="736"/>
      <c r="CV49" s="736"/>
      <c r="CW49" s="736"/>
      <c r="CX49" s="736"/>
      <c r="CY49" s="773"/>
      <c r="CZ49" s="764">
        <v>100</v>
      </c>
      <c r="DA49" s="774"/>
      <c r="DB49" s="774"/>
      <c r="DC49" s="775"/>
      <c r="DD49" s="776">
        <v>2909877</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0XBRasFihIgFQ4K47QqAQgdc8R9RjJVmBVkhI2r5Z534YPpy4A+9fHMmXQgPyHKEJH1vi5S6hpGmdtPoNQSBMw==" saltValue="FwDZNeFDZIclEZjsuKncQ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election activeCell="A2" sqref="A2:BI2"/>
    </sheetView>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5" t="s">
        <v>365</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366</v>
      </c>
      <c r="DK2" s="787"/>
      <c r="DL2" s="787"/>
      <c r="DM2" s="787"/>
      <c r="DN2" s="787"/>
      <c r="DO2" s="788"/>
      <c r="DP2" s="224"/>
      <c r="DQ2" s="786" t="s">
        <v>367</v>
      </c>
      <c r="DR2" s="787"/>
      <c r="DS2" s="787"/>
      <c r="DT2" s="787"/>
      <c r="DU2" s="787"/>
      <c r="DV2" s="787"/>
      <c r="DW2" s="787"/>
      <c r="DX2" s="787"/>
      <c r="DY2" s="787"/>
      <c r="DZ2" s="78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89" t="s">
        <v>368</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369</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2">
      <c r="A5" s="791" t="s">
        <v>370</v>
      </c>
      <c r="B5" s="792"/>
      <c r="C5" s="792"/>
      <c r="D5" s="792"/>
      <c r="E5" s="792"/>
      <c r="F5" s="792"/>
      <c r="G5" s="792"/>
      <c r="H5" s="792"/>
      <c r="I5" s="792"/>
      <c r="J5" s="792"/>
      <c r="K5" s="792"/>
      <c r="L5" s="792"/>
      <c r="M5" s="792"/>
      <c r="N5" s="792"/>
      <c r="O5" s="792"/>
      <c r="P5" s="793"/>
      <c r="Q5" s="797" t="s">
        <v>371</v>
      </c>
      <c r="R5" s="798"/>
      <c r="S5" s="798"/>
      <c r="T5" s="798"/>
      <c r="U5" s="799"/>
      <c r="V5" s="797" t="s">
        <v>372</v>
      </c>
      <c r="W5" s="798"/>
      <c r="X5" s="798"/>
      <c r="Y5" s="798"/>
      <c r="Z5" s="799"/>
      <c r="AA5" s="797" t="s">
        <v>373</v>
      </c>
      <c r="AB5" s="798"/>
      <c r="AC5" s="798"/>
      <c r="AD5" s="798"/>
      <c r="AE5" s="798"/>
      <c r="AF5" s="803" t="s">
        <v>374</v>
      </c>
      <c r="AG5" s="798"/>
      <c r="AH5" s="798"/>
      <c r="AI5" s="798"/>
      <c r="AJ5" s="804"/>
      <c r="AK5" s="798" t="s">
        <v>375</v>
      </c>
      <c r="AL5" s="798"/>
      <c r="AM5" s="798"/>
      <c r="AN5" s="798"/>
      <c r="AO5" s="799"/>
      <c r="AP5" s="797" t="s">
        <v>376</v>
      </c>
      <c r="AQ5" s="798"/>
      <c r="AR5" s="798"/>
      <c r="AS5" s="798"/>
      <c r="AT5" s="799"/>
      <c r="AU5" s="797" t="s">
        <v>377</v>
      </c>
      <c r="AV5" s="798"/>
      <c r="AW5" s="798"/>
      <c r="AX5" s="798"/>
      <c r="AY5" s="804"/>
      <c r="AZ5" s="228"/>
      <c r="BA5" s="228"/>
      <c r="BB5" s="228"/>
      <c r="BC5" s="228"/>
      <c r="BD5" s="228"/>
      <c r="BE5" s="229"/>
      <c r="BF5" s="229"/>
      <c r="BG5" s="229"/>
      <c r="BH5" s="229"/>
      <c r="BI5" s="229"/>
      <c r="BJ5" s="229"/>
      <c r="BK5" s="229"/>
      <c r="BL5" s="229"/>
      <c r="BM5" s="229"/>
      <c r="BN5" s="229"/>
      <c r="BO5" s="229"/>
      <c r="BP5" s="229"/>
      <c r="BQ5" s="791" t="s">
        <v>378</v>
      </c>
      <c r="BR5" s="792"/>
      <c r="BS5" s="792"/>
      <c r="BT5" s="792"/>
      <c r="BU5" s="792"/>
      <c r="BV5" s="792"/>
      <c r="BW5" s="792"/>
      <c r="BX5" s="792"/>
      <c r="BY5" s="792"/>
      <c r="BZ5" s="792"/>
      <c r="CA5" s="792"/>
      <c r="CB5" s="792"/>
      <c r="CC5" s="792"/>
      <c r="CD5" s="792"/>
      <c r="CE5" s="792"/>
      <c r="CF5" s="792"/>
      <c r="CG5" s="793"/>
      <c r="CH5" s="797" t="s">
        <v>379</v>
      </c>
      <c r="CI5" s="798"/>
      <c r="CJ5" s="798"/>
      <c r="CK5" s="798"/>
      <c r="CL5" s="799"/>
      <c r="CM5" s="797" t="s">
        <v>380</v>
      </c>
      <c r="CN5" s="798"/>
      <c r="CO5" s="798"/>
      <c r="CP5" s="798"/>
      <c r="CQ5" s="799"/>
      <c r="CR5" s="797" t="s">
        <v>381</v>
      </c>
      <c r="CS5" s="798"/>
      <c r="CT5" s="798"/>
      <c r="CU5" s="798"/>
      <c r="CV5" s="799"/>
      <c r="CW5" s="797" t="s">
        <v>382</v>
      </c>
      <c r="CX5" s="798"/>
      <c r="CY5" s="798"/>
      <c r="CZ5" s="798"/>
      <c r="DA5" s="799"/>
      <c r="DB5" s="797" t="s">
        <v>383</v>
      </c>
      <c r="DC5" s="798"/>
      <c r="DD5" s="798"/>
      <c r="DE5" s="798"/>
      <c r="DF5" s="799"/>
      <c r="DG5" s="827" t="s">
        <v>384</v>
      </c>
      <c r="DH5" s="828"/>
      <c r="DI5" s="828"/>
      <c r="DJ5" s="828"/>
      <c r="DK5" s="829"/>
      <c r="DL5" s="827" t="s">
        <v>385</v>
      </c>
      <c r="DM5" s="828"/>
      <c r="DN5" s="828"/>
      <c r="DO5" s="828"/>
      <c r="DP5" s="829"/>
      <c r="DQ5" s="797" t="s">
        <v>386</v>
      </c>
      <c r="DR5" s="798"/>
      <c r="DS5" s="798"/>
      <c r="DT5" s="798"/>
      <c r="DU5" s="799"/>
      <c r="DV5" s="797" t="s">
        <v>377</v>
      </c>
      <c r="DW5" s="798"/>
      <c r="DX5" s="798"/>
      <c r="DY5" s="798"/>
      <c r="DZ5" s="804"/>
      <c r="EA5" s="230"/>
    </row>
    <row r="6" spans="1:131" s="231"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2">
      <c r="A7" s="232">
        <v>1</v>
      </c>
      <c r="B7" s="813" t="s">
        <v>387</v>
      </c>
      <c r="C7" s="814"/>
      <c r="D7" s="814"/>
      <c r="E7" s="814"/>
      <c r="F7" s="814"/>
      <c r="G7" s="814"/>
      <c r="H7" s="814"/>
      <c r="I7" s="814"/>
      <c r="J7" s="814"/>
      <c r="K7" s="814"/>
      <c r="L7" s="814"/>
      <c r="M7" s="814"/>
      <c r="N7" s="814"/>
      <c r="O7" s="814"/>
      <c r="P7" s="815"/>
      <c r="Q7" s="816">
        <v>4552</v>
      </c>
      <c r="R7" s="817"/>
      <c r="S7" s="817"/>
      <c r="T7" s="817"/>
      <c r="U7" s="817"/>
      <c r="V7" s="817">
        <v>4148</v>
      </c>
      <c r="W7" s="817"/>
      <c r="X7" s="817"/>
      <c r="Y7" s="817"/>
      <c r="Z7" s="817"/>
      <c r="AA7" s="817">
        <v>403</v>
      </c>
      <c r="AB7" s="817"/>
      <c r="AC7" s="817"/>
      <c r="AD7" s="817"/>
      <c r="AE7" s="818"/>
      <c r="AF7" s="819">
        <v>367</v>
      </c>
      <c r="AG7" s="820"/>
      <c r="AH7" s="820"/>
      <c r="AI7" s="820"/>
      <c r="AJ7" s="821"/>
      <c r="AK7" s="822">
        <v>55</v>
      </c>
      <c r="AL7" s="823"/>
      <c r="AM7" s="823"/>
      <c r="AN7" s="823"/>
      <c r="AO7" s="823"/>
      <c r="AP7" s="823">
        <v>4019</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t="s">
        <v>597</v>
      </c>
      <c r="BS7" s="810" t="s">
        <v>594</v>
      </c>
      <c r="BT7" s="811"/>
      <c r="BU7" s="811"/>
      <c r="BV7" s="811"/>
      <c r="BW7" s="811"/>
      <c r="BX7" s="811"/>
      <c r="BY7" s="811"/>
      <c r="BZ7" s="811"/>
      <c r="CA7" s="811"/>
      <c r="CB7" s="811"/>
      <c r="CC7" s="811"/>
      <c r="CD7" s="811"/>
      <c r="CE7" s="811"/>
      <c r="CF7" s="811"/>
      <c r="CG7" s="826"/>
      <c r="CH7" s="807">
        <v>8</v>
      </c>
      <c r="CI7" s="808"/>
      <c r="CJ7" s="808"/>
      <c r="CK7" s="808"/>
      <c r="CL7" s="809"/>
      <c r="CM7" s="807">
        <v>55</v>
      </c>
      <c r="CN7" s="808"/>
      <c r="CO7" s="808"/>
      <c r="CP7" s="808"/>
      <c r="CQ7" s="809"/>
      <c r="CR7" s="807">
        <v>78</v>
      </c>
      <c r="CS7" s="808"/>
      <c r="CT7" s="808"/>
      <c r="CU7" s="808"/>
      <c r="CV7" s="809"/>
      <c r="CW7" s="807"/>
      <c r="CX7" s="808"/>
      <c r="CY7" s="808"/>
      <c r="CZ7" s="808"/>
      <c r="DA7" s="809"/>
      <c r="DB7" s="807"/>
      <c r="DC7" s="808"/>
      <c r="DD7" s="808"/>
      <c r="DE7" s="808"/>
      <c r="DF7" s="809"/>
      <c r="DG7" s="807"/>
      <c r="DH7" s="808"/>
      <c r="DI7" s="808"/>
      <c r="DJ7" s="808"/>
      <c r="DK7" s="809"/>
      <c r="DL7" s="807">
        <v>92</v>
      </c>
      <c r="DM7" s="808"/>
      <c r="DN7" s="808"/>
      <c r="DO7" s="808"/>
      <c r="DP7" s="809"/>
      <c r="DQ7" s="807">
        <v>9</v>
      </c>
      <c r="DR7" s="808"/>
      <c r="DS7" s="808"/>
      <c r="DT7" s="808"/>
      <c r="DU7" s="809"/>
      <c r="DV7" s="810"/>
      <c r="DW7" s="811"/>
      <c r="DX7" s="811"/>
      <c r="DY7" s="811"/>
      <c r="DZ7" s="812"/>
      <c r="EA7" s="230"/>
    </row>
    <row r="8" spans="1:131" s="231" customFormat="1" ht="26.25" customHeight="1" x14ac:dyDescent="0.2">
      <c r="A8" s="234">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t="s">
        <v>595</v>
      </c>
      <c r="BT8" s="838"/>
      <c r="BU8" s="838"/>
      <c r="BV8" s="838"/>
      <c r="BW8" s="838"/>
      <c r="BX8" s="838"/>
      <c r="BY8" s="838"/>
      <c r="BZ8" s="838"/>
      <c r="CA8" s="838"/>
      <c r="CB8" s="838"/>
      <c r="CC8" s="838"/>
      <c r="CD8" s="838"/>
      <c r="CE8" s="838"/>
      <c r="CF8" s="838"/>
      <c r="CG8" s="839"/>
      <c r="CH8" s="840">
        <v>2</v>
      </c>
      <c r="CI8" s="841"/>
      <c r="CJ8" s="841"/>
      <c r="CK8" s="841"/>
      <c r="CL8" s="842"/>
      <c r="CM8" s="840">
        <v>7</v>
      </c>
      <c r="CN8" s="841"/>
      <c r="CO8" s="841"/>
      <c r="CP8" s="841"/>
      <c r="CQ8" s="842"/>
      <c r="CR8" s="840">
        <v>5</v>
      </c>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0"/>
    </row>
    <row r="9" spans="1:131" s="231" customFormat="1" ht="26.25" customHeight="1" x14ac:dyDescent="0.2">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t="s">
        <v>596</v>
      </c>
      <c r="BT9" s="838"/>
      <c r="BU9" s="838"/>
      <c r="BV9" s="838"/>
      <c r="BW9" s="838"/>
      <c r="BX9" s="838"/>
      <c r="BY9" s="838"/>
      <c r="BZ9" s="838"/>
      <c r="CA9" s="838"/>
      <c r="CB9" s="838"/>
      <c r="CC9" s="838"/>
      <c r="CD9" s="838"/>
      <c r="CE9" s="838"/>
      <c r="CF9" s="838"/>
      <c r="CG9" s="839"/>
      <c r="CH9" s="840">
        <v>-685</v>
      </c>
      <c r="CI9" s="841"/>
      <c r="CJ9" s="841"/>
      <c r="CK9" s="841"/>
      <c r="CL9" s="842"/>
      <c r="CM9" s="840">
        <v>70</v>
      </c>
      <c r="CN9" s="841"/>
      <c r="CO9" s="841"/>
      <c r="CP9" s="841"/>
      <c r="CQ9" s="842"/>
      <c r="CR9" s="840">
        <v>1</v>
      </c>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x14ac:dyDescent="0.2">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2">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2">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2">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2">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2">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2">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2">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2">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2">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2">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5">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2">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388</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5">
      <c r="A23" s="236" t="s">
        <v>389</v>
      </c>
      <c r="B23" s="853" t="s">
        <v>390</v>
      </c>
      <c r="C23" s="854"/>
      <c r="D23" s="854"/>
      <c r="E23" s="854"/>
      <c r="F23" s="854"/>
      <c r="G23" s="854"/>
      <c r="H23" s="854"/>
      <c r="I23" s="854"/>
      <c r="J23" s="854"/>
      <c r="K23" s="854"/>
      <c r="L23" s="854"/>
      <c r="M23" s="854"/>
      <c r="N23" s="854"/>
      <c r="O23" s="854"/>
      <c r="P23" s="855"/>
      <c r="Q23" s="856">
        <v>4552</v>
      </c>
      <c r="R23" s="857"/>
      <c r="S23" s="857"/>
      <c r="T23" s="857"/>
      <c r="U23" s="857"/>
      <c r="V23" s="857">
        <v>4148</v>
      </c>
      <c r="W23" s="857"/>
      <c r="X23" s="857"/>
      <c r="Y23" s="857"/>
      <c r="Z23" s="857"/>
      <c r="AA23" s="857">
        <v>403</v>
      </c>
      <c r="AB23" s="857"/>
      <c r="AC23" s="857"/>
      <c r="AD23" s="857"/>
      <c r="AE23" s="858"/>
      <c r="AF23" s="859">
        <v>367</v>
      </c>
      <c r="AG23" s="857"/>
      <c r="AH23" s="857"/>
      <c r="AI23" s="857"/>
      <c r="AJ23" s="860"/>
      <c r="AK23" s="861"/>
      <c r="AL23" s="862"/>
      <c r="AM23" s="862"/>
      <c r="AN23" s="862"/>
      <c r="AO23" s="862"/>
      <c r="AP23" s="857">
        <v>4019</v>
      </c>
      <c r="AQ23" s="857"/>
      <c r="AR23" s="857"/>
      <c r="AS23" s="857"/>
      <c r="AT23" s="857"/>
      <c r="AU23" s="873"/>
      <c r="AV23" s="873"/>
      <c r="AW23" s="873"/>
      <c r="AX23" s="873"/>
      <c r="AY23" s="874"/>
      <c r="AZ23" s="875" t="s">
        <v>137</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2">
      <c r="A24" s="872" t="s">
        <v>391</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5">
      <c r="A25" s="789" t="s">
        <v>392</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2">
      <c r="A26" s="791" t="s">
        <v>370</v>
      </c>
      <c r="B26" s="792"/>
      <c r="C26" s="792"/>
      <c r="D26" s="792"/>
      <c r="E26" s="792"/>
      <c r="F26" s="792"/>
      <c r="G26" s="792"/>
      <c r="H26" s="792"/>
      <c r="I26" s="792"/>
      <c r="J26" s="792"/>
      <c r="K26" s="792"/>
      <c r="L26" s="792"/>
      <c r="M26" s="792"/>
      <c r="N26" s="792"/>
      <c r="O26" s="792"/>
      <c r="P26" s="793"/>
      <c r="Q26" s="797" t="s">
        <v>393</v>
      </c>
      <c r="R26" s="798"/>
      <c r="S26" s="798"/>
      <c r="T26" s="798"/>
      <c r="U26" s="799"/>
      <c r="V26" s="797" t="s">
        <v>394</v>
      </c>
      <c r="W26" s="798"/>
      <c r="X26" s="798"/>
      <c r="Y26" s="798"/>
      <c r="Z26" s="799"/>
      <c r="AA26" s="797" t="s">
        <v>395</v>
      </c>
      <c r="AB26" s="798"/>
      <c r="AC26" s="798"/>
      <c r="AD26" s="798"/>
      <c r="AE26" s="798"/>
      <c r="AF26" s="878" t="s">
        <v>396</v>
      </c>
      <c r="AG26" s="879"/>
      <c r="AH26" s="879"/>
      <c r="AI26" s="879"/>
      <c r="AJ26" s="880"/>
      <c r="AK26" s="798" t="s">
        <v>397</v>
      </c>
      <c r="AL26" s="798"/>
      <c r="AM26" s="798"/>
      <c r="AN26" s="798"/>
      <c r="AO26" s="799"/>
      <c r="AP26" s="797" t="s">
        <v>398</v>
      </c>
      <c r="AQ26" s="798"/>
      <c r="AR26" s="798"/>
      <c r="AS26" s="798"/>
      <c r="AT26" s="799"/>
      <c r="AU26" s="797" t="s">
        <v>399</v>
      </c>
      <c r="AV26" s="798"/>
      <c r="AW26" s="798"/>
      <c r="AX26" s="798"/>
      <c r="AY26" s="799"/>
      <c r="AZ26" s="797" t="s">
        <v>400</v>
      </c>
      <c r="BA26" s="798"/>
      <c r="BB26" s="798"/>
      <c r="BC26" s="798"/>
      <c r="BD26" s="799"/>
      <c r="BE26" s="797" t="s">
        <v>377</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2">
      <c r="A28" s="238">
        <v>1</v>
      </c>
      <c r="B28" s="813" t="s">
        <v>401</v>
      </c>
      <c r="C28" s="814"/>
      <c r="D28" s="814"/>
      <c r="E28" s="814"/>
      <c r="F28" s="814"/>
      <c r="G28" s="814"/>
      <c r="H28" s="814"/>
      <c r="I28" s="814"/>
      <c r="J28" s="814"/>
      <c r="K28" s="814"/>
      <c r="L28" s="814"/>
      <c r="M28" s="814"/>
      <c r="N28" s="814"/>
      <c r="O28" s="814"/>
      <c r="P28" s="815"/>
      <c r="Q28" s="886">
        <v>754</v>
      </c>
      <c r="R28" s="887"/>
      <c r="S28" s="887"/>
      <c r="T28" s="887"/>
      <c r="U28" s="887"/>
      <c r="V28" s="887">
        <v>719</v>
      </c>
      <c r="W28" s="887"/>
      <c r="X28" s="887"/>
      <c r="Y28" s="887"/>
      <c r="Z28" s="887"/>
      <c r="AA28" s="887">
        <v>35</v>
      </c>
      <c r="AB28" s="887"/>
      <c r="AC28" s="887"/>
      <c r="AD28" s="887"/>
      <c r="AE28" s="888"/>
      <c r="AF28" s="889">
        <v>35</v>
      </c>
      <c r="AG28" s="887"/>
      <c r="AH28" s="887"/>
      <c r="AI28" s="887"/>
      <c r="AJ28" s="890"/>
      <c r="AK28" s="891">
        <v>75</v>
      </c>
      <c r="AL28" s="892"/>
      <c r="AM28" s="892"/>
      <c r="AN28" s="892"/>
      <c r="AO28" s="892"/>
      <c r="AP28" s="892"/>
      <c r="AQ28" s="892"/>
      <c r="AR28" s="892"/>
      <c r="AS28" s="892"/>
      <c r="AT28" s="892"/>
      <c r="AU28" s="892"/>
      <c r="AV28" s="892"/>
      <c r="AW28" s="892"/>
      <c r="AX28" s="892"/>
      <c r="AY28" s="892"/>
      <c r="AZ28" s="893"/>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2">
      <c r="A29" s="238">
        <v>2</v>
      </c>
      <c r="B29" s="844" t="s">
        <v>402</v>
      </c>
      <c r="C29" s="845"/>
      <c r="D29" s="845"/>
      <c r="E29" s="845"/>
      <c r="F29" s="845"/>
      <c r="G29" s="845"/>
      <c r="H29" s="845"/>
      <c r="I29" s="845"/>
      <c r="J29" s="845"/>
      <c r="K29" s="845"/>
      <c r="L29" s="845"/>
      <c r="M29" s="845"/>
      <c r="N29" s="845"/>
      <c r="O29" s="845"/>
      <c r="P29" s="846"/>
      <c r="Q29" s="847">
        <v>610</v>
      </c>
      <c r="R29" s="848"/>
      <c r="S29" s="848"/>
      <c r="T29" s="848"/>
      <c r="U29" s="848"/>
      <c r="V29" s="848">
        <v>590</v>
      </c>
      <c r="W29" s="848"/>
      <c r="X29" s="848"/>
      <c r="Y29" s="848"/>
      <c r="Z29" s="848"/>
      <c r="AA29" s="848">
        <v>21</v>
      </c>
      <c r="AB29" s="848"/>
      <c r="AC29" s="848"/>
      <c r="AD29" s="848"/>
      <c r="AE29" s="849"/>
      <c r="AF29" s="850">
        <v>21</v>
      </c>
      <c r="AG29" s="851"/>
      <c r="AH29" s="851"/>
      <c r="AI29" s="851"/>
      <c r="AJ29" s="852"/>
      <c r="AK29" s="898">
        <v>105</v>
      </c>
      <c r="AL29" s="894"/>
      <c r="AM29" s="894"/>
      <c r="AN29" s="894"/>
      <c r="AO29" s="894"/>
      <c r="AP29" s="894"/>
      <c r="AQ29" s="894"/>
      <c r="AR29" s="894"/>
      <c r="AS29" s="894"/>
      <c r="AT29" s="894"/>
      <c r="AU29" s="894"/>
      <c r="AV29" s="894"/>
      <c r="AW29" s="894"/>
      <c r="AX29" s="894"/>
      <c r="AY29" s="894"/>
      <c r="AZ29" s="895"/>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2">
      <c r="A30" s="238">
        <v>3</v>
      </c>
      <c r="B30" s="844" t="s">
        <v>403</v>
      </c>
      <c r="C30" s="845"/>
      <c r="D30" s="845"/>
      <c r="E30" s="845"/>
      <c r="F30" s="845"/>
      <c r="G30" s="845"/>
      <c r="H30" s="845"/>
      <c r="I30" s="845"/>
      <c r="J30" s="845"/>
      <c r="K30" s="845"/>
      <c r="L30" s="845"/>
      <c r="M30" s="845"/>
      <c r="N30" s="845"/>
      <c r="O30" s="845"/>
      <c r="P30" s="846"/>
      <c r="Q30" s="847">
        <v>65</v>
      </c>
      <c r="R30" s="848"/>
      <c r="S30" s="848"/>
      <c r="T30" s="848"/>
      <c r="U30" s="848"/>
      <c r="V30" s="848">
        <v>63</v>
      </c>
      <c r="W30" s="848"/>
      <c r="X30" s="848"/>
      <c r="Y30" s="848"/>
      <c r="Z30" s="848"/>
      <c r="AA30" s="848">
        <v>2</v>
      </c>
      <c r="AB30" s="848"/>
      <c r="AC30" s="848"/>
      <c r="AD30" s="848"/>
      <c r="AE30" s="849"/>
      <c r="AF30" s="850">
        <v>2</v>
      </c>
      <c r="AG30" s="851"/>
      <c r="AH30" s="851"/>
      <c r="AI30" s="851"/>
      <c r="AJ30" s="852"/>
      <c r="AK30" s="898">
        <v>19</v>
      </c>
      <c r="AL30" s="894"/>
      <c r="AM30" s="894"/>
      <c r="AN30" s="894"/>
      <c r="AO30" s="894"/>
      <c r="AP30" s="894"/>
      <c r="AQ30" s="894"/>
      <c r="AR30" s="894"/>
      <c r="AS30" s="894"/>
      <c r="AT30" s="894"/>
      <c r="AU30" s="894"/>
      <c r="AV30" s="894"/>
      <c r="AW30" s="894"/>
      <c r="AX30" s="894"/>
      <c r="AY30" s="894"/>
      <c r="AZ30" s="895"/>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2">
      <c r="A31" s="238">
        <v>4</v>
      </c>
      <c r="B31" s="844" t="s">
        <v>404</v>
      </c>
      <c r="C31" s="845"/>
      <c r="D31" s="845"/>
      <c r="E31" s="845"/>
      <c r="F31" s="845"/>
      <c r="G31" s="845"/>
      <c r="H31" s="845"/>
      <c r="I31" s="845"/>
      <c r="J31" s="845"/>
      <c r="K31" s="845"/>
      <c r="L31" s="845"/>
      <c r="M31" s="845"/>
      <c r="N31" s="845"/>
      <c r="O31" s="845"/>
      <c r="P31" s="846"/>
      <c r="Q31" s="847">
        <v>204</v>
      </c>
      <c r="R31" s="848"/>
      <c r="S31" s="848"/>
      <c r="T31" s="848"/>
      <c r="U31" s="848"/>
      <c r="V31" s="848">
        <v>169</v>
      </c>
      <c r="W31" s="848"/>
      <c r="X31" s="848"/>
      <c r="Y31" s="848"/>
      <c r="Z31" s="848"/>
      <c r="AA31" s="848">
        <v>35</v>
      </c>
      <c r="AB31" s="848"/>
      <c r="AC31" s="848"/>
      <c r="AD31" s="848"/>
      <c r="AE31" s="849"/>
      <c r="AF31" s="850">
        <v>136</v>
      </c>
      <c r="AG31" s="851"/>
      <c r="AH31" s="851"/>
      <c r="AI31" s="851"/>
      <c r="AJ31" s="852"/>
      <c r="AK31" s="898">
        <v>21</v>
      </c>
      <c r="AL31" s="894"/>
      <c r="AM31" s="894"/>
      <c r="AN31" s="894"/>
      <c r="AO31" s="894"/>
      <c r="AP31" s="894">
        <v>93</v>
      </c>
      <c r="AQ31" s="894"/>
      <c r="AR31" s="894"/>
      <c r="AS31" s="894"/>
      <c r="AT31" s="894"/>
      <c r="AU31" s="894">
        <v>18</v>
      </c>
      <c r="AV31" s="894"/>
      <c r="AW31" s="894"/>
      <c r="AX31" s="894"/>
      <c r="AY31" s="894"/>
      <c r="AZ31" s="895" t="s">
        <v>607</v>
      </c>
      <c r="BA31" s="895"/>
      <c r="BB31" s="895"/>
      <c r="BC31" s="895"/>
      <c r="BD31" s="895"/>
      <c r="BE31" s="896" t="s">
        <v>405</v>
      </c>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2">
      <c r="A32" s="238">
        <v>5</v>
      </c>
      <c r="B32" s="844" t="s">
        <v>406</v>
      </c>
      <c r="C32" s="845"/>
      <c r="D32" s="845"/>
      <c r="E32" s="845"/>
      <c r="F32" s="845"/>
      <c r="G32" s="845"/>
      <c r="H32" s="845"/>
      <c r="I32" s="845"/>
      <c r="J32" s="845"/>
      <c r="K32" s="845"/>
      <c r="L32" s="845"/>
      <c r="M32" s="845"/>
      <c r="N32" s="845"/>
      <c r="O32" s="845"/>
      <c r="P32" s="846"/>
      <c r="Q32" s="847">
        <v>2</v>
      </c>
      <c r="R32" s="848"/>
      <c r="S32" s="848"/>
      <c r="T32" s="848"/>
      <c r="U32" s="848"/>
      <c r="V32" s="848">
        <v>2</v>
      </c>
      <c r="W32" s="848"/>
      <c r="X32" s="848"/>
      <c r="Y32" s="848"/>
      <c r="Z32" s="848"/>
      <c r="AA32" s="848">
        <v>0</v>
      </c>
      <c r="AB32" s="848"/>
      <c r="AC32" s="848"/>
      <c r="AD32" s="848"/>
      <c r="AE32" s="849"/>
      <c r="AF32" s="850">
        <v>100</v>
      </c>
      <c r="AG32" s="851"/>
      <c r="AH32" s="851"/>
      <c r="AI32" s="851"/>
      <c r="AJ32" s="852"/>
      <c r="AK32" s="898">
        <v>2</v>
      </c>
      <c r="AL32" s="894"/>
      <c r="AM32" s="894"/>
      <c r="AN32" s="894"/>
      <c r="AO32" s="894"/>
      <c r="AP32" s="894"/>
      <c r="AQ32" s="894"/>
      <c r="AR32" s="894"/>
      <c r="AS32" s="894"/>
      <c r="AT32" s="894"/>
      <c r="AU32" s="894"/>
      <c r="AV32" s="894"/>
      <c r="AW32" s="894"/>
      <c r="AX32" s="894"/>
      <c r="AY32" s="894"/>
      <c r="AZ32" s="895" t="s">
        <v>607</v>
      </c>
      <c r="BA32" s="895"/>
      <c r="BB32" s="895"/>
      <c r="BC32" s="895"/>
      <c r="BD32" s="895"/>
      <c r="BE32" s="896" t="s">
        <v>407</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2">
      <c r="A33" s="238">
        <v>6</v>
      </c>
      <c r="B33" s="844" t="s">
        <v>408</v>
      </c>
      <c r="C33" s="845"/>
      <c r="D33" s="845"/>
      <c r="E33" s="845"/>
      <c r="F33" s="845"/>
      <c r="G33" s="845"/>
      <c r="H33" s="845"/>
      <c r="I33" s="845"/>
      <c r="J33" s="845"/>
      <c r="K33" s="845"/>
      <c r="L33" s="845"/>
      <c r="M33" s="845"/>
      <c r="N33" s="845"/>
      <c r="O33" s="845"/>
      <c r="P33" s="846"/>
      <c r="Q33" s="847">
        <v>15</v>
      </c>
      <c r="R33" s="848"/>
      <c r="S33" s="848"/>
      <c r="T33" s="848"/>
      <c r="U33" s="848"/>
      <c r="V33" s="848">
        <v>11</v>
      </c>
      <c r="W33" s="848"/>
      <c r="X33" s="848"/>
      <c r="Y33" s="848"/>
      <c r="Z33" s="848"/>
      <c r="AA33" s="848">
        <v>4</v>
      </c>
      <c r="AB33" s="848"/>
      <c r="AC33" s="848"/>
      <c r="AD33" s="848"/>
      <c r="AE33" s="849"/>
      <c r="AF33" s="850">
        <v>211</v>
      </c>
      <c r="AG33" s="851"/>
      <c r="AH33" s="851"/>
      <c r="AI33" s="851"/>
      <c r="AJ33" s="852"/>
      <c r="AK33" s="898">
        <v>15</v>
      </c>
      <c r="AL33" s="894"/>
      <c r="AM33" s="894"/>
      <c r="AN33" s="894"/>
      <c r="AO33" s="894"/>
      <c r="AP33" s="894"/>
      <c r="AQ33" s="894"/>
      <c r="AR33" s="894"/>
      <c r="AS33" s="894"/>
      <c r="AT33" s="894"/>
      <c r="AU33" s="894"/>
      <c r="AV33" s="894"/>
      <c r="AW33" s="894"/>
      <c r="AX33" s="894"/>
      <c r="AY33" s="894"/>
      <c r="AZ33" s="895" t="s">
        <v>607</v>
      </c>
      <c r="BA33" s="895"/>
      <c r="BB33" s="895"/>
      <c r="BC33" s="895"/>
      <c r="BD33" s="895"/>
      <c r="BE33" s="896" t="s">
        <v>405</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2">
      <c r="A34" s="238">
        <v>7</v>
      </c>
      <c r="B34" s="844" t="s">
        <v>409</v>
      </c>
      <c r="C34" s="845"/>
      <c r="D34" s="845"/>
      <c r="E34" s="845"/>
      <c r="F34" s="845"/>
      <c r="G34" s="845"/>
      <c r="H34" s="845"/>
      <c r="I34" s="845"/>
      <c r="J34" s="845"/>
      <c r="K34" s="845"/>
      <c r="L34" s="845"/>
      <c r="M34" s="845"/>
      <c r="N34" s="845"/>
      <c r="O34" s="845"/>
      <c r="P34" s="846"/>
      <c r="Q34" s="847">
        <v>189</v>
      </c>
      <c r="R34" s="848"/>
      <c r="S34" s="848"/>
      <c r="T34" s="848"/>
      <c r="U34" s="848"/>
      <c r="V34" s="848">
        <v>184</v>
      </c>
      <c r="W34" s="848"/>
      <c r="X34" s="848"/>
      <c r="Y34" s="848"/>
      <c r="Z34" s="848"/>
      <c r="AA34" s="848">
        <v>5</v>
      </c>
      <c r="AB34" s="848"/>
      <c r="AC34" s="848"/>
      <c r="AD34" s="848"/>
      <c r="AE34" s="849"/>
      <c r="AF34" s="850">
        <v>5</v>
      </c>
      <c r="AG34" s="851"/>
      <c r="AH34" s="851"/>
      <c r="AI34" s="851"/>
      <c r="AJ34" s="852"/>
      <c r="AK34" s="898">
        <v>108</v>
      </c>
      <c r="AL34" s="894"/>
      <c r="AM34" s="894"/>
      <c r="AN34" s="894"/>
      <c r="AO34" s="894"/>
      <c r="AP34" s="894">
        <v>627</v>
      </c>
      <c r="AQ34" s="894"/>
      <c r="AR34" s="894"/>
      <c r="AS34" s="894"/>
      <c r="AT34" s="894"/>
      <c r="AU34" s="894">
        <v>475</v>
      </c>
      <c r="AV34" s="894"/>
      <c r="AW34" s="894"/>
      <c r="AX34" s="894"/>
      <c r="AY34" s="894"/>
      <c r="AZ34" s="895" t="s">
        <v>607</v>
      </c>
      <c r="BA34" s="895"/>
      <c r="BB34" s="895"/>
      <c r="BC34" s="895"/>
      <c r="BD34" s="895"/>
      <c r="BE34" s="896" t="s">
        <v>410</v>
      </c>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2">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2">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2">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2">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2">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2">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2">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2">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2">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2">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2">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2">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2">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2">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2">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2">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2">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2">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2">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2">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2">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2">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2">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2">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2">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2">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5">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2">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411</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5">
      <c r="A63" s="236" t="s">
        <v>389</v>
      </c>
      <c r="B63" s="853" t="s">
        <v>412</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510</v>
      </c>
      <c r="AG63" s="908"/>
      <c r="AH63" s="908"/>
      <c r="AI63" s="908"/>
      <c r="AJ63" s="909"/>
      <c r="AK63" s="910"/>
      <c r="AL63" s="905"/>
      <c r="AM63" s="905"/>
      <c r="AN63" s="905"/>
      <c r="AO63" s="905"/>
      <c r="AP63" s="908">
        <v>721</v>
      </c>
      <c r="AQ63" s="908"/>
      <c r="AR63" s="908"/>
      <c r="AS63" s="908"/>
      <c r="AT63" s="908"/>
      <c r="AU63" s="908">
        <v>493</v>
      </c>
      <c r="AV63" s="908"/>
      <c r="AW63" s="908"/>
      <c r="AX63" s="908"/>
      <c r="AY63" s="908"/>
      <c r="AZ63" s="912"/>
      <c r="BA63" s="912"/>
      <c r="BB63" s="912"/>
      <c r="BC63" s="912"/>
      <c r="BD63" s="912"/>
      <c r="BE63" s="913"/>
      <c r="BF63" s="913"/>
      <c r="BG63" s="913"/>
      <c r="BH63" s="913"/>
      <c r="BI63" s="914"/>
      <c r="BJ63" s="915" t="s">
        <v>413</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5">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2">
      <c r="A66" s="791" t="s">
        <v>415</v>
      </c>
      <c r="B66" s="792"/>
      <c r="C66" s="792"/>
      <c r="D66" s="792"/>
      <c r="E66" s="792"/>
      <c r="F66" s="792"/>
      <c r="G66" s="792"/>
      <c r="H66" s="792"/>
      <c r="I66" s="792"/>
      <c r="J66" s="792"/>
      <c r="K66" s="792"/>
      <c r="L66" s="792"/>
      <c r="M66" s="792"/>
      <c r="N66" s="792"/>
      <c r="O66" s="792"/>
      <c r="P66" s="793"/>
      <c r="Q66" s="797" t="s">
        <v>416</v>
      </c>
      <c r="R66" s="798"/>
      <c r="S66" s="798"/>
      <c r="T66" s="798"/>
      <c r="U66" s="799"/>
      <c r="V66" s="797" t="s">
        <v>417</v>
      </c>
      <c r="W66" s="798"/>
      <c r="X66" s="798"/>
      <c r="Y66" s="798"/>
      <c r="Z66" s="799"/>
      <c r="AA66" s="797" t="s">
        <v>418</v>
      </c>
      <c r="AB66" s="798"/>
      <c r="AC66" s="798"/>
      <c r="AD66" s="798"/>
      <c r="AE66" s="799"/>
      <c r="AF66" s="918" t="s">
        <v>419</v>
      </c>
      <c r="AG66" s="879"/>
      <c r="AH66" s="879"/>
      <c r="AI66" s="879"/>
      <c r="AJ66" s="919"/>
      <c r="AK66" s="797" t="s">
        <v>420</v>
      </c>
      <c r="AL66" s="792"/>
      <c r="AM66" s="792"/>
      <c r="AN66" s="792"/>
      <c r="AO66" s="793"/>
      <c r="AP66" s="797" t="s">
        <v>421</v>
      </c>
      <c r="AQ66" s="798"/>
      <c r="AR66" s="798"/>
      <c r="AS66" s="798"/>
      <c r="AT66" s="799"/>
      <c r="AU66" s="797" t="s">
        <v>422</v>
      </c>
      <c r="AV66" s="798"/>
      <c r="AW66" s="798"/>
      <c r="AX66" s="798"/>
      <c r="AY66" s="799"/>
      <c r="AZ66" s="797" t="s">
        <v>377</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2">
      <c r="A68" s="232">
        <v>1</v>
      </c>
      <c r="B68" s="933" t="s">
        <v>598</v>
      </c>
      <c r="C68" s="934"/>
      <c r="D68" s="934"/>
      <c r="E68" s="934"/>
      <c r="F68" s="934"/>
      <c r="G68" s="934"/>
      <c r="H68" s="934"/>
      <c r="I68" s="934"/>
      <c r="J68" s="934"/>
      <c r="K68" s="934"/>
      <c r="L68" s="934"/>
      <c r="M68" s="934"/>
      <c r="N68" s="934"/>
      <c r="O68" s="934"/>
      <c r="P68" s="935"/>
      <c r="Q68" s="936">
        <v>3946</v>
      </c>
      <c r="R68" s="930"/>
      <c r="S68" s="930"/>
      <c r="T68" s="930"/>
      <c r="U68" s="930"/>
      <c r="V68" s="930">
        <v>3771</v>
      </c>
      <c r="W68" s="930"/>
      <c r="X68" s="930"/>
      <c r="Y68" s="930"/>
      <c r="Z68" s="930"/>
      <c r="AA68" s="930">
        <v>175</v>
      </c>
      <c r="AB68" s="930"/>
      <c r="AC68" s="930"/>
      <c r="AD68" s="930"/>
      <c r="AE68" s="930"/>
      <c r="AF68" s="930">
        <v>175</v>
      </c>
      <c r="AG68" s="930"/>
      <c r="AH68" s="930"/>
      <c r="AI68" s="930"/>
      <c r="AJ68" s="930"/>
      <c r="AK68" s="930">
        <v>17</v>
      </c>
      <c r="AL68" s="930"/>
      <c r="AM68" s="930"/>
      <c r="AN68" s="930"/>
      <c r="AO68" s="930"/>
      <c r="AP68" s="930">
        <v>642</v>
      </c>
      <c r="AQ68" s="930"/>
      <c r="AR68" s="930"/>
      <c r="AS68" s="930"/>
      <c r="AT68" s="930"/>
      <c r="AU68" s="930">
        <v>38</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2">
      <c r="A69" s="234">
        <v>2</v>
      </c>
      <c r="B69" s="937" t="s">
        <v>599</v>
      </c>
      <c r="C69" s="938"/>
      <c r="D69" s="938"/>
      <c r="E69" s="938"/>
      <c r="F69" s="938"/>
      <c r="G69" s="938"/>
      <c r="H69" s="938"/>
      <c r="I69" s="938"/>
      <c r="J69" s="938"/>
      <c r="K69" s="938"/>
      <c r="L69" s="938"/>
      <c r="M69" s="938"/>
      <c r="N69" s="938"/>
      <c r="O69" s="938"/>
      <c r="P69" s="939"/>
      <c r="Q69" s="940">
        <v>1095</v>
      </c>
      <c r="R69" s="894"/>
      <c r="S69" s="894"/>
      <c r="T69" s="894"/>
      <c r="U69" s="894"/>
      <c r="V69" s="894">
        <v>833</v>
      </c>
      <c r="W69" s="894"/>
      <c r="X69" s="894"/>
      <c r="Y69" s="894"/>
      <c r="Z69" s="894"/>
      <c r="AA69" s="894">
        <v>262</v>
      </c>
      <c r="AB69" s="894"/>
      <c r="AC69" s="894"/>
      <c r="AD69" s="894"/>
      <c r="AE69" s="894"/>
      <c r="AF69" s="894">
        <v>592</v>
      </c>
      <c r="AG69" s="894"/>
      <c r="AH69" s="894"/>
      <c r="AI69" s="894"/>
      <c r="AJ69" s="894"/>
      <c r="AK69" s="894">
        <v>0</v>
      </c>
      <c r="AL69" s="894"/>
      <c r="AM69" s="894"/>
      <c r="AN69" s="894"/>
      <c r="AO69" s="894"/>
      <c r="AP69" s="894">
        <v>2027</v>
      </c>
      <c r="AQ69" s="894"/>
      <c r="AR69" s="894"/>
      <c r="AS69" s="894"/>
      <c r="AT69" s="894"/>
      <c r="AU69" s="894"/>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2">
      <c r="A70" s="234">
        <v>3</v>
      </c>
      <c r="B70" s="937" t="s">
        <v>600</v>
      </c>
      <c r="C70" s="938"/>
      <c r="D70" s="938"/>
      <c r="E70" s="938"/>
      <c r="F70" s="938"/>
      <c r="G70" s="938"/>
      <c r="H70" s="938"/>
      <c r="I70" s="938"/>
      <c r="J70" s="938"/>
      <c r="K70" s="938"/>
      <c r="L70" s="938"/>
      <c r="M70" s="938"/>
      <c r="N70" s="938"/>
      <c r="O70" s="938"/>
      <c r="P70" s="939"/>
      <c r="Q70" s="940">
        <v>798</v>
      </c>
      <c r="R70" s="894"/>
      <c r="S70" s="894"/>
      <c r="T70" s="894"/>
      <c r="U70" s="894"/>
      <c r="V70" s="894">
        <v>745</v>
      </c>
      <c r="W70" s="894"/>
      <c r="X70" s="894"/>
      <c r="Y70" s="894"/>
      <c r="Z70" s="894"/>
      <c r="AA70" s="894">
        <v>53</v>
      </c>
      <c r="AB70" s="894"/>
      <c r="AC70" s="894"/>
      <c r="AD70" s="894"/>
      <c r="AE70" s="894"/>
      <c r="AF70" s="894">
        <v>53</v>
      </c>
      <c r="AG70" s="894"/>
      <c r="AH70" s="894"/>
      <c r="AI70" s="894"/>
      <c r="AJ70" s="894"/>
      <c r="AK70" s="894">
        <v>0</v>
      </c>
      <c r="AL70" s="894"/>
      <c r="AM70" s="894"/>
      <c r="AN70" s="894"/>
      <c r="AO70" s="894"/>
      <c r="AP70" s="894"/>
      <c r="AQ70" s="894"/>
      <c r="AR70" s="894"/>
      <c r="AS70" s="894"/>
      <c r="AT70" s="894"/>
      <c r="AU70" s="894"/>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2">
      <c r="A71" s="234">
        <v>4</v>
      </c>
      <c r="B71" s="937" t="s">
        <v>601</v>
      </c>
      <c r="C71" s="938"/>
      <c r="D71" s="938"/>
      <c r="E71" s="938"/>
      <c r="F71" s="938"/>
      <c r="G71" s="938"/>
      <c r="H71" s="938"/>
      <c r="I71" s="938"/>
      <c r="J71" s="938"/>
      <c r="K71" s="938"/>
      <c r="L71" s="938"/>
      <c r="M71" s="938"/>
      <c r="N71" s="938"/>
      <c r="O71" s="938"/>
      <c r="P71" s="939"/>
      <c r="Q71" s="940">
        <v>254237</v>
      </c>
      <c r="R71" s="894"/>
      <c r="S71" s="894"/>
      <c r="T71" s="894"/>
      <c r="U71" s="894"/>
      <c r="V71" s="894">
        <v>237960</v>
      </c>
      <c r="W71" s="894"/>
      <c r="X71" s="894"/>
      <c r="Y71" s="894"/>
      <c r="Z71" s="894"/>
      <c r="AA71" s="894">
        <v>16277</v>
      </c>
      <c r="AB71" s="894"/>
      <c r="AC71" s="894"/>
      <c r="AD71" s="894"/>
      <c r="AE71" s="894"/>
      <c r="AF71" s="894">
        <v>16277</v>
      </c>
      <c r="AG71" s="894"/>
      <c r="AH71" s="894"/>
      <c r="AI71" s="894"/>
      <c r="AJ71" s="894"/>
      <c r="AK71" s="894">
        <v>534</v>
      </c>
      <c r="AL71" s="894"/>
      <c r="AM71" s="894"/>
      <c r="AN71" s="894"/>
      <c r="AO71" s="894"/>
      <c r="AP71" s="894"/>
      <c r="AQ71" s="894"/>
      <c r="AR71" s="894"/>
      <c r="AS71" s="894"/>
      <c r="AT71" s="894"/>
      <c r="AU71" s="894"/>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2">
      <c r="A72" s="234">
        <v>5</v>
      </c>
      <c r="B72" s="937" t="s">
        <v>602</v>
      </c>
      <c r="C72" s="938"/>
      <c r="D72" s="938"/>
      <c r="E72" s="938"/>
      <c r="F72" s="938"/>
      <c r="G72" s="938"/>
      <c r="H72" s="938"/>
      <c r="I72" s="938"/>
      <c r="J72" s="938"/>
      <c r="K72" s="938"/>
      <c r="L72" s="938"/>
      <c r="M72" s="938"/>
      <c r="N72" s="938"/>
      <c r="O72" s="938"/>
      <c r="P72" s="939"/>
      <c r="Q72" s="940">
        <v>8056</v>
      </c>
      <c r="R72" s="894"/>
      <c r="S72" s="894"/>
      <c r="T72" s="894"/>
      <c r="U72" s="894"/>
      <c r="V72" s="894">
        <v>6911</v>
      </c>
      <c r="W72" s="894"/>
      <c r="X72" s="894"/>
      <c r="Y72" s="894"/>
      <c r="Z72" s="894"/>
      <c r="AA72" s="894">
        <v>1145</v>
      </c>
      <c r="AB72" s="894"/>
      <c r="AC72" s="894"/>
      <c r="AD72" s="894"/>
      <c r="AE72" s="894"/>
      <c r="AF72" s="894"/>
      <c r="AG72" s="894"/>
      <c r="AH72" s="894"/>
      <c r="AI72" s="894"/>
      <c r="AJ72" s="894"/>
      <c r="AK72" s="894">
        <v>14</v>
      </c>
      <c r="AL72" s="894"/>
      <c r="AM72" s="894"/>
      <c r="AN72" s="894"/>
      <c r="AO72" s="894"/>
      <c r="AP72" s="894"/>
      <c r="AQ72" s="894"/>
      <c r="AR72" s="894"/>
      <c r="AS72" s="894"/>
      <c r="AT72" s="894"/>
      <c r="AU72" s="894"/>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2">
      <c r="A73" s="234">
        <v>6</v>
      </c>
      <c r="B73" s="937" t="s">
        <v>603</v>
      </c>
      <c r="C73" s="938"/>
      <c r="D73" s="938"/>
      <c r="E73" s="938"/>
      <c r="F73" s="938"/>
      <c r="G73" s="938"/>
      <c r="H73" s="938"/>
      <c r="I73" s="938"/>
      <c r="J73" s="938"/>
      <c r="K73" s="938"/>
      <c r="L73" s="938"/>
      <c r="M73" s="938"/>
      <c r="N73" s="938"/>
      <c r="O73" s="938"/>
      <c r="P73" s="939"/>
      <c r="Q73" s="940">
        <v>1445</v>
      </c>
      <c r="R73" s="894"/>
      <c r="S73" s="894"/>
      <c r="T73" s="894"/>
      <c r="U73" s="894"/>
      <c r="V73" s="894">
        <v>1444</v>
      </c>
      <c r="W73" s="894"/>
      <c r="X73" s="894"/>
      <c r="Y73" s="894"/>
      <c r="Z73" s="894"/>
      <c r="AA73" s="894">
        <v>1</v>
      </c>
      <c r="AB73" s="894"/>
      <c r="AC73" s="894"/>
      <c r="AD73" s="894"/>
      <c r="AE73" s="894"/>
      <c r="AF73" s="894"/>
      <c r="AG73" s="894"/>
      <c r="AH73" s="894"/>
      <c r="AI73" s="894"/>
      <c r="AJ73" s="894"/>
      <c r="AK73" s="894"/>
      <c r="AL73" s="894"/>
      <c r="AM73" s="894"/>
      <c r="AN73" s="894"/>
      <c r="AO73" s="894"/>
      <c r="AP73" s="894"/>
      <c r="AQ73" s="894"/>
      <c r="AR73" s="894"/>
      <c r="AS73" s="894"/>
      <c r="AT73" s="894"/>
      <c r="AU73" s="894"/>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2">
      <c r="A74" s="234">
        <v>7</v>
      </c>
      <c r="B74" s="937" t="s">
        <v>604</v>
      </c>
      <c r="C74" s="938"/>
      <c r="D74" s="938"/>
      <c r="E74" s="938"/>
      <c r="F74" s="938"/>
      <c r="G74" s="938"/>
      <c r="H74" s="938"/>
      <c r="I74" s="938"/>
      <c r="J74" s="938"/>
      <c r="K74" s="938"/>
      <c r="L74" s="938"/>
      <c r="M74" s="938"/>
      <c r="N74" s="938"/>
      <c r="O74" s="938"/>
      <c r="P74" s="939"/>
      <c r="Q74" s="940">
        <v>1</v>
      </c>
      <c r="R74" s="894"/>
      <c r="S74" s="894"/>
      <c r="T74" s="894"/>
      <c r="U74" s="894"/>
      <c r="V74" s="894">
        <v>0</v>
      </c>
      <c r="W74" s="894"/>
      <c r="X74" s="894"/>
      <c r="Y74" s="894"/>
      <c r="Z74" s="894"/>
      <c r="AA74" s="894">
        <v>1</v>
      </c>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2">
      <c r="A75" s="234">
        <v>8</v>
      </c>
      <c r="B75" s="937" t="s">
        <v>605</v>
      </c>
      <c r="C75" s="938"/>
      <c r="D75" s="938"/>
      <c r="E75" s="938"/>
      <c r="F75" s="938"/>
      <c r="G75" s="938"/>
      <c r="H75" s="938"/>
      <c r="I75" s="938"/>
      <c r="J75" s="938"/>
      <c r="K75" s="938"/>
      <c r="L75" s="938"/>
      <c r="M75" s="938"/>
      <c r="N75" s="938"/>
      <c r="O75" s="938"/>
      <c r="P75" s="939"/>
      <c r="Q75" s="941">
        <v>59</v>
      </c>
      <c r="R75" s="942"/>
      <c r="S75" s="942"/>
      <c r="T75" s="942"/>
      <c r="U75" s="898"/>
      <c r="V75" s="943">
        <v>33</v>
      </c>
      <c r="W75" s="942"/>
      <c r="X75" s="942"/>
      <c r="Y75" s="942"/>
      <c r="Z75" s="898"/>
      <c r="AA75" s="943">
        <v>26</v>
      </c>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2">
      <c r="A76" s="234">
        <v>9</v>
      </c>
      <c r="B76" s="937" t="s">
        <v>606</v>
      </c>
      <c r="C76" s="938"/>
      <c r="D76" s="938"/>
      <c r="E76" s="938"/>
      <c r="F76" s="938"/>
      <c r="G76" s="938"/>
      <c r="H76" s="938"/>
      <c r="I76" s="938"/>
      <c r="J76" s="938"/>
      <c r="K76" s="938"/>
      <c r="L76" s="938"/>
      <c r="M76" s="938"/>
      <c r="N76" s="938"/>
      <c r="O76" s="938"/>
      <c r="P76" s="939"/>
      <c r="Q76" s="941">
        <v>42</v>
      </c>
      <c r="R76" s="942"/>
      <c r="S76" s="942"/>
      <c r="T76" s="942"/>
      <c r="U76" s="898"/>
      <c r="V76" s="943">
        <v>41</v>
      </c>
      <c r="W76" s="942"/>
      <c r="X76" s="942"/>
      <c r="Y76" s="942"/>
      <c r="Z76" s="898"/>
      <c r="AA76" s="943">
        <v>1</v>
      </c>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2">
      <c r="A77" s="234">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2">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2">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2">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2">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2">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2">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2">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2">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2">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2">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5">
      <c r="A88" s="236" t="s">
        <v>389</v>
      </c>
      <c r="B88" s="853" t="s">
        <v>423</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17097</v>
      </c>
      <c r="AG88" s="908"/>
      <c r="AH88" s="908"/>
      <c r="AI88" s="908"/>
      <c r="AJ88" s="908"/>
      <c r="AK88" s="905"/>
      <c r="AL88" s="905"/>
      <c r="AM88" s="905"/>
      <c r="AN88" s="905"/>
      <c r="AO88" s="905"/>
      <c r="AP88" s="908">
        <v>2669</v>
      </c>
      <c r="AQ88" s="908"/>
      <c r="AR88" s="908"/>
      <c r="AS88" s="908"/>
      <c r="AT88" s="908"/>
      <c r="AU88" s="908">
        <v>38</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853" t="s">
        <v>424</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84</v>
      </c>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v>92</v>
      </c>
      <c r="DM102" s="916"/>
      <c r="DN102" s="916"/>
      <c r="DO102" s="916"/>
      <c r="DP102" s="955"/>
      <c r="DQ102" s="954">
        <v>9</v>
      </c>
      <c r="DR102" s="916"/>
      <c r="DS102" s="916"/>
      <c r="DT102" s="916"/>
      <c r="DU102" s="955"/>
      <c r="DV102" s="853"/>
      <c r="DW102" s="854"/>
      <c r="DX102" s="854"/>
      <c r="DY102" s="854"/>
      <c r="DZ102" s="978"/>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425</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426</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1" t="s">
        <v>429</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430</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6" t="s">
        <v>431</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432</v>
      </c>
      <c r="AB109" s="957"/>
      <c r="AC109" s="957"/>
      <c r="AD109" s="957"/>
      <c r="AE109" s="958"/>
      <c r="AF109" s="956" t="s">
        <v>433</v>
      </c>
      <c r="AG109" s="957"/>
      <c r="AH109" s="957"/>
      <c r="AI109" s="957"/>
      <c r="AJ109" s="958"/>
      <c r="AK109" s="956" t="s">
        <v>304</v>
      </c>
      <c r="AL109" s="957"/>
      <c r="AM109" s="957"/>
      <c r="AN109" s="957"/>
      <c r="AO109" s="958"/>
      <c r="AP109" s="956" t="s">
        <v>434</v>
      </c>
      <c r="AQ109" s="957"/>
      <c r="AR109" s="957"/>
      <c r="AS109" s="957"/>
      <c r="AT109" s="959"/>
      <c r="AU109" s="976" t="s">
        <v>431</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432</v>
      </c>
      <c r="BR109" s="957"/>
      <c r="BS109" s="957"/>
      <c r="BT109" s="957"/>
      <c r="BU109" s="958"/>
      <c r="BV109" s="956" t="s">
        <v>433</v>
      </c>
      <c r="BW109" s="957"/>
      <c r="BX109" s="957"/>
      <c r="BY109" s="957"/>
      <c r="BZ109" s="958"/>
      <c r="CA109" s="956" t="s">
        <v>304</v>
      </c>
      <c r="CB109" s="957"/>
      <c r="CC109" s="957"/>
      <c r="CD109" s="957"/>
      <c r="CE109" s="958"/>
      <c r="CF109" s="977" t="s">
        <v>434</v>
      </c>
      <c r="CG109" s="977"/>
      <c r="CH109" s="977"/>
      <c r="CI109" s="977"/>
      <c r="CJ109" s="977"/>
      <c r="CK109" s="956" t="s">
        <v>435</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432</v>
      </c>
      <c r="DH109" s="957"/>
      <c r="DI109" s="957"/>
      <c r="DJ109" s="957"/>
      <c r="DK109" s="958"/>
      <c r="DL109" s="956" t="s">
        <v>433</v>
      </c>
      <c r="DM109" s="957"/>
      <c r="DN109" s="957"/>
      <c r="DO109" s="957"/>
      <c r="DP109" s="958"/>
      <c r="DQ109" s="956" t="s">
        <v>304</v>
      </c>
      <c r="DR109" s="957"/>
      <c r="DS109" s="957"/>
      <c r="DT109" s="957"/>
      <c r="DU109" s="958"/>
      <c r="DV109" s="956" t="s">
        <v>434</v>
      </c>
      <c r="DW109" s="957"/>
      <c r="DX109" s="957"/>
      <c r="DY109" s="957"/>
      <c r="DZ109" s="959"/>
    </row>
    <row r="110" spans="1:131" s="226" customFormat="1" ht="26.25" customHeight="1" x14ac:dyDescent="0.2">
      <c r="A110" s="960" t="s">
        <v>436</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366857</v>
      </c>
      <c r="AB110" s="964"/>
      <c r="AC110" s="964"/>
      <c r="AD110" s="964"/>
      <c r="AE110" s="965"/>
      <c r="AF110" s="966">
        <v>349177</v>
      </c>
      <c r="AG110" s="964"/>
      <c r="AH110" s="964"/>
      <c r="AI110" s="964"/>
      <c r="AJ110" s="965"/>
      <c r="AK110" s="966">
        <v>391440</v>
      </c>
      <c r="AL110" s="964"/>
      <c r="AM110" s="964"/>
      <c r="AN110" s="964"/>
      <c r="AO110" s="965"/>
      <c r="AP110" s="967">
        <v>16.899999999999999</v>
      </c>
      <c r="AQ110" s="968"/>
      <c r="AR110" s="968"/>
      <c r="AS110" s="968"/>
      <c r="AT110" s="969"/>
      <c r="AU110" s="970" t="s">
        <v>72</v>
      </c>
      <c r="AV110" s="971"/>
      <c r="AW110" s="971"/>
      <c r="AX110" s="971"/>
      <c r="AY110" s="971"/>
      <c r="AZ110" s="993" t="s">
        <v>437</v>
      </c>
      <c r="BA110" s="961"/>
      <c r="BB110" s="961"/>
      <c r="BC110" s="961"/>
      <c r="BD110" s="961"/>
      <c r="BE110" s="961"/>
      <c r="BF110" s="961"/>
      <c r="BG110" s="961"/>
      <c r="BH110" s="961"/>
      <c r="BI110" s="961"/>
      <c r="BJ110" s="961"/>
      <c r="BK110" s="961"/>
      <c r="BL110" s="961"/>
      <c r="BM110" s="961"/>
      <c r="BN110" s="961"/>
      <c r="BO110" s="961"/>
      <c r="BP110" s="962"/>
      <c r="BQ110" s="994">
        <v>4250509</v>
      </c>
      <c r="BR110" s="995"/>
      <c r="BS110" s="995"/>
      <c r="BT110" s="995"/>
      <c r="BU110" s="995"/>
      <c r="BV110" s="995">
        <v>4200809</v>
      </c>
      <c r="BW110" s="995"/>
      <c r="BX110" s="995"/>
      <c r="BY110" s="995"/>
      <c r="BZ110" s="995"/>
      <c r="CA110" s="995">
        <v>4019124</v>
      </c>
      <c r="CB110" s="995"/>
      <c r="CC110" s="995"/>
      <c r="CD110" s="995"/>
      <c r="CE110" s="995"/>
      <c r="CF110" s="1008">
        <v>173.6</v>
      </c>
      <c r="CG110" s="1009"/>
      <c r="CH110" s="1009"/>
      <c r="CI110" s="1009"/>
      <c r="CJ110" s="1009"/>
      <c r="CK110" s="1010" t="s">
        <v>438</v>
      </c>
      <c r="CL110" s="1011"/>
      <c r="CM110" s="993" t="s">
        <v>439</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440</v>
      </c>
      <c r="DH110" s="995"/>
      <c r="DI110" s="995"/>
      <c r="DJ110" s="995"/>
      <c r="DK110" s="995"/>
      <c r="DL110" s="995" t="s">
        <v>440</v>
      </c>
      <c r="DM110" s="995"/>
      <c r="DN110" s="995"/>
      <c r="DO110" s="995"/>
      <c r="DP110" s="995"/>
      <c r="DQ110" s="995" t="s">
        <v>440</v>
      </c>
      <c r="DR110" s="995"/>
      <c r="DS110" s="995"/>
      <c r="DT110" s="995"/>
      <c r="DU110" s="995"/>
      <c r="DV110" s="996" t="s">
        <v>440</v>
      </c>
      <c r="DW110" s="996"/>
      <c r="DX110" s="996"/>
      <c r="DY110" s="996"/>
      <c r="DZ110" s="997"/>
    </row>
    <row r="111" spans="1:131" s="226" customFormat="1" ht="26.25" customHeight="1" x14ac:dyDescent="0.2">
      <c r="A111" s="998" t="s">
        <v>441</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440</v>
      </c>
      <c r="AB111" s="1002"/>
      <c r="AC111" s="1002"/>
      <c r="AD111" s="1002"/>
      <c r="AE111" s="1003"/>
      <c r="AF111" s="1004" t="s">
        <v>413</v>
      </c>
      <c r="AG111" s="1002"/>
      <c r="AH111" s="1002"/>
      <c r="AI111" s="1002"/>
      <c r="AJ111" s="1003"/>
      <c r="AK111" s="1004" t="s">
        <v>442</v>
      </c>
      <c r="AL111" s="1002"/>
      <c r="AM111" s="1002"/>
      <c r="AN111" s="1002"/>
      <c r="AO111" s="1003"/>
      <c r="AP111" s="1005" t="s">
        <v>440</v>
      </c>
      <c r="AQ111" s="1006"/>
      <c r="AR111" s="1006"/>
      <c r="AS111" s="1006"/>
      <c r="AT111" s="1007"/>
      <c r="AU111" s="972"/>
      <c r="AV111" s="973"/>
      <c r="AW111" s="973"/>
      <c r="AX111" s="973"/>
      <c r="AY111" s="973"/>
      <c r="AZ111" s="986" t="s">
        <v>443</v>
      </c>
      <c r="BA111" s="987"/>
      <c r="BB111" s="987"/>
      <c r="BC111" s="987"/>
      <c r="BD111" s="987"/>
      <c r="BE111" s="987"/>
      <c r="BF111" s="987"/>
      <c r="BG111" s="987"/>
      <c r="BH111" s="987"/>
      <c r="BI111" s="987"/>
      <c r="BJ111" s="987"/>
      <c r="BK111" s="987"/>
      <c r="BL111" s="987"/>
      <c r="BM111" s="987"/>
      <c r="BN111" s="987"/>
      <c r="BO111" s="987"/>
      <c r="BP111" s="988"/>
      <c r="BQ111" s="989" t="s">
        <v>440</v>
      </c>
      <c r="BR111" s="990"/>
      <c r="BS111" s="990"/>
      <c r="BT111" s="990"/>
      <c r="BU111" s="990"/>
      <c r="BV111" s="990" t="s">
        <v>440</v>
      </c>
      <c r="BW111" s="990"/>
      <c r="BX111" s="990"/>
      <c r="BY111" s="990"/>
      <c r="BZ111" s="990"/>
      <c r="CA111" s="990" t="s">
        <v>440</v>
      </c>
      <c r="CB111" s="990"/>
      <c r="CC111" s="990"/>
      <c r="CD111" s="990"/>
      <c r="CE111" s="990"/>
      <c r="CF111" s="984" t="s">
        <v>440</v>
      </c>
      <c r="CG111" s="985"/>
      <c r="CH111" s="985"/>
      <c r="CI111" s="985"/>
      <c r="CJ111" s="985"/>
      <c r="CK111" s="1012"/>
      <c r="CL111" s="1013"/>
      <c r="CM111" s="986" t="s">
        <v>444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440</v>
      </c>
      <c r="DH111" s="990"/>
      <c r="DI111" s="990"/>
      <c r="DJ111" s="990"/>
      <c r="DK111" s="990"/>
      <c r="DL111" s="990" t="s">
        <v>440</v>
      </c>
      <c r="DM111" s="990"/>
      <c r="DN111" s="990"/>
      <c r="DO111" s="990"/>
      <c r="DP111" s="990"/>
      <c r="DQ111" s="990" t="s">
        <v>442</v>
      </c>
      <c r="DR111" s="990"/>
      <c r="DS111" s="990"/>
      <c r="DT111" s="990"/>
      <c r="DU111" s="990"/>
      <c r="DV111" s="991" t="s">
        <v>442</v>
      </c>
      <c r="DW111" s="991"/>
      <c r="DX111" s="991"/>
      <c r="DY111" s="991"/>
      <c r="DZ111" s="992"/>
    </row>
    <row r="112" spans="1:131" s="226" customFormat="1" ht="26.25" customHeight="1" x14ac:dyDescent="0.2">
      <c r="A112" s="1016" t="s">
        <v>445</v>
      </c>
      <c r="B112" s="1017"/>
      <c r="C112" s="987" t="s">
        <v>446</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440</v>
      </c>
      <c r="AB112" s="1023"/>
      <c r="AC112" s="1023"/>
      <c r="AD112" s="1023"/>
      <c r="AE112" s="1024"/>
      <c r="AF112" s="1025" t="s">
        <v>440</v>
      </c>
      <c r="AG112" s="1023"/>
      <c r="AH112" s="1023"/>
      <c r="AI112" s="1023"/>
      <c r="AJ112" s="1024"/>
      <c r="AK112" s="1025" t="s">
        <v>440</v>
      </c>
      <c r="AL112" s="1023"/>
      <c r="AM112" s="1023"/>
      <c r="AN112" s="1023"/>
      <c r="AO112" s="1024"/>
      <c r="AP112" s="1026" t="s">
        <v>447</v>
      </c>
      <c r="AQ112" s="1027"/>
      <c r="AR112" s="1027"/>
      <c r="AS112" s="1027"/>
      <c r="AT112" s="1028"/>
      <c r="AU112" s="972"/>
      <c r="AV112" s="973"/>
      <c r="AW112" s="973"/>
      <c r="AX112" s="973"/>
      <c r="AY112" s="973"/>
      <c r="AZ112" s="986" t="s">
        <v>448</v>
      </c>
      <c r="BA112" s="987"/>
      <c r="BB112" s="987"/>
      <c r="BC112" s="987"/>
      <c r="BD112" s="987"/>
      <c r="BE112" s="987"/>
      <c r="BF112" s="987"/>
      <c r="BG112" s="987"/>
      <c r="BH112" s="987"/>
      <c r="BI112" s="987"/>
      <c r="BJ112" s="987"/>
      <c r="BK112" s="987"/>
      <c r="BL112" s="987"/>
      <c r="BM112" s="987"/>
      <c r="BN112" s="987"/>
      <c r="BO112" s="987"/>
      <c r="BP112" s="988"/>
      <c r="BQ112" s="989">
        <v>682399</v>
      </c>
      <c r="BR112" s="990"/>
      <c r="BS112" s="990"/>
      <c r="BT112" s="990"/>
      <c r="BU112" s="990"/>
      <c r="BV112" s="990">
        <v>591626</v>
      </c>
      <c r="BW112" s="990"/>
      <c r="BX112" s="990"/>
      <c r="BY112" s="990"/>
      <c r="BZ112" s="990"/>
      <c r="CA112" s="990">
        <v>493323</v>
      </c>
      <c r="CB112" s="990"/>
      <c r="CC112" s="990"/>
      <c r="CD112" s="990"/>
      <c r="CE112" s="990"/>
      <c r="CF112" s="984">
        <v>21.3</v>
      </c>
      <c r="CG112" s="985"/>
      <c r="CH112" s="985"/>
      <c r="CI112" s="985"/>
      <c r="CJ112" s="985"/>
      <c r="CK112" s="1012"/>
      <c r="CL112" s="1013"/>
      <c r="CM112" s="986" t="s">
        <v>449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440</v>
      </c>
      <c r="DH112" s="990"/>
      <c r="DI112" s="990"/>
      <c r="DJ112" s="990"/>
      <c r="DK112" s="990"/>
      <c r="DL112" s="990" t="s">
        <v>440</v>
      </c>
      <c r="DM112" s="990"/>
      <c r="DN112" s="990"/>
      <c r="DO112" s="990"/>
      <c r="DP112" s="990"/>
      <c r="DQ112" s="990" t="s">
        <v>442</v>
      </c>
      <c r="DR112" s="990"/>
      <c r="DS112" s="990"/>
      <c r="DT112" s="990"/>
      <c r="DU112" s="990"/>
      <c r="DV112" s="991" t="s">
        <v>440</v>
      </c>
      <c r="DW112" s="991"/>
      <c r="DX112" s="991"/>
      <c r="DY112" s="991"/>
      <c r="DZ112" s="992"/>
    </row>
    <row r="113" spans="1:130" s="226" customFormat="1" ht="26.25" customHeight="1" x14ac:dyDescent="0.2">
      <c r="A113" s="1018"/>
      <c r="B113" s="1019"/>
      <c r="C113" s="987" t="s">
        <v>450</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131775</v>
      </c>
      <c r="AB113" s="1002"/>
      <c r="AC113" s="1002"/>
      <c r="AD113" s="1002"/>
      <c r="AE113" s="1003"/>
      <c r="AF113" s="1004">
        <v>125681</v>
      </c>
      <c r="AG113" s="1002"/>
      <c r="AH113" s="1002"/>
      <c r="AI113" s="1002"/>
      <c r="AJ113" s="1003"/>
      <c r="AK113" s="1004">
        <v>99612</v>
      </c>
      <c r="AL113" s="1002"/>
      <c r="AM113" s="1002"/>
      <c r="AN113" s="1002"/>
      <c r="AO113" s="1003"/>
      <c r="AP113" s="1005">
        <v>4.3</v>
      </c>
      <c r="AQ113" s="1006"/>
      <c r="AR113" s="1006"/>
      <c r="AS113" s="1006"/>
      <c r="AT113" s="1007"/>
      <c r="AU113" s="972"/>
      <c r="AV113" s="973"/>
      <c r="AW113" s="973"/>
      <c r="AX113" s="973"/>
      <c r="AY113" s="973"/>
      <c r="AZ113" s="986" t="s">
        <v>451</v>
      </c>
      <c r="BA113" s="987"/>
      <c r="BB113" s="987"/>
      <c r="BC113" s="987"/>
      <c r="BD113" s="987"/>
      <c r="BE113" s="987"/>
      <c r="BF113" s="987"/>
      <c r="BG113" s="987"/>
      <c r="BH113" s="987"/>
      <c r="BI113" s="987"/>
      <c r="BJ113" s="987"/>
      <c r="BK113" s="987"/>
      <c r="BL113" s="987"/>
      <c r="BM113" s="987"/>
      <c r="BN113" s="987"/>
      <c r="BO113" s="987"/>
      <c r="BP113" s="988"/>
      <c r="BQ113" s="989">
        <v>32036</v>
      </c>
      <c r="BR113" s="990"/>
      <c r="BS113" s="990"/>
      <c r="BT113" s="990"/>
      <c r="BU113" s="990"/>
      <c r="BV113" s="990">
        <v>38118</v>
      </c>
      <c r="BW113" s="990"/>
      <c r="BX113" s="990"/>
      <c r="BY113" s="990"/>
      <c r="BZ113" s="990"/>
      <c r="CA113" s="990">
        <v>38247</v>
      </c>
      <c r="CB113" s="990"/>
      <c r="CC113" s="990"/>
      <c r="CD113" s="990"/>
      <c r="CE113" s="990"/>
      <c r="CF113" s="984">
        <v>1.7</v>
      </c>
      <c r="CG113" s="985"/>
      <c r="CH113" s="985"/>
      <c r="CI113" s="985"/>
      <c r="CJ113" s="985"/>
      <c r="CK113" s="1012"/>
      <c r="CL113" s="1013"/>
      <c r="CM113" s="986" t="s">
        <v>452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440</v>
      </c>
      <c r="DH113" s="1023"/>
      <c r="DI113" s="1023"/>
      <c r="DJ113" s="1023"/>
      <c r="DK113" s="1024"/>
      <c r="DL113" s="1025" t="s">
        <v>440</v>
      </c>
      <c r="DM113" s="1023"/>
      <c r="DN113" s="1023"/>
      <c r="DO113" s="1023"/>
      <c r="DP113" s="1024"/>
      <c r="DQ113" s="1025" t="s">
        <v>447</v>
      </c>
      <c r="DR113" s="1023"/>
      <c r="DS113" s="1023"/>
      <c r="DT113" s="1023"/>
      <c r="DU113" s="1024"/>
      <c r="DV113" s="1026" t="s">
        <v>453</v>
      </c>
      <c r="DW113" s="1027"/>
      <c r="DX113" s="1027"/>
      <c r="DY113" s="1027"/>
      <c r="DZ113" s="1028"/>
    </row>
    <row r="114" spans="1:130" s="226" customFormat="1" ht="26.25" customHeight="1" x14ac:dyDescent="0.2">
      <c r="A114" s="1018"/>
      <c r="B114" s="1019"/>
      <c r="C114" s="987" t="s">
        <v>454</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5326</v>
      </c>
      <c r="AB114" s="1023"/>
      <c r="AC114" s="1023"/>
      <c r="AD114" s="1023"/>
      <c r="AE114" s="1024"/>
      <c r="AF114" s="1025">
        <v>4931</v>
      </c>
      <c r="AG114" s="1023"/>
      <c r="AH114" s="1023"/>
      <c r="AI114" s="1023"/>
      <c r="AJ114" s="1024"/>
      <c r="AK114" s="1025">
        <v>6574</v>
      </c>
      <c r="AL114" s="1023"/>
      <c r="AM114" s="1023"/>
      <c r="AN114" s="1023"/>
      <c r="AO114" s="1024"/>
      <c r="AP114" s="1026">
        <v>0.3</v>
      </c>
      <c r="AQ114" s="1027"/>
      <c r="AR114" s="1027"/>
      <c r="AS114" s="1027"/>
      <c r="AT114" s="1028"/>
      <c r="AU114" s="972"/>
      <c r="AV114" s="973"/>
      <c r="AW114" s="973"/>
      <c r="AX114" s="973"/>
      <c r="AY114" s="973"/>
      <c r="AZ114" s="986" t="s">
        <v>455</v>
      </c>
      <c r="BA114" s="987"/>
      <c r="BB114" s="987"/>
      <c r="BC114" s="987"/>
      <c r="BD114" s="987"/>
      <c r="BE114" s="987"/>
      <c r="BF114" s="987"/>
      <c r="BG114" s="987"/>
      <c r="BH114" s="987"/>
      <c r="BI114" s="987"/>
      <c r="BJ114" s="987"/>
      <c r="BK114" s="987"/>
      <c r="BL114" s="987"/>
      <c r="BM114" s="987"/>
      <c r="BN114" s="987"/>
      <c r="BO114" s="987"/>
      <c r="BP114" s="988"/>
      <c r="BQ114" s="989" t="s">
        <v>440</v>
      </c>
      <c r="BR114" s="990"/>
      <c r="BS114" s="990"/>
      <c r="BT114" s="990"/>
      <c r="BU114" s="990"/>
      <c r="BV114" s="990">
        <v>10707</v>
      </c>
      <c r="BW114" s="990"/>
      <c r="BX114" s="990"/>
      <c r="BY114" s="990"/>
      <c r="BZ114" s="990"/>
      <c r="CA114" s="990">
        <v>52863</v>
      </c>
      <c r="CB114" s="990"/>
      <c r="CC114" s="990"/>
      <c r="CD114" s="990"/>
      <c r="CE114" s="990"/>
      <c r="CF114" s="984">
        <v>2.2999999999999998</v>
      </c>
      <c r="CG114" s="985"/>
      <c r="CH114" s="985"/>
      <c r="CI114" s="985"/>
      <c r="CJ114" s="985"/>
      <c r="CK114" s="1012"/>
      <c r="CL114" s="1013"/>
      <c r="CM114" s="986" t="s">
        <v>456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440</v>
      </c>
      <c r="DH114" s="1023"/>
      <c r="DI114" s="1023"/>
      <c r="DJ114" s="1023"/>
      <c r="DK114" s="1024"/>
      <c r="DL114" s="1025" t="s">
        <v>440</v>
      </c>
      <c r="DM114" s="1023"/>
      <c r="DN114" s="1023"/>
      <c r="DO114" s="1023"/>
      <c r="DP114" s="1024"/>
      <c r="DQ114" s="1025" t="s">
        <v>442</v>
      </c>
      <c r="DR114" s="1023"/>
      <c r="DS114" s="1023"/>
      <c r="DT114" s="1023"/>
      <c r="DU114" s="1024"/>
      <c r="DV114" s="1026" t="s">
        <v>440</v>
      </c>
      <c r="DW114" s="1027"/>
      <c r="DX114" s="1027"/>
      <c r="DY114" s="1027"/>
      <c r="DZ114" s="1028"/>
    </row>
    <row r="115" spans="1:130" s="226" customFormat="1" ht="26.25" customHeight="1" x14ac:dyDescent="0.2">
      <c r="A115" s="1018"/>
      <c r="B115" s="1019"/>
      <c r="C115" s="987" t="s">
        <v>457</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1907</v>
      </c>
      <c r="AB115" s="1002"/>
      <c r="AC115" s="1002"/>
      <c r="AD115" s="1002"/>
      <c r="AE115" s="1003"/>
      <c r="AF115" s="1004">
        <v>21</v>
      </c>
      <c r="AG115" s="1002"/>
      <c r="AH115" s="1002"/>
      <c r="AI115" s="1002"/>
      <c r="AJ115" s="1003"/>
      <c r="AK115" s="1004">
        <v>16</v>
      </c>
      <c r="AL115" s="1002"/>
      <c r="AM115" s="1002"/>
      <c r="AN115" s="1002"/>
      <c r="AO115" s="1003"/>
      <c r="AP115" s="1005">
        <v>0</v>
      </c>
      <c r="AQ115" s="1006"/>
      <c r="AR115" s="1006"/>
      <c r="AS115" s="1006"/>
      <c r="AT115" s="1007"/>
      <c r="AU115" s="972"/>
      <c r="AV115" s="973"/>
      <c r="AW115" s="973"/>
      <c r="AX115" s="973"/>
      <c r="AY115" s="973"/>
      <c r="AZ115" s="986" t="s">
        <v>458</v>
      </c>
      <c r="BA115" s="987"/>
      <c r="BB115" s="987"/>
      <c r="BC115" s="987"/>
      <c r="BD115" s="987"/>
      <c r="BE115" s="987"/>
      <c r="BF115" s="987"/>
      <c r="BG115" s="987"/>
      <c r="BH115" s="987"/>
      <c r="BI115" s="987"/>
      <c r="BJ115" s="987"/>
      <c r="BK115" s="987"/>
      <c r="BL115" s="987"/>
      <c r="BM115" s="987"/>
      <c r="BN115" s="987"/>
      <c r="BO115" s="987"/>
      <c r="BP115" s="988"/>
      <c r="BQ115" s="989">
        <v>12626</v>
      </c>
      <c r="BR115" s="990"/>
      <c r="BS115" s="990"/>
      <c r="BT115" s="990"/>
      <c r="BU115" s="990"/>
      <c r="BV115" s="990">
        <v>9964</v>
      </c>
      <c r="BW115" s="990"/>
      <c r="BX115" s="990"/>
      <c r="BY115" s="990"/>
      <c r="BZ115" s="990"/>
      <c r="CA115" s="990">
        <v>9155</v>
      </c>
      <c r="CB115" s="990"/>
      <c r="CC115" s="990"/>
      <c r="CD115" s="990"/>
      <c r="CE115" s="990"/>
      <c r="CF115" s="984">
        <v>0.4</v>
      </c>
      <c r="CG115" s="985"/>
      <c r="CH115" s="985"/>
      <c r="CI115" s="985"/>
      <c r="CJ115" s="985"/>
      <c r="CK115" s="1012"/>
      <c r="CL115" s="1013"/>
      <c r="CM115" s="986" t="s">
        <v>459</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440</v>
      </c>
      <c r="DH115" s="1023"/>
      <c r="DI115" s="1023"/>
      <c r="DJ115" s="1023"/>
      <c r="DK115" s="1024"/>
      <c r="DL115" s="1025" t="s">
        <v>440</v>
      </c>
      <c r="DM115" s="1023"/>
      <c r="DN115" s="1023"/>
      <c r="DO115" s="1023"/>
      <c r="DP115" s="1024"/>
      <c r="DQ115" s="1025" t="s">
        <v>442</v>
      </c>
      <c r="DR115" s="1023"/>
      <c r="DS115" s="1023"/>
      <c r="DT115" s="1023"/>
      <c r="DU115" s="1024"/>
      <c r="DV115" s="1026" t="s">
        <v>447</v>
      </c>
      <c r="DW115" s="1027"/>
      <c r="DX115" s="1027"/>
      <c r="DY115" s="1027"/>
      <c r="DZ115" s="1028"/>
    </row>
    <row r="116" spans="1:130" s="226" customFormat="1" ht="26.25" customHeight="1" x14ac:dyDescent="0.2">
      <c r="A116" s="1020"/>
      <c r="B116" s="1021"/>
      <c r="C116" s="1029" t="s">
        <v>460</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442</v>
      </c>
      <c r="AB116" s="1023"/>
      <c r="AC116" s="1023"/>
      <c r="AD116" s="1023"/>
      <c r="AE116" s="1024"/>
      <c r="AF116" s="1025" t="s">
        <v>440</v>
      </c>
      <c r="AG116" s="1023"/>
      <c r="AH116" s="1023"/>
      <c r="AI116" s="1023"/>
      <c r="AJ116" s="1024"/>
      <c r="AK116" s="1025" t="s">
        <v>442</v>
      </c>
      <c r="AL116" s="1023"/>
      <c r="AM116" s="1023"/>
      <c r="AN116" s="1023"/>
      <c r="AO116" s="1024"/>
      <c r="AP116" s="1026" t="s">
        <v>440</v>
      </c>
      <c r="AQ116" s="1027"/>
      <c r="AR116" s="1027"/>
      <c r="AS116" s="1027"/>
      <c r="AT116" s="1028"/>
      <c r="AU116" s="972"/>
      <c r="AV116" s="973"/>
      <c r="AW116" s="973"/>
      <c r="AX116" s="973"/>
      <c r="AY116" s="973"/>
      <c r="AZ116" s="1031" t="s">
        <v>461</v>
      </c>
      <c r="BA116" s="1032"/>
      <c r="BB116" s="1032"/>
      <c r="BC116" s="1032"/>
      <c r="BD116" s="1032"/>
      <c r="BE116" s="1032"/>
      <c r="BF116" s="1032"/>
      <c r="BG116" s="1032"/>
      <c r="BH116" s="1032"/>
      <c r="BI116" s="1032"/>
      <c r="BJ116" s="1032"/>
      <c r="BK116" s="1032"/>
      <c r="BL116" s="1032"/>
      <c r="BM116" s="1032"/>
      <c r="BN116" s="1032"/>
      <c r="BO116" s="1032"/>
      <c r="BP116" s="1033"/>
      <c r="BQ116" s="989" t="s">
        <v>440</v>
      </c>
      <c r="BR116" s="990"/>
      <c r="BS116" s="990"/>
      <c r="BT116" s="990"/>
      <c r="BU116" s="990"/>
      <c r="BV116" s="990" t="s">
        <v>447</v>
      </c>
      <c r="BW116" s="990"/>
      <c r="BX116" s="990"/>
      <c r="BY116" s="990"/>
      <c r="BZ116" s="990"/>
      <c r="CA116" s="990" t="s">
        <v>447</v>
      </c>
      <c r="CB116" s="990"/>
      <c r="CC116" s="990"/>
      <c r="CD116" s="990"/>
      <c r="CE116" s="990"/>
      <c r="CF116" s="984" t="s">
        <v>440</v>
      </c>
      <c r="CG116" s="985"/>
      <c r="CH116" s="985"/>
      <c r="CI116" s="985"/>
      <c r="CJ116" s="985"/>
      <c r="CK116" s="1012"/>
      <c r="CL116" s="1013"/>
      <c r="CM116" s="986" t="s">
        <v>462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440</v>
      </c>
      <c r="DH116" s="1023"/>
      <c r="DI116" s="1023"/>
      <c r="DJ116" s="1023"/>
      <c r="DK116" s="1024"/>
      <c r="DL116" s="1025" t="s">
        <v>440</v>
      </c>
      <c r="DM116" s="1023"/>
      <c r="DN116" s="1023"/>
      <c r="DO116" s="1023"/>
      <c r="DP116" s="1024"/>
      <c r="DQ116" s="1025" t="s">
        <v>442</v>
      </c>
      <c r="DR116" s="1023"/>
      <c r="DS116" s="1023"/>
      <c r="DT116" s="1023"/>
      <c r="DU116" s="1024"/>
      <c r="DV116" s="1026" t="s">
        <v>442</v>
      </c>
      <c r="DW116" s="1027"/>
      <c r="DX116" s="1027"/>
      <c r="DY116" s="1027"/>
      <c r="DZ116" s="1028"/>
    </row>
    <row r="117" spans="1:130" s="226" customFormat="1" ht="26.25" customHeight="1" x14ac:dyDescent="0.2">
      <c r="A117" s="976" t="s">
        <v>186</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463</v>
      </c>
      <c r="Z117" s="958"/>
      <c r="AA117" s="1042">
        <v>505865</v>
      </c>
      <c r="AB117" s="1043"/>
      <c r="AC117" s="1043"/>
      <c r="AD117" s="1043"/>
      <c r="AE117" s="1044"/>
      <c r="AF117" s="1045">
        <v>479810</v>
      </c>
      <c r="AG117" s="1043"/>
      <c r="AH117" s="1043"/>
      <c r="AI117" s="1043"/>
      <c r="AJ117" s="1044"/>
      <c r="AK117" s="1045">
        <v>497642</v>
      </c>
      <c r="AL117" s="1043"/>
      <c r="AM117" s="1043"/>
      <c r="AN117" s="1043"/>
      <c r="AO117" s="1044"/>
      <c r="AP117" s="1046"/>
      <c r="AQ117" s="1047"/>
      <c r="AR117" s="1047"/>
      <c r="AS117" s="1047"/>
      <c r="AT117" s="1048"/>
      <c r="AU117" s="972"/>
      <c r="AV117" s="973"/>
      <c r="AW117" s="973"/>
      <c r="AX117" s="973"/>
      <c r="AY117" s="973"/>
      <c r="AZ117" s="1038" t="s">
        <v>464</v>
      </c>
      <c r="BA117" s="1039"/>
      <c r="BB117" s="1039"/>
      <c r="BC117" s="1039"/>
      <c r="BD117" s="1039"/>
      <c r="BE117" s="1039"/>
      <c r="BF117" s="1039"/>
      <c r="BG117" s="1039"/>
      <c r="BH117" s="1039"/>
      <c r="BI117" s="1039"/>
      <c r="BJ117" s="1039"/>
      <c r="BK117" s="1039"/>
      <c r="BL117" s="1039"/>
      <c r="BM117" s="1039"/>
      <c r="BN117" s="1039"/>
      <c r="BO117" s="1039"/>
      <c r="BP117" s="1040"/>
      <c r="BQ117" s="989" t="s">
        <v>447</v>
      </c>
      <c r="BR117" s="990"/>
      <c r="BS117" s="990"/>
      <c r="BT117" s="990"/>
      <c r="BU117" s="990"/>
      <c r="BV117" s="990" t="s">
        <v>453</v>
      </c>
      <c r="BW117" s="990"/>
      <c r="BX117" s="990"/>
      <c r="BY117" s="990"/>
      <c r="BZ117" s="990"/>
      <c r="CA117" s="990" t="s">
        <v>440</v>
      </c>
      <c r="CB117" s="990"/>
      <c r="CC117" s="990"/>
      <c r="CD117" s="990"/>
      <c r="CE117" s="990"/>
      <c r="CF117" s="984" t="s">
        <v>440</v>
      </c>
      <c r="CG117" s="985"/>
      <c r="CH117" s="985"/>
      <c r="CI117" s="985"/>
      <c r="CJ117" s="985"/>
      <c r="CK117" s="1012"/>
      <c r="CL117" s="1013"/>
      <c r="CM117" s="986" t="s">
        <v>465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447</v>
      </c>
      <c r="DH117" s="1023"/>
      <c r="DI117" s="1023"/>
      <c r="DJ117" s="1023"/>
      <c r="DK117" s="1024"/>
      <c r="DL117" s="1025" t="s">
        <v>453</v>
      </c>
      <c r="DM117" s="1023"/>
      <c r="DN117" s="1023"/>
      <c r="DO117" s="1023"/>
      <c r="DP117" s="1024"/>
      <c r="DQ117" s="1025" t="s">
        <v>447</v>
      </c>
      <c r="DR117" s="1023"/>
      <c r="DS117" s="1023"/>
      <c r="DT117" s="1023"/>
      <c r="DU117" s="1024"/>
      <c r="DV117" s="1026" t="s">
        <v>447</v>
      </c>
      <c r="DW117" s="1027"/>
      <c r="DX117" s="1027"/>
      <c r="DY117" s="1027"/>
      <c r="DZ117" s="1028"/>
    </row>
    <row r="118" spans="1:130" s="226" customFormat="1" ht="26.25" customHeight="1" x14ac:dyDescent="0.2">
      <c r="A118" s="976" t="s">
        <v>435</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432</v>
      </c>
      <c r="AB118" s="957"/>
      <c r="AC118" s="957"/>
      <c r="AD118" s="957"/>
      <c r="AE118" s="958"/>
      <c r="AF118" s="956" t="s">
        <v>433</v>
      </c>
      <c r="AG118" s="957"/>
      <c r="AH118" s="957"/>
      <c r="AI118" s="957"/>
      <c r="AJ118" s="958"/>
      <c r="AK118" s="956" t="s">
        <v>304</v>
      </c>
      <c r="AL118" s="957"/>
      <c r="AM118" s="957"/>
      <c r="AN118" s="957"/>
      <c r="AO118" s="958"/>
      <c r="AP118" s="1034" t="s">
        <v>434</v>
      </c>
      <c r="AQ118" s="1035"/>
      <c r="AR118" s="1035"/>
      <c r="AS118" s="1035"/>
      <c r="AT118" s="1036"/>
      <c r="AU118" s="972"/>
      <c r="AV118" s="973"/>
      <c r="AW118" s="973"/>
      <c r="AX118" s="973"/>
      <c r="AY118" s="973"/>
      <c r="AZ118" s="1037" t="s">
        <v>466</v>
      </c>
      <c r="BA118" s="1029"/>
      <c r="BB118" s="1029"/>
      <c r="BC118" s="1029"/>
      <c r="BD118" s="1029"/>
      <c r="BE118" s="1029"/>
      <c r="BF118" s="1029"/>
      <c r="BG118" s="1029"/>
      <c r="BH118" s="1029"/>
      <c r="BI118" s="1029"/>
      <c r="BJ118" s="1029"/>
      <c r="BK118" s="1029"/>
      <c r="BL118" s="1029"/>
      <c r="BM118" s="1029"/>
      <c r="BN118" s="1029"/>
      <c r="BO118" s="1029"/>
      <c r="BP118" s="1030"/>
      <c r="BQ118" s="1063" t="s">
        <v>453</v>
      </c>
      <c r="BR118" s="1064"/>
      <c r="BS118" s="1064"/>
      <c r="BT118" s="1064"/>
      <c r="BU118" s="1064"/>
      <c r="BV118" s="1064" t="s">
        <v>453</v>
      </c>
      <c r="BW118" s="1064"/>
      <c r="BX118" s="1064"/>
      <c r="BY118" s="1064"/>
      <c r="BZ118" s="1064"/>
      <c r="CA118" s="1064" t="s">
        <v>447</v>
      </c>
      <c r="CB118" s="1064"/>
      <c r="CC118" s="1064"/>
      <c r="CD118" s="1064"/>
      <c r="CE118" s="1064"/>
      <c r="CF118" s="984" t="s">
        <v>440</v>
      </c>
      <c r="CG118" s="985"/>
      <c r="CH118" s="985"/>
      <c r="CI118" s="985"/>
      <c r="CJ118" s="985"/>
      <c r="CK118" s="1012"/>
      <c r="CL118" s="1013"/>
      <c r="CM118" s="986" t="s">
        <v>467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440</v>
      </c>
      <c r="DH118" s="1023"/>
      <c r="DI118" s="1023"/>
      <c r="DJ118" s="1023"/>
      <c r="DK118" s="1024"/>
      <c r="DL118" s="1025" t="s">
        <v>453</v>
      </c>
      <c r="DM118" s="1023"/>
      <c r="DN118" s="1023"/>
      <c r="DO118" s="1023"/>
      <c r="DP118" s="1024"/>
      <c r="DQ118" s="1025" t="s">
        <v>440</v>
      </c>
      <c r="DR118" s="1023"/>
      <c r="DS118" s="1023"/>
      <c r="DT118" s="1023"/>
      <c r="DU118" s="1024"/>
      <c r="DV118" s="1026" t="s">
        <v>453</v>
      </c>
      <c r="DW118" s="1027"/>
      <c r="DX118" s="1027"/>
      <c r="DY118" s="1027"/>
      <c r="DZ118" s="1028"/>
    </row>
    <row r="119" spans="1:130" s="226" customFormat="1" ht="26.25" customHeight="1" x14ac:dyDescent="0.2">
      <c r="A119" s="1120" t="s">
        <v>438</v>
      </c>
      <c r="B119" s="1011"/>
      <c r="C119" s="993" t="s">
        <v>439</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453</v>
      </c>
      <c r="AB119" s="964"/>
      <c r="AC119" s="964"/>
      <c r="AD119" s="964"/>
      <c r="AE119" s="965"/>
      <c r="AF119" s="966" t="s">
        <v>453</v>
      </c>
      <c r="AG119" s="964"/>
      <c r="AH119" s="964"/>
      <c r="AI119" s="964"/>
      <c r="AJ119" s="965"/>
      <c r="AK119" s="966" t="s">
        <v>453</v>
      </c>
      <c r="AL119" s="964"/>
      <c r="AM119" s="964"/>
      <c r="AN119" s="964"/>
      <c r="AO119" s="965"/>
      <c r="AP119" s="967" t="s">
        <v>440</v>
      </c>
      <c r="AQ119" s="968"/>
      <c r="AR119" s="968"/>
      <c r="AS119" s="968"/>
      <c r="AT119" s="969"/>
      <c r="AU119" s="974"/>
      <c r="AV119" s="975"/>
      <c r="AW119" s="975"/>
      <c r="AX119" s="975"/>
      <c r="AY119" s="975"/>
      <c r="AZ119" s="247" t="s">
        <v>186</v>
      </c>
      <c r="BA119" s="247"/>
      <c r="BB119" s="247"/>
      <c r="BC119" s="247"/>
      <c r="BD119" s="247"/>
      <c r="BE119" s="247"/>
      <c r="BF119" s="247"/>
      <c r="BG119" s="247"/>
      <c r="BH119" s="247"/>
      <c r="BI119" s="247"/>
      <c r="BJ119" s="247"/>
      <c r="BK119" s="247"/>
      <c r="BL119" s="247"/>
      <c r="BM119" s="247"/>
      <c r="BN119" s="247"/>
      <c r="BO119" s="1041" t="s">
        <v>468</v>
      </c>
      <c r="BP119" s="1069"/>
      <c r="BQ119" s="1063">
        <v>4977570</v>
      </c>
      <c r="BR119" s="1064"/>
      <c r="BS119" s="1064"/>
      <c r="BT119" s="1064"/>
      <c r="BU119" s="1064"/>
      <c r="BV119" s="1064">
        <v>4851224</v>
      </c>
      <c r="BW119" s="1064"/>
      <c r="BX119" s="1064"/>
      <c r="BY119" s="1064"/>
      <c r="BZ119" s="1064"/>
      <c r="CA119" s="1064">
        <v>4612712</v>
      </c>
      <c r="CB119" s="1064"/>
      <c r="CC119" s="1064"/>
      <c r="CD119" s="1064"/>
      <c r="CE119" s="1064"/>
      <c r="CF119" s="1065"/>
      <c r="CG119" s="1066"/>
      <c r="CH119" s="1066"/>
      <c r="CI119" s="1066"/>
      <c r="CJ119" s="1067"/>
      <c r="CK119" s="1014"/>
      <c r="CL119" s="1015"/>
      <c r="CM119" s="1037" t="s">
        <v>469</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440</v>
      </c>
      <c r="DH119" s="1050"/>
      <c r="DI119" s="1050"/>
      <c r="DJ119" s="1050"/>
      <c r="DK119" s="1051"/>
      <c r="DL119" s="1049" t="s">
        <v>453</v>
      </c>
      <c r="DM119" s="1050"/>
      <c r="DN119" s="1050"/>
      <c r="DO119" s="1050"/>
      <c r="DP119" s="1051"/>
      <c r="DQ119" s="1049" t="s">
        <v>440</v>
      </c>
      <c r="DR119" s="1050"/>
      <c r="DS119" s="1050"/>
      <c r="DT119" s="1050"/>
      <c r="DU119" s="1051"/>
      <c r="DV119" s="1052" t="s">
        <v>453</v>
      </c>
      <c r="DW119" s="1053"/>
      <c r="DX119" s="1053"/>
      <c r="DY119" s="1053"/>
      <c r="DZ119" s="1054"/>
    </row>
    <row r="120" spans="1:130" s="226" customFormat="1" ht="26.25" customHeight="1" x14ac:dyDescent="0.2">
      <c r="A120" s="1121"/>
      <c r="B120" s="1013"/>
      <c r="C120" s="986" t="s">
        <v>444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440</v>
      </c>
      <c r="AB120" s="1023"/>
      <c r="AC120" s="1023"/>
      <c r="AD120" s="1023"/>
      <c r="AE120" s="1024"/>
      <c r="AF120" s="1025" t="s">
        <v>440</v>
      </c>
      <c r="AG120" s="1023"/>
      <c r="AH120" s="1023"/>
      <c r="AI120" s="1023"/>
      <c r="AJ120" s="1024"/>
      <c r="AK120" s="1025" t="s">
        <v>440</v>
      </c>
      <c r="AL120" s="1023"/>
      <c r="AM120" s="1023"/>
      <c r="AN120" s="1023"/>
      <c r="AO120" s="1024"/>
      <c r="AP120" s="1026" t="s">
        <v>453</v>
      </c>
      <c r="AQ120" s="1027"/>
      <c r="AR120" s="1027"/>
      <c r="AS120" s="1027"/>
      <c r="AT120" s="1028"/>
      <c r="AU120" s="1055" t="s">
        <v>470</v>
      </c>
      <c r="AV120" s="1056"/>
      <c r="AW120" s="1056"/>
      <c r="AX120" s="1056"/>
      <c r="AY120" s="1057"/>
      <c r="AZ120" s="993" t="s">
        <v>471</v>
      </c>
      <c r="BA120" s="961"/>
      <c r="BB120" s="961"/>
      <c r="BC120" s="961"/>
      <c r="BD120" s="961"/>
      <c r="BE120" s="961"/>
      <c r="BF120" s="961"/>
      <c r="BG120" s="961"/>
      <c r="BH120" s="961"/>
      <c r="BI120" s="961"/>
      <c r="BJ120" s="961"/>
      <c r="BK120" s="961"/>
      <c r="BL120" s="961"/>
      <c r="BM120" s="961"/>
      <c r="BN120" s="961"/>
      <c r="BO120" s="961"/>
      <c r="BP120" s="962"/>
      <c r="BQ120" s="994">
        <v>1935993</v>
      </c>
      <c r="BR120" s="995"/>
      <c r="BS120" s="995"/>
      <c r="BT120" s="995"/>
      <c r="BU120" s="995"/>
      <c r="BV120" s="995">
        <v>1870559</v>
      </c>
      <c r="BW120" s="995"/>
      <c r="BX120" s="995"/>
      <c r="BY120" s="995"/>
      <c r="BZ120" s="995"/>
      <c r="CA120" s="995">
        <v>2026513</v>
      </c>
      <c r="CB120" s="995"/>
      <c r="CC120" s="995"/>
      <c r="CD120" s="995"/>
      <c r="CE120" s="995"/>
      <c r="CF120" s="1008">
        <v>87.5</v>
      </c>
      <c r="CG120" s="1009"/>
      <c r="CH120" s="1009"/>
      <c r="CI120" s="1009"/>
      <c r="CJ120" s="1009"/>
      <c r="CK120" s="1070" t="s">
        <v>472</v>
      </c>
      <c r="CL120" s="1071"/>
      <c r="CM120" s="1071"/>
      <c r="CN120" s="1071"/>
      <c r="CO120" s="1072"/>
      <c r="CP120" s="1078" t="s">
        <v>473</v>
      </c>
      <c r="CQ120" s="1079"/>
      <c r="CR120" s="1079"/>
      <c r="CS120" s="1079"/>
      <c r="CT120" s="1079"/>
      <c r="CU120" s="1079"/>
      <c r="CV120" s="1079"/>
      <c r="CW120" s="1079"/>
      <c r="CX120" s="1079"/>
      <c r="CY120" s="1079"/>
      <c r="CZ120" s="1079"/>
      <c r="DA120" s="1079"/>
      <c r="DB120" s="1079"/>
      <c r="DC120" s="1079"/>
      <c r="DD120" s="1079"/>
      <c r="DE120" s="1079"/>
      <c r="DF120" s="1080"/>
      <c r="DG120" s="994">
        <v>622295</v>
      </c>
      <c r="DH120" s="995"/>
      <c r="DI120" s="995"/>
      <c r="DJ120" s="995"/>
      <c r="DK120" s="995"/>
      <c r="DL120" s="995">
        <v>552667</v>
      </c>
      <c r="DM120" s="995"/>
      <c r="DN120" s="995"/>
      <c r="DO120" s="995"/>
      <c r="DP120" s="995"/>
      <c r="DQ120" s="995">
        <v>475391</v>
      </c>
      <c r="DR120" s="995"/>
      <c r="DS120" s="995"/>
      <c r="DT120" s="995"/>
      <c r="DU120" s="995"/>
      <c r="DV120" s="996">
        <v>20.5</v>
      </c>
      <c r="DW120" s="996"/>
      <c r="DX120" s="996"/>
      <c r="DY120" s="996"/>
      <c r="DZ120" s="997"/>
    </row>
    <row r="121" spans="1:130" s="226" customFormat="1" ht="26.25" customHeight="1" x14ac:dyDescent="0.2">
      <c r="A121" s="1121"/>
      <c r="B121" s="1013"/>
      <c r="C121" s="1038" t="s">
        <v>474</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440</v>
      </c>
      <c r="AB121" s="1023"/>
      <c r="AC121" s="1023"/>
      <c r="AD121" s="1023"/>
      <c r="AE121" s="1024"/>
      <c r="AF121" s="1025" t="s">
        <v>440</v>
      </c>
      <c r="AG121" s="1023"/>
      <c r="AH121" s="1023"/>
      <c r="AI121" s="1023"/>
      <c r="AJ121" s="1024"/>
      <c r="AK121" s="1025" t="s">
        <v>440</v>
      </c>
      <c r="AL121" s="1023"/>
      <c r="AM121" s="1023"/>
      <c r="AN121" s="1023"/>
      <c r="AO121" s="1024"/>
      <c r="AP121" s="1026" t="s">
        <v>440</v>
      </c>
      <c r="AQ121" s="1027"/>
      <c r="AR121" s="1027"/>
      <c r="AS121" s="1027"/>
      <c r="AT121" s="1028"/>
      <c r="AU121" s="1058"/>
      <c r="AV121" s="1059"/>
      <c r="AW121" s="1059"/>
      <c r="AX121" s="1059"/>
      <c r="AY121" s="1060"/>
      <c r="AZ121" s="986" t="s">
        <v>475</v>
      </c>
      <c r="BA121" s="987"/>
      <c r="BB121" s="987"/>
      <c r="BC121" s="987"/>
      <c r="BD121" s="987"/>
      <c r="BE121" s="987"/>
      <c r="BF121" s="987"/>
      <c r="BG121" s="987"/>
      <c r="BH121" s="987"/>
      <c r="BI121" s="987"/>
      <c r="BJ121" s="987"/>
      <c r="BK121" s="987"/>
      <c r="BL121" s="987"/>
      <c r="BM121" s="987"/>
      <c r="BN121" s="987"/>
      <c r="BO121" s="987"/>
      <c r="BP121" s="988"/>
      <c r="BQ121" s="989" t="s">
        <v>476</v>
      </c>
      <c r="BR121" s="990"/>
      <c r="BS121" s="990"/>
      <c r="BT121" s="990"/>
      <c r="BU121" s="990"/>
      <c r="BV121" s="990" t="s">
        <v>440</v>
      </c>
      <c r="BW121" s="990"/>
      <c r="BX121" s="990"/>
      <c r="BY121" s="990"/>
      <c r="BZ121" s="990"/>
      <c r="CA121" s="990" t="s">
        <v>440</v>
      </c>
      <c r="CB121" s="990"/>
      <c r="CC121" s="990"/>
      <c r="CD121" s="990"/>
      <c r="CE121" s="990"/>
      <c r="CF121" s="984" t="s">
        <v>440</v>
      </c>
      <c r="CG121" s="985"/>
      <c r="CH121" s="985"/>
      <c r="CI121" s="985"/>
      <c r="CJ121" s="985"/>
      <c r="CK121" s="1073"/>
      <c r="CL121" s="1074"/>
      <c r="CM121" s="1074"/>
      <c r="CN121" s="1074"/>
      <c r="CO121" s="1075"/>
      <c r="CP121" s="1083" t="s">
        <v>477</v>
      </c>
      <c r="CQ121" s="1084"/>
      <c r="CR121" s="1084"/>
      <c r="CS121" s="1084"/>
      <c r="CT121" s="1084"/>
      <c r="CU121" s="1084"/>
      <c r="CV121" s="1084"/>
      <c r="CW121" s="1084"/>
      <c r="CX121" s="1084"/>
      <c r="CY121" s="1084"/>
      <c r="CZ121" s="1084"/>
      <c r="DA121" s="1084"/>
      <c r="DB121" s="1084"/>
      <c r="DC121" s="1084"/>
      <c r="DD121" s="1084"/>
      <c r="DE121" s="1084"/>
      <c r="DF121" s="1085"/>
      <c r="DG121" s="989">
        <v>60104</v>
      </c>
      <c r="DH121" s="990"/>
      <c r="DI121" s="990"/>
      <c r="DJ121" s="990"/>
      <c r="DK121" s="990"/>
      <c r="DL121" s="990">
        <v>38959</v>
      </c>
      <c r="DM121" s="990"/>
      <c r="DN121" s="990"/>
      <c r="DO121" s="990"/>
      <c r="DP121" s="990"/>
      <c r="DQ121" s="990">
        <v>17932</v>
      </c>
      <c r="DR121" s="990"/>
      <c r="DS121" s="990"/>
      <c r="DT121" s="990"/>
      <c r="DU121" s="990"/>
      <c r="DV121" s="991">
        <v>0.8</v>
      </c>
      <c r="DW121" s="991"/>
      <c r="DX121" s="991"/>
      <c r="DY121" s="991"/>
      <c r="DZ121" s="992"/>
    </row>
    <row r="122" spans="1:130" s="226" customFormat="1" ht="26.25" customHeight="1" x14ac:dyDescent="0.2">
      <c r="A122" s="1121"/>
      <c r="B122" s="1013"/>
      <c r="C122" s="986" t="s">
        <v>456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440</v>
      </c>
      <c r="AB122" s="1023"/>
      <c r="AC122" s="1023"/>
      <c r="AD122" s="1023"/>
      <c r="AE122" s="1024"/>
      <c r="AF122" s="1025" t="s">
        <v>440</v>
      </c>
      <c r="AG122" s="1023"/>
      <c r="AH122" s="1023"/>
      <c r="AI122" s="1023"/>
      <c r="AJ122" s="1024"/>
      <c r="AK122" s="1025" t="s">
        <v>440</v>
      </c>
      <c r="AL122" s="1023"/>
      <c r="AM122" s="1023"/>
      <c r="AN122" s="1023"/>
      <c r="AO122" s="1024"/>
      <c r="AP122" s="1026" t="s">
        <v>453</v>
      </c>
      <c r="AQ122" s="1027"/>
      <c r="AR122" s="1027"/>
      <c r="AS122" s="1027"/>
      <c r="AT122" s="1028"/>
      <c r="AU122" s="1058"/>
      <c r="AV122" s="1059"/>
      <c r="AW122" s="1059"/>
      <c r="AX122" s="1059"/>
      <c r="AY122" s="1060"/>
      <c r="AZ122" s="1037" t="s">
        <v>478</v>
      </c>
      <c r="BA122" s="1029"/>
      <c r="BB122" s="1029"/>
      <c r="BC122" s="1029"/>
      <c r="BD122" s="1029"/>
      <c r="BE122" s="1029"/>
      <c r="BF122" s="1029"/>
      <c r="BG122" s="1029"/>
      <c r="BH122" s="1029"/>
      <c r="BI122" s="1029"/>
      <c r="BJ122" s="1029"/>
      <c r="BK122" s="1029"/>
      <c r="BL122" s="1029"/>
      <c r="BM122" s="1029"/>
      <c r="BN122" s="1029"/>
      <c r="BO122" s="1029"/>
      <c r="BP122" s="1030"/>
      <c r="BQ122" s="1063">
        <v>3748375</v>
      </c>
      <c r="BR122" s="1064"/>
      <c r="BS122" s="1064"/>
      <c r="BT122" s="1064"/>
      <c r="BU122" s="1064"/>
      <c r="BV122" s="1064">
        <v>3602482</v>
      </c>
      <c r="BW122" s="1064"/>
      <c r="BX122" s="1064"/>
      <c r="BY122" s="1064"/>
      <c r="BZ122" s="1064"/>
      <c r="CA122" s="1064">
        <v>3416788</v>
      </c>
      <c r="CB122" s="1064"/>
      <c r="CC122" s="1064"/>
      <c r="CD122" s="1064"/>
      <c r="CE122" s="1064"/>
      <c r="CF122" s="1081">
        <v>147.5</v>
      </c>
      <c r="CG122" s="1082"/>
      <c r="CH122" s="1082"/>
      <c r="CI122" s="1082"/>
      <c r="CJ122" s="1082"/>
      <c r="CK122" s="1073"/>
      <c r="CL122" s="1074"/>
      <c r="CM122" s="1074"/>
      <c r="CN122" s="1074"/>
      <c r="CO122" s="1075"/>
      <c r="CP122" s="1083" t="s">
        <v>479</v>
      </c>
      <c r="CQ122" s="1084"/>
      <c r="CR122" s="1084"/>
      <c r="CS122" s="1084"/>
      <c r="CT122" s="1084"/>
      <c r="CU122" s="1084"/>
      <c r="CV122" s="1084"/>
      <c r="CW122" s="1084"/>
      <c r="CX122" s="1084"/>
      <c r="CY122" s="1084"/>
      <c r="CZ122" s="1084"/>
      <c r="DA122" s="1084"/>
      <c r="DB122" s="1084"/>
      <c r="DC122" s="1084"/>
      <c r="DD122" s="1084"/>
      <c r="DE122" s="1084"/>
      <c r="DF122" s="1085"/>
      <c r="DG122" s="989" t="s">
        <v>476</v>
      </c>
      <c r="DH122" s="990"/>
      <c r="DI122" s="990"/>
      <c r="DJ122" s="990"/>
      <c r="DK122" s="990"/>
      <c r="DL122" s="990" t="s">
        <v>447</v>
      </c>
      <c r="DM122" s="990"/>
      <c r="DN122" s="990"/>
      <c r="DO122" s="990"/>
      <c r="DP122" s="990"/>
      <c r="DQ122" s="990" t="s">
        <v>476</v>
      </c>
      <c r="DR122" s="990"/>
      <c r="DS122" s="990"/>
      <c r="DT122" s="990"/>
      <c r="DU122" s="990"/>
      <c r="DV122" s="991" t="s">
        <v>447</v>
      </c>
      <c r="DW122" s="991"/>
      <c r="DX122" s="991"/>
      <c r="DY122" s="991"/>
      <c r="DZ122" s="992"/>
    </row>
    <row r="123" spans="1:130" s="226" customFormat="1" ht="26.25" customHeight="1" x14ac:dyDescent="0.2">
      <c r="A123" s="1121"/>
      <c r="B123" s="1013"/>
      <c r="C123" s="986" t="s">
        <v>462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447</v>
      </c>
      <c r="AB123" s="1023"/>
      <c r="AC123" s="1023"/>
      <c r="AD123" s="1023"/>
      <c r="AE123" s="1024"/>
      <c r="AF123" s="1025" t="s">
        <v>447</v>
      </c>
      <c r="AG123" s="1023"/>
      <c r="AH123" s="1023"/>
      <c r="AI123" s="1023"/>
      <c r="AJ123" s="1024"/>
      <c r="AK123" s="1025" t="s">
        <v>447</v>
      </c>
      <c r="AL123" s="1023"/>
      <c r="AM123" s="1023"/>
      <c r="AN123" s="1023"/>
      <c r="AO123" s="1024"/>
      <c r="AP123" s="1026" t="s">
        <v>447</v>
      </c>
      <c r="AQ123" s="1027"/>
      <c r="AR123" s="1027"/>
      <c r="AS123" s="1027"/>
      <c r="AT123" s="1028"/>
      <c r="AU123" s="1061"/>
      <c r="AV123" s="1062"/>
      <c r="AW123" s="1062"/>
      <c r="AX123" s="1062"/>
      <c r="AY123" s="1062"/>
      <c r="AZ123" s="247" t="s">
        <v>186</v>
      </c>
      <c r="BA123" s="247"/>
      <c r="BB123" s="247"/>
      <c r="BC123" s="247"/>
      <c r="BD123" s="247"/>
      <c r="BE123" s="247"/>
      <c r="BF123" s="247"/>
      <c r="BG123" s="247"/>
      <c r="BH123" s="247"/>
      <c r="BI123" s="247"/>
      <c r="BJ123" s="247"/>
      <c r="BK123" s="247"/>
      <c r="BL123" s="247"/>
      <c r="BM123" s="247"/>
      <c r="BN123" s="247"/>
      <c r="BO123" s="1041" t="s">
        <v>480</v>
      </c>
      <c r="BP123" s="1069"/>
      <c r="BQ123" s="1127">
        <v>5684368</v>
      </c>
      <c r="BR123" s="1128"/>
      <c r="BS123" s="1128"/>
      <c r="BT123" s="1128"/>
      <c r="BU123" s="1128"/>
      <c r="BV123" s="1128">
        <v>5473041</v>
      </c>
      <c r="BW123" s="1128"/>
      <c r="BX123" s="1128"/>
      <c r="BY123" s="1128"/>
      <c r="BZ123" s="1128"/>
      <c r="CA123" s="1128">
        <v>5443301</v>
      </c>
      <c r="CB123" s="1128"/>
      <c r="CC123" s="1128"/>
      <c r="CD123" s="1128"/>
      <c r="CE123" s="1128"/>
      <c r="CF123" s="1065"/>
      <c r="CG123" s="1066"/>
      <c r="CH123" s="1066"/>
      <c r="CI123" s="1066"/>
      <c r="CJ123" s="1067"/>
      <c r="CK123" s="1073"/>
      <c r="CL123" s="1074"/>
      <c r="CM123" s="1074"/>
      <c r="CN123" s="1074"/>
      <c r="CO123" s="1075"/>
      <c r="CP123" s="1083" t="s">
        <v>481</v>
      </c>
      <c r="CQ123" s="1084"/>
      <c r="CR123" s="1084"/>
      <c r="CS123" s="1084"/>
      <c r="CT123" s="1084"/>
      <c r="CU123" s="1084"/>
      <c r="CV123" s="1084"/>
      <c r="CW123" s="1084"/>
      <c r="CX123" s="1084"/>
      <c r="CY123" s="1084"/>
      <c r="CZ123" s="1084"/>
      <c r="DA123" s="1084"/>
      <c r="DB123" s="1084"/>
      <c r="DC123" s="1084"/>
      <c r="DD123" s="1084"/>
      <c r="DE123" s="1084"/>
      <c r="DF123" s="1085"/>
      <c r="DG123" s="1022" t="s">
        <v>413</v>
      </c>
      <c r="DH123" s="1023"/>
      <c r="DI123" s="1023"/>
      <c r="DJ123" s="1023"/>
      <c r="DK123" s="1024"/>
      <c r="DL123" s="1025" t="s">
        <v>442</v>
      </c>
      <c r="DM123" s="1023"/>
      <c r="DN123" s="1023"/>
      <c r="DO123" s="1023"/>
      <c r="DP123" s="1024"/>
      <c r="DQ123" s="1025" t="s">
        <v>447</v>
      </c>
      <c r="DR123" s="1023"/>
      <c r="DS123" s="1023"/>
      <c r="DT123" s="1023"/>
      <c r="DU123" s="1024"/>
      <c r="DV123" s="1026" t="s">
        <v>482</v>
      </c>
      <c r="DW123" s="1027"/>
      <c r="DX123" s="1027"/>
      <c r="DY123" s="1027"/>
      <c r="DZ123" s="1028"/>
    </row>
    <row r="124" spans="1:130" s="226" customFormat="1" ht="26.25" customHeight="1" thickBot="1" x14ac:dyDescent="0.25">
      <c r="A124" s="1121"/>
      <c r="B124" s="1013"/>
      <c r="C124" s="986" t="s">
        <v>465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483</v>
      </c>
      <c r="AB124" s="1023"/>
      <c r="AC124" s="1023"/>
      <c r="AD124" s="1023"/>
      <c r="AE124" s="1024"/>
      <c r="AF124" s="1025" t="s">
        <v>482</v>
      </c>
      <c r="AG124" s="1023"/>
      <c r="AH124" s="1023"/>
      <c r="AI124" s="1023"/>
      <c r="AJ124" s="1024"/>
      <c r="AK124" s="1025" t="s">
        <v>447</v>
      </c>
      <c r="AL124" s="1023"/>
      <c r="AM124" s="1023"/>
      <c r="AN124" s="1023"/>
      <c r="AO124" s="1024"/>
      <c r="AP124" s="1026" t="s">
        <v>447</v>
      </c>
      <c r="AQ124" s="1027"/>
      <c r="AR124" s="1027"/>
      <c r="AS124" s="1027"/>
      <c r="AT124" s="1028"/>
      <c r="AU124" s="1123" t="s">
        <v>484</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453</v>
      </c>
      <c r="BR124" s="1091"/>
      <c r="BS124" s="1091"/>
      <c r="BT124" s="1091"/>
      <c r="BU124" s="1091"/>
      <c r="BV124" s="1091" t="s">
        <v>442</v>
      </c>
      <c r="BW124" s="1091"/>
      <c r="BX124" s="1091"/>
      <c r="BY124" s="1091"/>
      <c r="BZ124" s="1091"/>
      <c r="CA124" s="1091" t="s">
        <v>442</v>
      </c>
      <c r="CB124" s="1091"/>
      <c r="CC124" s="1091"/>
      <c r="CD124" s="1091"/>
      <c r="CE124" s="1091"/>
      <c r="CF124" s="1092"/>
      <c r="CG124" s="1093"/>
      <c r="CH124" s="1093"/>
      <c r="CI124" s="1093"/>
      <c r="CJ124" s="1094"/>
      <c r="CK124" s="1076"/>
      <c r="CL124" s="1076"/>
      <c r="CM124" s="1076"/>
      <c r="CN124" s="1076"/>
      <c r="CO124" s="1077"/>
      <c r="CP124" s="1083" t="s">
        <v>485</v>
      </c>
      <c r="CQ124" s="1084"/>
      <c r="CR124" s="1084"/>
      <c r="CS124" s="1084"/>
      <c r="CT124" s="1084"/>
      <c r="CU124" s="1084"/>
      <c r="CV124" s="1084"/>
      <c r="CW124" s="1084"/>
      <c r="CX124" s="1084"/>
      <c r="CY124" s="1084"/>
      <c r="CZ124" s="1084"/>
      <c r="DA124" s="1084"/>
      <c r="DB124" s="1084"/>
      <c r="DC124" s="1084"/>
      <c r="DD124" s="1084"/>
      <c r="DE124" s="1084"/>
      <c r="DF124" s="1085"/>
      <c r="DG124" s="1068" t="s">
        <v>476</v>
      </c>
      <c r="DH124" s="1050"/>
      <c r="DI124" s="1050"/>
      <c r="DJ124" s="1050"/>
      <c r="DK124" s="1051"/>
      <c r="DL124" s="1049" t="s">
        <v>413</v>
      </c>
      <c r="DM124" s="1050"/>
      <c r="DN124" s="1050"/>
      <c r="DO124" s="1050"/>
      <c r="DP124" s="1051"/>
      <c r="DQ124" s="1049" t="s">
        <v>442</v>
      </c>
      <c r="DR124" s="1050"/>
      <c r="DS124" s="1050"/>
      <c r="DT124" s="1050"/>
      <c r="DU124" s="1051"/>
      <c r="DV124" s="1052" t="s">
        <v>482</v>
      </c>
      <c r="DW124" s="1053"/>
      <c r="DX124" s="1053"/>
      <c r="DY124" s="1053"/>
      <c r="DZ124" s="1054"/>
    </row>
    <row r="125" spans="1:130" s="226" customFormat="1" ht="26.25" customHeight="1" x14ac:dyDescent="0.2">
      <c r="A125" s="1121"/>
      <c r="B125" s="1013"/>
      <c r="C125" s="986" t="s">
        <v>467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486</v>
      </c>
      <c r="AB125" s="1023"/>
      <c r="AC125" s="1023"/>
      <c r="AD125" s="1023"/>
      <c r="AE125" s="1024"/>
      <c r="AF125" s="1025" t="s">
        <v>453</v>
      </c>
      <c r="AG125" s="1023"/>
      <c r="AH125" s="1023"/>
      <c r="AI125" s="1023"/>
      <c r="AJ125" s="1024"/>
      <c r="AK125" s="1025" t="s">
        <v>453</v>
      </c>
      <c r="AL125" s="1023"/>
      <c r="AM125" s="1023"/>
      <c r="AN125" s="1023"/>
      <c r="AO125" s="1024"/>
      <c r="AP125" s="1026" t="s">
        <v>476</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487</v>
      </c>
      <c r="CL125" s="1071"/>
      <c r="CM125" s="1071"/>
      <c r="CN125" s="1071"/>
      <c r="CO125" s="1072"/>
      <c r="CP125" s="993" t="s">
        <v>488</v>
      </c>
      <c r="CQ125" s="961"/>
      <c r="CR125" s="961"/>
      <c r="CS125" s="961"/>
      <c r="CT125" s="961"/>
      <c r="CU125" s="961"/>
      <c r="CV125" s="961"/>
      <c r="CW125" s="961"/>
      <c r="CX125" s="961"/>
      <c r="CY125" s="961"/>
      <c r="CZ125" s="961"/>
      <c r="DA125" s="961"/>
      <c r="DB125" s="961"/>
      <c r="DC125" s="961"/>
      <c r="DD125" s="961"/>
      <c r="DE125" s="961"/>
      <c r="DF125" s="962"/>
      <c r="DG125" s="994" t="s">
        <v>413</v>
      </c>
      <c r="DH125" s="995"/>
      <c r="DI125" s="995"/>
      <c r="DJ125" s="995"/>
      <c r="DK125" s="995"/>
      <c r="DL125" s="995" t="s">
        <v>453</v>
      </c>
      <c r="DM125" s="995"/>
      <c r="DN125" s="995"/>
      <c r="DO125" s="995"/>
      <c r="DP125" s="995"/>
      <c r="DQ125" s="995" t="s">
        <v>442</v>
      </c>
      <c r="DR125" s="995"/>
      <c r="DS125" s="995"/>
      <c r="DT125" s="995"/>
      <c r="DU125" s="995"/>
      <c r="DV125" s="996" t="s">
        <v>413</v>
      </c>
      <c r="DW125" s="996"/>
      <c r="DX125" s="996"/>
      <c r="DY125" s="996"/>
      <c r="DZ125" s="997"/>
    </row>
    <row r="126" spans="1:130" s="226" customFormat="1" ht="26.25" customHeight="1" thickBot="1" x14ac:dyDescent="0.25">
      <c r="A126" s="1121"/>
      <c r="B126" s="1013"/>
      <c r="C126" s="986" t="s">
        <v>469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v>1880</v>
      </c>
      <c r="AB126" s="1023"/>
      <c r="AC126" s="1023"/>
      <c r="AD126" s="1023"/>
      <c r="AE126" s="1024"/>
      <c r="AF126" s="1025" t="s">
        <v>486</v>
      </c>
      <c r="AG126" s="1023"/>
      <c r="AH126" s="1023"/>
      <c r="AI126" s="1023"/>
      <c r="AJ126" s="1024"/>
      <c r="AK126" s="1025" t="s">
        <v>489</v>
      </c>
      <c r="AL126" s="1023"/>
      <c r="AM126" s="1023"/>
      <c r="AN126" s="1023"/>
      <c r="AO126" s="1024"/>
      <c r="AP126" s="1026" t="s">
        <v>447</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490</v>
      </c>
      <c r="CQ126" s="987"/>
      <c r="CR126" s="987"/>
      <c r="CS126" s="987"/>
      <c r="CT126" s="987"/>
      <c r="CU126" s="987"/>
      <c r="CV126" s="987"/>
      <c r="CW126" s="987"/>
      <c r="CX126" s="987"/>
      <c r="CY126" s="987"/>
      <c r="CZ126" s="987"/>
      <c r="DA126" s="987"/>
      <c r="DB126" s="987"/>
      <c r="DC126" s="987"/>
      <c r="DD126" s="987"/>
      <c r="DE126" s="987"/>
      <c r="DF126" s="988"/>
      <c r="DG126" s="989" t="s">
        <v>491</v>
      </c>
      <c r="DH126" s="990"/>
      <c r="DI126" s="990"/>
      <c r="DJ126" s="990"/>
      <c r="DK126" s="990"/>
      <c r="DL126" s="990" t="s">
        <v>491</v>
      </c>
      <c r="DM126" s="990"/>
      <c r="DN126" s="990"/>
      <c r="DO126" s="990"/>
      <c r="DP126" s="990"/>
      <c r="DQ126" s="990" t="s">
        <v>413</v>
      </c>
      <c r="DR126" s="990"/>
      <c r="DS126" s="990"/>
      <c r="DT126" s="990"/>
      <c r="DU126" s="990"/>
      <c r="DV126" s="991" t="s">
        <v>413</v>
      </c>
      <c r="DW126" s="991"/>
      <c r="DX126" s="991"/>
      <c r="DY126" s="991"/>
      <c r="DZ126" s="992"/>
    </row>
    <row r="127" spans="1:130" s="226" customFormat="1" ht="26.25" customHeight="1" x14ac:dyDescent="0.2">
      <c r="A127" s="1122"/>
      <c r="B127" s="1015"/>
      <c r="C127" s="1037" t="s">
        <v>492</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v>27</v>
      </c>
      <c r="AB127" s="1023"/>
      <c r="AC127" s="1023"/>
      <c r="AD127" s="1023"/>
      <c r="AE127" s="1024"/>
      <c r="AF127" s="1025">
        <v>21</v>
      </c>
      <c r="AG127" s="1023"/>
      <c r="AH127" s="1023"/>
      <c r="AI127" s="1023"/>
      <c r="AJ127" s="1024"/>
      <c r="AK127" s="1025">
        <v>16</v>
      </c>
      <c r="AL127" s="1023"/>
      <c r="AM127" s="1023"/>
      <c r="AN127" s="1023"/>
      <c r="AO127" s="1024"/>
      <c r="AP127" s="1026">
        <v>0</v>
      </c>
      <c r="AQ127" s="1027"/>
      <c r="AR127" s="1027"/>
      <c r="AS127" s="1027"/>
      <c r="AT127" s="1028"/>
      <c r="AU127" s="228"/>
      <c r="AV127" s="228"/>
      <c r="AW127" s="228"/>
      <c r="AX127" s="1095" t="s">
        <v>493</v>
      </c>
      <c r="AY127" s="1096"/>
      <c r="AZ127" s="1096"/>
      <c r="BA127" s="1096"/>
      <c r="BB127" s="1096"/>
      <c r="BC127" s="1096"/>
      <c r="BD127" s="1096"/>
      <c r="BE127" s="1097"/>
      <c r="BF127" s="1098" t="s">
        <v>494</v>
      </c>
      <c r="BG127" s="1096"/>
      <c r="BH127" s="1096"/>
      <c r="BI127" s="1096"/>
      <c r="BJ127" s="1096"/>
      <c r="BK127" s="1096"/>
      <c r="BL127" s="1097"/>
      <c r="BM127" s="1098" t="s">
        <v>495</v>
      </c>
      <c r="BN127" s="1096"/>
      <c r="BO127" s="1096"/>
      <c r="BP127" s="1096"/>
      <c r="BQ127" s="1096"/>
      <c r="BR127" s="1096"/>
      <c r="BS127" s="1097"/>
      <c r="BT127" s="1098" t="s">
        <v>496</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497</v>
      </c>
      <c r="CQ127" s="987"/>
      <c r="CR127" s="987"/>
      <c r="CS127" s="987"/>
      <c r="CT127" s="987"/>
      <c r="CU127" s="987"/>
      <c r="CV127" s="987"/>
      <c r="CW127" s="987"/>
      <c r="CX127" s="987"/>
      <c r="CY127" s="987"/>
      <c r="CZ127" s="987"/>
      <c r="DA127" s="987"/>
      <c r="DB127" s="987"/>
      <c r="DC127" s="987"/>
      <c r="DD127" s="987"/>
      <c r="DE127" s="987"/>
      <c r="DF127" s="988"/>
      <c r="DG127" s="989" t="s">
        <v>442</v>
      </c>
      <c r="DH127" s="990"/>
      <c r="DI127" s="990"/>
      <c r="DJ127" s="990"/>
      <c r="DK127" s="990"/>
      <c r="DL127" s="990" t="s">
        <v>413</v>
      </c>
      <c r="DM127" s="990"/>
      <c r="DN127" s="990"/>
      <c r="DO127" s="990"/>
      <c r="DP127" s="990"/>
      <c r="DQ127" s="990" t="s">
        <v>482</v>
      </c>
      <c r="DR127" s="990"/>
      <c r="DS127" s="990"/>
      <c r="DT127" s="990"/>
      <c r="DU127" s="990"/>
      <c r="DV127" s="991" t="s">
        <v>447</v>
      </c>
      <c r="DW127" s="991"/>
      <c r="DX127" s="991"/>
      <c r="DY127" s="991"/>
      <c r="DZ127" s="992"/>
    </row>
    <row r="128" spans="1:130" s="226" customFormat="1" ht="26.25" customHeight="1" thickBot="1" x14ac:dyDescent="0.25">
      <c r="A128" s="1105" t="s">
        <v>498</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499</v>
      </c>
      <c r="X128" s="1107"/>
      <c r="Y128" s="1107"/>
      <c r="Z128" s="1108"/>
      <c r="AA128" s="1109">
        <v>6000</v>
      </c>
      <c r="AB128" s="1110"/>
      <c r="AC128" s="1110"/>
      <c r="AD128" s="1110"/>
      <c r="AE128" s="1111"/>
      <c r="AF128" s="1112" t="s">
        <v>413</v>
      </c>
      <c r="AG128" s="1110"/>
      <c r="AH128" s="1110"/>
      <c r="AI128" s="1110"/>
      <c r="AJ128" s="1111"/>
      <c r="AK128" s="1112" t="s">
        <v>447</v>
      </c>
      <c r="AL128" s="1110"/>
      <c r="AM128" s="1110"/>
      <c r="AN128" s="1110"/>
      <c r="AO128" s="1111"/>
      <c r="AP128" s="1113"/>
      <c r="AQ128" s="1114"/>
      <c r="AR128" s="1114"/>
      <c r="AS128" s="1114"/>
      <c r="AT128" s="1115"/>
      <c r="AU128" s="228"/>
      <c r="AV128" s="228"/>
      <c r="AW128" s="228"/>
      <c r="AX128" s="960" t="s">
        <v>500</v>
      </c>
      <c r="AY128" s="961"/>
      <c r="AZ128" s="961"/>
      <c r="BA128" s="961"/>
      <c r="BB128" s="961"/>
      <c r="BC128" s="961"/>
      <c r="BD128" s="961"/>
      <c r="BE128" s="962"/>
      <c r="BF128" s="1116" t="s">
        <v>501</v>
      </c>
      <c r="BG128" s="1117"/>
      <c r="BH128" s="1117"/>
      <c r="BI128" s="1117"/>
      <c r="BJ128" s="1117"/>
      <c r="BK128" s="1117"/>
      <c r="BL128" s="1118"/>
      <c r="BM128" s="1116">
        <v>15</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502</v>
      </c>
      <c r="CQ128" s="790"/>
      <c r="CR128" s="790"/>
      <c r="CS128" s="790"/>
      <c r="CT128" s="790"/>
      <c r="CU128" s="790"/>
      <c r="CV128" s="790"/>
      <c r="CW128" s="790"/>
      <c r="CX128" s="790"/>
      <c r="CY128" s="790"/>
      <c r="CZ128" s="790"/>
      <c r="DA128" s="790"/>
      <c r="DB128" s="790"/>
      <c r="DC128" s="790"/>
      <c r="DD128" s="790"/>
      <c r="DE128" s="790"/>
      <c r="DF128" s="1100"/>
      <c r="DG128" s="1101">
        <v>12626</v>
      </c>
      <c r="DH128" s="1102"/>
      <c r="DI128" s="1102"/>
      <c r="DJ128" s="1102"/>
      <c r="DK128" s="1102"/>
      <c r="DL128" s="1102">
        <v>9964</v>
      </c>
      <c r="DM128" s="1102"/>
      <c r="DN128" s="1102"/>
      <c r="DO128" s="1102"/>
      <c r="DP128" s="1102"/>
      <c r="DQ128" s="1102">
        <v>9155</v>
      </c>
      <c r="DR128" s="1102"/>
      <c r="DS128" s="1102"/>
      <c r="DT128" s="1102"/>
      <c r="DU128" s="1102"/>
      <c r="DV128" s="1103">
        <v>0.4</v>
      </c>
      <c r="DW128" s="1103"/>
      <c r="DX128" s="1103"/>
      <c r="DY128" s="1103"/>
      <c r="DZ128" s="1104"/>
    </row>
    <row r="129" spans="1:131" s="226" customFormat="1" ht="26.25" customHeight="1" x14ac:dyDescent="0.2">
      <c r="A129" s="998" t="s">
        <v>106</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503</v>
      </c>
      <c r="X129" s="1135"/>
      <c r="Y129" s="1135"/>
      <c r="Z129" s="1136"/>
      <c r="AA129" s="1022">
        <v>2346945</v>
      </c>
      <c r="AB129" s="1023"/>
      <c r="AC129" s="1023"/>
      <c r="AD129" s="1023"/>
      <c r="AE129" s="1024"/>
      <c r="AF129" s="1025">
        <v>2455433</v>
      </c>
      <c r="AG129" s="1023"/>
      <c r="AH129" s="1023"/>
      <c r="AI129" s="1023"/>
      <c r="AJ129" s="1024"/>
      <c r="AK129" s="1025">
        <v>2654802</v>
      </c>
      <c r="AL129" s="1023"/>
      <c r="AM129" s="1023"/>
      <c r="AN129" s="1023"/>
      <c r="AO129" s="1024"/>
      <c r="AP129" s="1137"/>
      <c r="AQ129" s="1138"/>
      <c r="AR129" s="1138"/>
      <c r="AS129" s="1138"/>
      <c r="AT129" s="1139"/>
      <c r="AU129" s="229"/>
      <c r="AV129" s="229"/>
      <c r="AW129" s="229"/>
      <c r="AX129" s="1129" t="s">
        <v>504</v>
      </c>
      <c r="AY129" s="987"/>
      <c r="AZ129" s="987"/>
      <c r="BA129" s="987"/>
      <c r="BB129" s="987"/>
      <c r="BC129" s="987"/>
      <c r="BD129" s="987"/>
      <c r="BE129" s="988"/>
      <c r="BF129" s="1130" t="s">
        <v>442</v>
      </c>
      <c r="BG129" s="1131"/>
      <c r="BH129" s="1131"/>
      <c r="BI129" s="1131"/>
      <c r="BJ129" s="1131"/>
      <c r="BK129" s="1131"/>
      <c r="BL129" s="1132"/>
      <c r="BM129" s="1130">
        <v>20</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8" t="s">
        <v>505</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506</v>
      </c>
      <c r="X130" s="1135"/>
      <c r="Y130" s="1135"/>
      <c r="Z130" s="1136"/>
      <c r="AA130" s="1022">
        <v>336076</v>
      </c>
      <c r="AB130" s="1023"/>
      <c r="AC130" s="1023"/>
      <c r="AD130" s="1023"/>
      <c r="AE130" s="1024"/>
      <c r="AF130" s="1025">
        <v>336325</v>
      </c>
      <c r="AG130" s="1023"/>
      <c r="AH130" s="1023"/>
      <c r="AI130" s="1023"/>
      <c r="AJ130" s="1024"/>
      <c r="AK130" s="1025">
        <v>339099</v>
      </c>
      <c r="AL130" s="1023"/>
      <c r="AM130" s="1023"/>
      <c r="AN130" s="1023"/>
      <c r="AO130" s="1024"/>
      <c r="AP130" s="1137"/>
      <c r="AQ130" s="1138"/>
      <c r="AR130" s="1138"/>
      <c r="AS130" s="1138"/>
      <c r="AT130" s="1139"/>
      <c r="AU130" s="229"/>
      <c r="AV130" s="229"/>
      <c r="AW130" s="229"/>
      <c r="AX130" s="1129" t="s">
        <v>507</v>
      </c>
      <c r="AY130" s="987"/>
      <c r="AZ130" s="987"/>
      <c r="BA130" s="987"/>
      <c r="BB130" s="987"/>
      <c r="BC130" s="987"/>
      <c r="BD130" s="987"/>
      <c r="BE130" s="988"/>
      <c r="BF130" s="1165">
        <v>7.2</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508</v>
      </c>
      <c r="X131" s="1172"/>
      <c r="Y131" s="1172"/>
      <c r="Z131" s="1173"/>
      <c r="AA131" s="1068">
        <v>2010869</v>
      </c>
      <c r="AB131" s="1050"/>
      <c r="AC131" s="1050"/>
      <c r="AD131" s="1050"/>
      <c r="AE131" s="1051"/>
      <c r="AF131" s="1049">
        <v>2119108</v>
      </c>
      <c r="AG131" s="1050"/>
      <c r="AH131" s="1050"/>
      <c r="AI131" s="1050"/>
      <c r="AJ131" s="1051"/>
      <c r="AK131" s="1049">
        <v>2315703</v>
      </c>
      <c r="AL131" s="1050"/>
      <c r="AM131" s="1050"/>
      <c r="AN131" s="1050"/>
      <c r="AO131" s="1051"/>
      <c r="AP131" s="1174"/>
      <c r="AQ131" s="1175"/>
      <c r="AR131" s="1175"/>
      <c r="AS131" s="1175"/>
      <c r="AT131" s="1176"/>
      <c r="AU131" s="229"/>
      <c r="AV131" s="229"/>
      <c r="AW131" s="229"/>
      <c r="AX131" s="1147" t="s">
        <v>509</v>
      </c>
      <c r="AY131" s="790"/>
      <c r="AZ131" s="790"/>
      <c r="BA131" s="790"/>
      <c r="BB131" s="790"/>
      <c r="BC131" s="790"/>
      <c r="BD131" s="790"/>
      <c r="BE131" s="1100"/>
      <c r="BF131" s="1148" t="s">
        <v>501</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4" t="s">
        <v>510</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511</v>
      </c>
      <c r="W132" s="1158"/>
      <c r="X132" s="1158"/>
      <c r="Y132" s="1158"/>
      <c r="Z132" s="1159"/>
      <c r="AA132" s="1160">
        <v>8.1451849920000008</v>
      </c>
      <c r="AB132" s="1161"/>
      <c r="AC132" s="1161"/>
      <c r="AD132" s="1161"/>
      <c r="AE132" s="1162"/>
      <c r="AF132" s="1163">
        <v>6.7710093110000003</v>
      </c>
      <c r="AG132" s="1161"/>
      <c r="AH132" s="1161"/>
      <c r="AI132" s="1161"/>
      <c r="AJ132" s="1162"/>
      <c r="AK132" s="1163">
        <v>6.8464306519999996</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512</v>
      </c>
      <c r="W133" s="1141"/>
      <c r="X133" s="1141"/>
      <c r="Y133" s="1141"/>
      <c r="Z133" s="1142"/>
      <c r="AA133" s="1143">
        <v>8.3000000000000007</v>
      </c>
      <c r="AB133" s="1144"/>
      <c r="AC133" s="1144"/>
      <c r="AD133" s="1144"/>
      <c r="AE133" s="1145"/>
      <c r="AF133" s="1143">
        <v>7.7</v>
      </c>
      <c r="AG133" s="1144"/>
      <c r="AH133" s="1144"/>
      <c r="AI133" s="1144"/>
      <c r="AJ133" s="1145"/>
      <c r="AK133" s="1143">
        <v>7.2</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ouwBpWIONEidEPiXYeAWpmOnzEGoyWUNFoJwsJMK/NbZIfRrbCGIiaRsDobbu5gC4ssgFjkzFhdg5Pa2yEaTtQ==" saltValue="mGhXGx+JXINkQyIF3blZh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election activeCell="AF113" sqref="AF113"/>
    </sheetView>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513</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election activeCell="AF113" sqref="AF113"/>
    </sheetView>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GracJnE/pzZ9TEXZwAERoVFQtXHJvJPrVwiE2wGeXitgrfB9m8+GkeZNdrX6XeNAh9u1niwrYMvaM9WABh6hMw==" saltValue="k6kbhltCWgsg2X94YPTs7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election activeCell="AF113" sqref="AF113"/>
    </sheetView>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514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515</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516</v>
      </c>
      <c r="AP7" s="268"/>
      <c r="AQ7" s="269" t="s">
        <v>517</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518</v>
      </c>
      <c r="AQ8" s="275" t="s">
        <v>519</v>
      </c>
      <c r="AR8" s="276" t="s">
        <v>520</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521</v>
      </c>
      <c r="AL9" s="1181"/>
      <c r="AM9" s="1181"/>
      <c r="AN9" s="1182"/>
      <c r="AO9" s="277">
        <v>718207</v>
      </c>
      <c r="AP9" s="277">
        <v>113568</v>
      </c>
      <c r="AQ9" s="278">
        <v>135698</v>
      </c>
      <c r="AR9" s="279">
        <v>-16.3</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522</v>
      </c>
      <c r="AL10" s="1181"/>
      <c r="AM10" s="1181"/>
      <c r="AN10" s="1182"/>
      <c r="AO10" s="280">
        <v>102922</v>
      </c>
      <c r="AP10" s="280">
        <v>16275</v>
      </c>
      <c r="AQ10" s="281">
        <v>15070</v>
      </c>
      <c r="AR10" s="282">
        <v>8</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523</v>
      </c>
      <c r="AL11" s="1181"/>
      <c r="AM11" s="1181"/>
      <c r="AN11" s="1182"/>
      <c r="AO11" s="280">
        <v>17083</v>
      </c>
      <c r="AP11" s="280">
        <v>2701</v>
      </c>
      <c r="AQ11" s="281">
        <v>1204</v>
      </c>
      <c r="AR11" s="282">
        <v>124.3</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524</v>
      </c>
      <c r="AL12" s="1181"/>
      <c r="AM12" s="1181"/>
      <c r="AN12" s="1182"/>
      <c r="AO12" s="280" t="s">
        <v>525</v>
      </c>
      <c r="AP12" s="280" t="s">
        <v>525</v>
      </c>
      <c r="AQ12" s="281" t="s">
        <v>525</v>
      </c>
      <c r="AR12" s="282" t="s">
        <v>525</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526</v>
      </c>
      <c r="AL13" s="1181"/>
      <c r="AM13" s="1181"/>
      <c r="AN13" s="1182"/>
      <c r="AO13" s="280">
        <v>32081</v>
      </c>
      <c r="AP13" s="280">
        <v>5073</v>
      </c>
      <c r="AQ13" s="281">
        <v>5161</v>
      </c>
      <c r="AR13" s="282">
        <v>-1.7</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527</v>
      </c>
      <c r="AL14" s="1181"/>
      <c r="AM14" s="1181"/>
      <c r="AN14" s="1182"/>
      <c r="AO14" s="280" t="s">
        <v>525</v>
      </c>
      <c r="AP14" s="280" t="s">
        <v>525</v>
      </c>
      <c r="AQ14" s="281">
        <v>2589</v>
      </c>
      <c r="AR14" s="282" t="s">
        <v>525</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528</v>
      </c>
      <c r="AL15" s="1184"/>
      <c r="AM15" s="1184"/>
      <c r="AN15" s="1185"/>
      <c r="AO15" s="280">
        <v>-54742</v>
      </c>
      <c r="AP15" s="280">
        <v>-8656</v>
      </c>
      <c r="AQ15" s="281">
        <v>-9993</v>
      </c>
      <c r="AR15" s="282">
        <v>-13.4</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186</v>
      </c>
      <c r="AL16" s="1184"/>
      <c r="AM16" s="1184"/>
      <c r="AN16" s="1185"/>
      <c r="AO16" s="280">
        <v>815551</v>
      </c>
      <c r="AP16" s="280">
        <v>128961</v>
      </c>
      <c r="AQ16" s="281">
        <v>149729</v>
      </c>
      <c r="AR16" s="282">
        <v>-13.9</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529</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530</v>
      </c>
      <c r="AP20" s="289" t="s">
        <v>531</v>
      </c>
      <c r="AQ20" s="290" t="s">
        <v>532</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533</v>
      </c>
      <c r="AL21" s="1187"/>
      <c r="AM21" s="1187"/>
      <c r="AN21" s="1188"/>
      <c r="AO21" s="293">
        <v>8.3800000000000008</v>
      </c>
      <c r="AP21" s="294">
        <v>13.47</v>
      </c>
      <c r="AQ21" s="295">
        <v>-5.09</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534</v>
      </c>
      <c r="AL22" s="1187"/>
      <c r="AM22" s="1187"/>
      <c r="AN22" s="1188"/>
      <c r="AO22" s="298">
        <v>95.8</v>
      </c>
      <c r="AP22" s="299">
        <v>96.1</v>
      </c>
      <c r="AQ22" s="300">
        <v>-0.3</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7" t="s">
        <v>535</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ht="13.2" x14ac:dyDescent="0.2">
      <c r="A27" s="305"/>
      <c r="AO27" s="258"/>
      <c r="AP27" s="258"/>
      <c r="AQ27" s="258"/>
      <c r="AR27" s="258"/>
      <c r="AS27" s="258"/>
      <c r="AT27" s="258"/>
    </row>
    <row r="28" spans="1:46" ht="16.2" x14ac:dyDescent="0.2">
      <c r="A28" s="259" t="s">
        <v>536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537</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516</v>
      </c>
      <c r="AP30" s="268"/>
      <c r="AQ30" s="269" t="s">
        <v>517</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518</v>
      </c>
      <c r="AQ31" s="275" t="s">
        <v>519</v>
      </c>
      <c r="AR31" s="276" t="s">
        <v>520</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538</v>
      </c>
      <c r="AL32" s="1195"/>
      <c r="AM32" s="1195"/>
      <c r="AN32" s="1196"/>
      <c r="AO32" s="308">
        <v>391440</v>
      </c>
      <c r="AP32" s="308">
        <v>61898</v>
      </c>
      <c r="AQ32" s="309">
        <v>77495</v>
      </c>
      <c r="AR32" s="310">
        <v>-20.100000000000001</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539</v>
      </c>
      <c r="AL33" s="1195"/>
      <c r="AM33" s="1195"/>
      <c r="AN33" s="1196"/>
      <c r="AO33" s="308" t="s">
        <v>525</v>
      </c>
      <c r="AP33" s="308" t="s">
        <v>525</v>
      </c>
      <c r="AQ33" s="309" t="s">
        <v>525</v>
      </c>
      <c r="AR33" s="310" t="s">
        <v>525</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540</v>
      </c>
      <c r="AL34" s="1195"/>
      <c r="AM34" s="1195"/>
      <c r="AN34" s="1196"/>
      <c r="AO34" s="308" t="s">
        <v>525</v>
      </c>
      <c r="AP34" s="308" t="s">
        <v>525</v>
      </c>
      <c r="AQ34" s="309" t="s">
        <v>525</v>
      </c>
      <c r="AR34" s="310" t="s">
        <v>525</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541</v>
      </c>
      <c r="AL35" s="1195"/>
      <c r="AM35" s="1195"/>
      <c r="AN35" s="1196"/>
      <c r="AO35" s="308">
        <v>99612</v>
      </c>
      <c r="AP35" s="308">
        <v>15751</v>
      </c>
      <c r="AQ35" s="309">
        <v>26940</v>
      </c>
      <c r="AR35" s="310">
        <v>-41.5</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542</v>
      </c>
      <c r="AL36" s="1195"/>
      <c r="AM36" s="1195"/>
      <c r="AN36" s="1196"/>
      <c r="AO36" s="308">
        <v>6574</v>
      </c>
      <c r="AP36" s="308">
        <v>1040</v>
      </c>
      <c r="AQ36" s="309">
        <v>3757</v>
      </c>
      <c r="AR36" s="310">
        <v>-72.3</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543</v>
      </c>
      <c r="AL37" s="1195"/>
      <c r="AM37" s="1195"/>
      <c r="AN37" s="1196"/>
      <c r="AO37" s="308">
        <v>16</v>
      </c>
      <c r="AP37" s="308">
        <v>3</v>
      </c>
      <c r="AQ37" s="309">
        <v>476</v>
      </c>
      <c r="AR37" s="310">
        <v>-99.4</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544</v>
      </c>
      <c r="AL38" s="1198"/>
      <c r="AM38" s="1198"/>
      <c r="AN38" s="1199"/>
      <c r="AO38" s="311" t="s">
        <v>525</v>
      </c>
      <c r="AP38" s="311" t="s">
        <v>525</v>
      </c>
      <c r="AQ38" s="312">
        <v>3</v>
      </c>
      <c r="AR38" s="300" t="s">
        <v>525</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545</v>
      </c>
      <c r="AL39" s="1198"/>
      <c r="AM39" s="1198"/>
      <c r="AN39" s="1199"/>
      <c r="AO39" s="308" t="s">
        <v>525</v>
      </c>
      <c r="AP39" s="308" t="s">
        <v>525</v>
      </c>
      <c r="AQ39" s="309">
        <v>-1869</v>
      </c>
      <c r="AR39" s="310" t="s">
        <v>525</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546</v>
      </c>
      <c r="AL40" s="1195"/>
      <c r="AM40" s="1195"/>
      <c r="AN40" s="1196"/>
      <c r="AO40" s="308">
        <v>-339099</v>
      </c>
      <c r="AP40" s="308">
        <v>-53621</v>
      </c>
      <c r="AQ40" s="309">
        <v>-73868</v>
      </c>
      <c r="AR40" s="310">
        <v>-27.4</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297</v>
      </c>
      <c r="AL41" s="1201"/>
      <c r="AM41" s="1201"/>
      <c r="AN41" s="1202"/>
      <c r="AO41" s="308">
        <v>158543</v>
      </c>
      <c r="AP41" s="308">
        <v>25070</v>
      </c>
      <c r="AQ41" s="309">
        <v>32935</v>
      </c>
      <c r="AR41" s="310">
        <v>-23.9</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547</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549</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516</v>
      </c>
      <c r="AN49" s="1191" t="s">
        <v>550</v>
      </c>
      <c r="AO49" s="1192"/>
      <c r="AP49" s="1192"/>
      <c r="AQ49" s="1192"/>
      <c r="AR49" s="1193"/>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551</v>
      </c>
      <c r="AO50" s="325" t="s">
        <v>552</v>
      </c>
      <c r="AP50" s="326" t="s">
        <v>553</v>
      </c>
      <c r="AQ50" s="327" t="s">
        <v>554</v>
      </c>
      <c r="AR50" s="328" t="s">
        <v>555</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556</v>
      </c>
      <c r="AL51" s="321"/>
      <c r="AM51" s="329">
        <v>492585</v>
      </c>
      <c r="AN51" s="330">
        <v>75561</v>
      </c>
      <c r="AO51" s="331">
        <v>-41.4</v>
      </c>
      <c r="AP51" s="332">
        <v>122882</v>
      </c>
      <c r="AQ51" s="333">
        <v>-11.4</v>
      </c>
      <c r="AR51" s="334">
        <v>-30</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557</v>
      </c>
      <c r="AM52" s="337">
        <v>340580</v>
      </c>
      <c r="AN52" s="338">
        <v>52244</v>
      </c>
      <c r="AO52" s="339">
        <v>-49.9</v>
      </c>
      <c r="AP52" s="340">
        <v>65785</v>
      </c>
      <c r="AQ52" s="341">
        <v>-7.6</v>
      </c>
      <c r="AR52" s="342">
        <v>-42.3</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558</v>
      </c>
      <c r="AL53" s="321"/>
      <c r="AM53" s="329">
        <v>267666</v>
      </c>
      <c r="AN53" s="330">
        <v>41262</v>
      </c>
      <c r="AO53" s="331">
        <v>-45.4</v>
      </c>
      <c r="AP53" s="332">
        <v>114790</v>
      </c>
      <c r="AQ53" s="333">
        <v>-6.6</v>
      </c>
      <c r="AR53" s="334">
        <v>-38.799999999999997</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557</v>
      </c>
      <c r="AM54" s="337">
        <v>169383</v>
      </c>
      <c r="AN54" s="338">
        <v>26111</v>
      </c>
      <c r="AO54" s="339">
        <v>-50</v>
      </c>
      <c r="AP54" s="340">
        <v>55601</v>
      </c>
      <c r="AQ54" s="341">
        <v>-15.5</v>
      </c>
      <c r="AR54" s="342">
        <v>-34.5</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559</v>
      </c>
      <c r="AL55" s="321"/>
      <c r="AM55" s="329">
        <v>209522</v>
      </c>
      <c r="AN55" s="330">
        <v>32519</v>
      </c>
      <c r="AO55" s="331">
        <v>-21.2</v>
      </c>
      <c r="AP55" s="332">
        <v>126262</v>
      </c>
      <c r="AQ55" s="333">
        <v>10</v>
      </c>
      <c r="AR55" s="334">
        <v>-31.2</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557</v>
      </c>
      <c r="AM56" s="337">
        <v>185642</v>
      </c>
      <c r="AN56" s="338">
        <v>28813</v>
      </c>
      <c r="AO56" s="339">
        <v>10.3</v>
      </c>
      <c r="AP56" s="340">
        <v>56769</v>
      </c>
      <c r="AQ56" s="341">
        <v>2.1</v>
      </c>
      <c r="AR56" s="342">
        <v>8.1999999999999993</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560</v>
      </c>
      <c r="AL57" s="321"/>
      <c r="AM57" s="329">
        <v>384648</v>
      </c>
      <c r="AN57" s="330">
        <v>60498</v>
      </c>
      <c r="AO57" s="331">
        <v>86</v>
      </c>
      <c r="AP57" s="332">
        <v>126525</v>
      </c>
      <c r="AQ57" s="333">
        <v>0.2</v>
      </c>
      <c r="AR57" s="334">
        <v>85.8</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557</v>
      </c>
      <c r="AM58" s="337">
        <v>270631</v>
      </c>
      <c r="AN58" s="338">
        <v>42565</v>
      </c>
      <c r="AO58" s="339">
        <v>47.7</v>
      </c>
      <c r="AP58" s="340">
        <v>67052</v>
      </c>
      <c r="AQ58" s="341">
        <v>18.100000000000001</v>
      </c>
      <c r="AR58" s="342">
        <v>29.6</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561</v>
      </c>
      <c r="AL59" s="321"/>
      <c r="AM59" s="329">
        <v>526745</v>
      </c>
      <c r="AN59" s="330">
        <v>83293</v>
      </c>
      <c r="AO59" s="331">
        <v>37.700000000000003</v>
      </c>
      <c r="AP59" s="332">
        <v>122054</v>
      </c>
      <c r="AQ59" s="333">
        <v>-3.5</v>
      </c>
      <c r="AR59" s="334">
        <v>41.2</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557</v>
      </c>
      <c r="AM60" s="337">
        <v>287230</v>
      </c>
      <c r="AN60" s="338">
        <v>45419</v>
      </c>
      <c r="AO60" s="339">
        <v>6.7</v>
      </c>
      <c r="AP60" s="340">
        <v>68298</v>
      </c>
      <c r="AQ60" s="341">
        <v>1.9</v>
      </c>
      <c r="AR60" s="342">
        <v>4.8</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562</v>
      </c>
      <c r="AL61" s="343"/>
      <c r="AM61" s="344">
        <v>376233</v>
      </c>
      <c r="AN61" s="345">
        <v>58627</v>
      </c>
      <c r="AO61" s="346">
        <v>3.1</v>
      </c>
      <c r="AP61" s="347">
        <v>122503</v>
      </c>
      <c r="AQ61" s="348">
        <v>-2.2999999999999998</v>
      </c>
      <c r="AR61" s="334">
        <v>5.4</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557</v>
      </c>
      <c r="AM62" s="337">
        <v>250693</v>
      </c>
      <c r="AN62" s="338">
        <v>39030</v>
      </c>
      <c r="AO62" s="339">
        <v>-7</v>
      </c>
      <c r="AP62" s="340">
        <v>62701</v>
      </c>
      <c r="AQ62" s="341">
        <v>-0.2</v>
      </c>
      <c r="AR62" s="342">
        <v>-6.8</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uD4OCs14soXapEpdyEISo7yThW/9Lv1Rq63CYN6sxFN7vdNv2RgcvnACcMVIxjWx65W5nvGj9OUYfEf9QNfUsA==" saltValue="wBAwvjzVhT0ID5AnGCJZ7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election activeCell="AF113" sqref="AF113"/>
    </sheetView>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564</v>
      </c>
    </row>
    <row r="120" spans="125:125" ht="13.5" hidden="1" customHeight="1" x14ac:dyDescent="0.2"/>
    <row r="121" spans="125:125" ht="13.5" hidden="1" customHeight="1" x14ac:dyDescent="0.2">
      <c r="DU121" s="255"/>
    </row>
  </sheetData>
  <sheetProtection algorithmName="SHA-512" hashValue="kBJCLhQITTC4SU+miTwiRjFlCm5k2UBy1vX9gmGTDuEF0SVuGuXI6U3s16u7YJHSs4KgziuHn5y8VWj2Wg+YAg==" saltValue="XdhE0WBLPD8vLBoDIqbB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election activeCell="AF113" sqref="AF113"/>
    </sheetView>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565</v>
      </c>
    </row>
  </sheetData>
  <sheetProtection algorithmName="SHA-512" hashValue="W7pc0yOn+vhLu8vnNaPI3PXBvWMqBz05cI7d3QCCRbppoWj9wfSXHZ4mLsXOzHatXR5YpBN3luZ5+o9RnAl/cQ==" saltValue="0dJQ+Mven3d346MBGkvBS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election activeCell="AF113" sqref="AF113"/>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2">
      <c r="B47" s="10"/>
      <c r="C47" s="1203" t="s">
        <v>3</v>
      </c>
      <c r="D47" s="1203"/>
      <c r="E47" s="1204"/>
      <c r="F47" s="11">
        <v>29.24</v>
      </c>
      <c r="G47" s="12">
        <v>37.450000000000003</v>
      </c>
      <c r="H47" s="12">
        <v>32.1</v>
      </c>
      <c r="I47" s="12">
        <v>26.79</v>
      </c>
      <c r="J47" s="13">
        <v>31.42</v>
      </c>
    </row>
    <row r="48" spans="2:10" ht="57.75" customHeight="1" x14ac:dyDescent="0.2">
      <c r="B48" s="14"/>
      <c r="C48" s="1205" t="s">
        <v>4</v>
      </c>
      <c r="D48" s="1205"/>
      <c r="E48" s="1206"/>
      <c r="F48" s="15">
        <v>16.89</v>
      </c>
      <c r="G48" s="16">
        <v>15.67</v>
      </c>
      <c r="H48" s="16">
        <v>13.7</v>
      </c>
      <c r="I48" s="16">
        <v>11.79</v>
      </c>
      <c r="J48" s="17">
        <v>13.82</v>
      </c>
    </row>
    <row r="49" spans="2:10" ht="57.75" customHeight="1" thickBot="1" x14ac:dyDescent="0.25">
      <c r="B49" s="18"/>
      <c r="C49" s="1207" t="s">
        <v>5</v>
      </c>
      <c r="D49" s="1207"/>
      <c r="E49" s="1208"/>
      <c r="F49" s="19">
        <v>1.89</v>
      </c>
      <c r="G49" s="20">
        <v>6.28</v>
      </c>
      <c r="H49" s="20" t="s">
        <v>571</v>
      </c>
      <c r="I49" s="20" t="s">
        <v>572</v>
      </c>
      <c r="J49" s="21">
        <v>9.5500000000000007</v>
      </c>
    </row>
    <row r="50" spans="2:10" ht="13.2" x14ac:dyDescent="0.2"/>
  </sheetData>
  <sheetProtection algorithmName="SHA-512" hashValue="SKpfBC9bi4Ln+70eSfc5ewiMuA6Dk6Fjm6QBApW9ZwD4VOVpq3WUrE+640inZvMxCk6ty0M/4UKPAfw+ASAMXQ==" saltValue="DejmVyT+MnsqmTra5Aex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渡辺 沙彩</cp:lastModifiedBy>
  <cp:lastPrinted>2023-03-20T00:23:30Z</cp:lastPrinted>
  <dcterms:created xsi:type="dcterms:W3CDTF">2023-02-20T04:06:55Z</dcterms:created>
  <dcterms:modified xsi:type="dcterms:W3CDTF">2023-10-31T00:35:05Z</dcterms:modified>
  <cp:category/>
</cp:coreProperties>
</file>