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9040" windowHeight="15840" tabRatio="89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 r="BW34" i="10" l="1"/>
  <c r="BW35" i="10" s="1"/>
  <c r="BW36" i="10" s="1"/>
  <c r="BW37" i="10" s="1"/>
  <c r="BW38" i="10" s="1"/>
  <c r="BW39" i="10" s="1"/>
  <c r="BW40" i="10" s="1"/>
  <c r="BW41" i="10" s="1"/>
  <c r="BW42" i="10" s="1"/>
  <c r="CO34" i="10" s="1"/>
</calcChain>
</file>

<file path=xl/sharedStrings.xml><?xml version="1.0" encoding="utf-8"?>
<sst xmlns="http://schemas.openxmlformats.org/spreadsheetml/2006/main" count="1118" uniqueCount="608">
  <si>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</si>
  <si>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</si>
  <si>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</si>
  <si>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</si>
  <si>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</si>
  <si>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</si>
  <si>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</si>
  <si>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</si>
  <si>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</si>
  <si>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</si>
  <si>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</si>
  <si>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</si>
  <si>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</si>
  <si>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</si>
  <si>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</si>
  <si>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</si>
  <si>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</si>
  <si>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</si>
  <si>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</si>
  <si>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</si>
  <si>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</si>
  <si>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</si>
  <si>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</si>
  <si>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</si>
  <si>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</si>
  <si>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</si>
  <si>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</si>
  <si>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</si>
  <si>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</si>
  <si>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</si>
  <si>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</si>
  <si>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</si>
  <si>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</si>
  <si>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</si>
  <si>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</si>
  <si>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</si>
  <si>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</si>
  <si>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</si>
  <si>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</si>
  <si>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</si>
  <si>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</si>
  <si>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</si>
  <si>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</si>
  <si>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</si>
  <si>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</si>
  <si>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</si>
  <si>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</si>
  <si>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</si>
  <si>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</si>
  <si>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</si>
  <si>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</si>
  <si>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</si>
  <si>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</si>
  <si>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</si>
  <si>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</si>
  <si>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</si>
  <si>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</si>
  <si>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</si>
  <si>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</si>
  <si>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</si>
  <si>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</si>
  <si>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</si>
  <si>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</si>
  <si>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</si>
  <si>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</si>
  <si>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</si>
  <si>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</si>
  <si>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</si>
  <si>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</si>
  <si>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</si>
  <si>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</si>
  <si>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</si>
  <si>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</si>
  <si>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</si>
  <si>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</si>
  <si>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</si>
  <si>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</si>
  <si>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</si>
  <si>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</si>
  <si>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</si>
  <si>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</si>
  <si>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</si>
  <si>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</si>
  <si>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</si>
  <si>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</si>
  <si>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</si>
  <si>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</si>
  <si>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</si>
  <si>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</si>
  <si>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</si>
  <si>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</si>
  <si>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</si>
  <si>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</si>
  <si>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</si>
  <si>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</si>
  <si>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</si>
  <si>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</si>
  <si>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</si>
  <si>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</si>
  <si>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</si>
  <si>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</si>
  <si>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</si>
  <si>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</si>
  <si>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</si>
  <si>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</si>
  <si>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</si>
  <si>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</si>
  <si>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</si>
  <si>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</si>
  <si>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</si>
  <si>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</si>
  <si>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</si>
  <si>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</si>
  <si>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</si>
  <si>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</si>
  <si>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</si>
  <si>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</si>
  <si>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</si>
  <si>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</si>
  <si>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</si>
  <si>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</si>
  <si>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</si>
  <si>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</si>
  <si>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</si>
  <si>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</si>
  <si>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</si>
  <si>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</si>
  <si>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</si>
  <si>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</si>
  <si>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</si>
  <si>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</si>
  <si>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</si>
  <si>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</si>
  <si>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</si>
  <si>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</si>
  <si>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</si>
  <si>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</si>
  <si>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</si>
  <si>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</si>
  <si>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</si>
  <si>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</si>
  <si>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</si>
  <si>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</si>
  <si>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</si>
  <si>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</si>
  <si>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</si>
  <si>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</si>
  <si>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</si>
  <si>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</si>
  <si>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</si>
  <si>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</si>
  <si>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</si>
  <si>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</si>
  <si>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</si>
  <si>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</si>
  <si>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</si>
  <si>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</si>
  <si>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</si>
  <si>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</si>
  <si>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</si>
  <si>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</si>
  <si>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</si>
  <si>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</si>
  <si>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</si>
  <si>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</si>
  <si>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</si>
  <si>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</si>
  <si>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</si>
  <si>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</si>
  <si>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</si>
  <si>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</si>
  <si>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</si>
  <si>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</si>
  <si>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</si>
  <si>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</si>
  <si>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</si>
  <si>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</si>
  <si>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</si>
  <si>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</si>
  <si>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</si>
  <si>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</si>
  <si>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</si>
  <si>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</si>
  <si>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</si>
  <si>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</si>
  <si>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</si>
  <si>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</si>
  <si>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</si>
  <si>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</si>
  <si>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</si>
  <si>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</si>
  <si>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</si>
  <si>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</si>
  <si>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</si>
  <si>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</si>
  <si>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</si>
  <si>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</si>
  <si>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</si>
  <si>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</si>
  <si>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</si>
  <si>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</si>
  <si>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</si>
  <si>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</si>
  <si>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</si>
  <si>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</si>
  <si>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</si>
  <si>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</si>
  <si>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</si>
  <si>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</si>
  <si>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</si>
  <si>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</si>
  <si>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</si>
  <si>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</si>
  <si>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</si>
  <si>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</si>
  <si>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</si>
  <si>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</si>
  <si>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</si>
  <si>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</si>
  <si>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</si>
  <si>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福島県鮫川村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</si>
  <si>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</si>
  <si>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</si>
  <si>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</si>
  <si>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</si>
  <si>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</si>
  <si>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</si>
  <si>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</si>
  <si>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</si>
  <si>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</si>
  <si>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</si>
  <si>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</si>
  <si>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</si>
  <si>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</si>
  <si>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</si>
  <si>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</si>
  <si>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</si>
  <si>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</si>
  <si>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</si>
  <si>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</si>
  <si>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</si>
  <si>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</si>
  <si>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</si>
  <si>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</si>
  <si>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</si>
  <si>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</si>
  <si>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</si>
  <si>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</si>
  <si>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</si>
  <si>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</si>
  <si>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</si>
  <si>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</si>
  <si>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</si>
  <si>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</si>
  <si>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</si>
  <si>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</si>
  <si>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</si>
  <si>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</si>
  <si>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</si>
  <si>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</si>
  <si>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</si>
  <si>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</si>
  <si>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</si>
  <si>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</si>
  <si>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</si>
  <si>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</si>
  <si>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</si>
  <si>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</si>
  <si>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</si>
  <si>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</si>
  <si>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</si>
  <si>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</si>
  <si>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</si>
  <si>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</si>
  <si>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</si>
  <si>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</si>
  <si>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</si>
  <si>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</si>
  <si>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</si>
  <si>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</si>
  <si>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</si>
  <si>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</si>
  <si>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</si>
  <si>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</si>
  <si>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</si>
  <si>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</si>
  <si>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</si>
  <si>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</si>
  <si>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</si>
  <si>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</si>
  <si>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</si>
  <si>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</si>
  <si>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</si>
  <si>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</si>
  <si>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</si>
  <si>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</si>
  <si>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</si>
  <si>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</si>
  <si>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</si>
  <si>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</si>
  <si>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</si>
  <si>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</si>
  <si>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</si>
  <si>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</si>
  <si>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</si>
  <si>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</si>
  <si>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</si>
  <si>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</si>
  <si>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</si>
  <si>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</si>
  <si>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</si>
  <si>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</si>
  <si>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</si>
  <si>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</si>
  <si>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</si>
  <si>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</si>
  <si>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</si>
  <si>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</si>
  <si>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</si>
  <si>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</si>
  <si>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</si>
  <si>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</si>
  <si>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</si>
  <si>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</si>
  <si>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</si>
  <si>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</si>
  <si>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</si>
  <si>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</si>
  <si>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</si>
  <si>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</si>
  <si>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</si>
  <si>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</si>
  <si>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</si>
  <si>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</si>
  <si>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</si>
  <si>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</si>
  <si>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</si>
  <si>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</si>
  <si>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</si>
  <si>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</si>
  <si>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</si>
  <si>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</si>
  <si>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</si>
  <si>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</si>
  <si>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</si>
  <si>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</si>
  <si>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</si>
  <si>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</si>
  <si>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</si>
  <si>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</si>
  <si>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</si>
  <si>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</si>
  <si>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</si>
  <si>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</si>
  <si>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</si>
  <si>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</si>
  <si>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</si>
  <si>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</si>
  <si>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</si>
  <si>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</si>
  <si>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</si>
  <si>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</si>
  <si>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</si>
  <si>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</si>
  <si>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</si>
  <si>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</si>
  <si>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</si>
  <si>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</si>
  <si>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</si>
  <si>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</si>
  <si>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</si>
  <si>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</si>
  <si>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</si>
  <si>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</si>
  <si>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福島県鮫川村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</si>
  <si>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</si>
  <si>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</si>
  <si>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</si>
  <si>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</si>
  <si>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</si>
  <si>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</si>
  <si>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</si>
  <si>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</si>
  <si>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</si>
  <si>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</si>
  <si>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</si>
  <si>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</si>
  <si>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</si>
  <si>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</si>
  <si>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</si>
  <si>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</si>
  <si>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</si>
  <si>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</si>
  <si>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</si>
  <si>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</si>
  <si>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</si>
  <si>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</si>
  <si>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</si>
  <si>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</si>
  <si>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</si>
  <si>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</si>
  <si>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</si>
  <si>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</si>
  <si>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</si>
  <si>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</si>
  <si>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</si>
  <si>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</si>
  <si>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</si>
  <si>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</si>
  <si>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</si>
  <si>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</si>
  <si>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</si>
  <si>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</si>
  <si>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</si>
  <si>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</si>
  <si>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</si>
  <si>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</si>
  <si>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</si>
  <si>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</si>
  <si>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</si>
  <si>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</si>
  <si>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</si>
  <si>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</si>
  <si>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</si>
  <si>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</si>
  <si>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</si>
  <si>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</si>
  <si>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</si>
  <si>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</si>
  <si>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</si>
  <si>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</si>
  <si>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</si>
  <si>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</si>
  <si>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</si>
  <si>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</si>
  <si>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</si>
  <si>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</si>
  <si>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</si>
  <si>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</si>
  <si>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</si>
  <si>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</si>
  <si>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</si>
  <si>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</si>
  <si>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</si>
  <si>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</si>
  <si>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</si>
  <si>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</si>
  <si>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</si>
  <si>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</si>
  <si>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</si>
  <si>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</si>
  <si>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</si>
  <si>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</si>
  <si>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</si>
  <si>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</si>
  <si>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</si>
  <si>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</si>
  <si>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</si>
  <si>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</si>
  <si>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</si>
  <si>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</si>
  <si>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</si>
  <si>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</si>
  <si>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</si>
  <si>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</si>
  <si>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</si>
  <si>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</si>
  <si>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</si>
  <si>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</si>
  <si>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</si>
  <si>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</si>
  <si>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</si>
  <si>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</si>
  <si>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</si>
  <si>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</si>
  <si>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</si>
  <si>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</si>
  <si>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</si>
  <si>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</si>
  <si>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</si>
  <si>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</si>
  <si>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</si>
  <si>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</si>
  <si>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</si>
  <si>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</si>
  <si>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</si>
  <si>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</si>
  <si>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</si>
  <si>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</si>
  <si>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</si>
  <si>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</si>
  <si>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</si>
  <si>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</si>
  <si>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</si>
  <si>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</si>
  <si>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</si>
  <si>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</si>
  <si>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</si>
  <si>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</si>
  <si>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</si>
  <si>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</si>
  <si>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</si>
  <si>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</si>
  <si>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</si>
  <si>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</si>
  <si>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</si>
  <si>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</si>
  <si>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</si>
  <si>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</si>
  <si>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</si>
  <si>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</si>
  <si>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</si>
  <si>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</si>
  <si>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</si>
  <si>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</si>
  <si>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</si>
  <si>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</si>
  <si>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</si>
  <si>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</si>
  <si>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</si>
  <si>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</si>
  <si>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</si>
  <si>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</si>
  <si>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</si>
  <si>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</si>
  <si>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</si>
  <si>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</si>
  <si>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</si>
  <si>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</si>
  <si>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</si>
  <si>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</si>
  <si>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</si>
  <si>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</si>
  <si>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</si>
  <si>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</si>
  <si>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</si>
  <si>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</si>
  <si>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</si>
  <si>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</si>
  <si>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</si>
  <si>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</si>
  <si>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</si>
  <si>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</si>
  <si>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</si>
  <si>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</si>
  <si>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</si>
  <si>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</si>
  <si>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</si>
  <si>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</si>
  <si>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</si>
  <si>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</si>
  <si>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</si>
  <si>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</si>
  <si>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</si>
  <si>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</si>
  <si>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</si>
  <si>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</si>
  <si>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</si>
  <si>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</si>
  <si>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</si>
  <si>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</si>
  <si>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</si>
  <si>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6.36</t>
  </si>
  <si>
    <t>▲ 1.28</t>
  </si>
  <si>
    <t>▲ 6.77</t>
  </si>
  <si>
    <t>一般会計</t>
  </si>
  <si>
    <t>介護保険特別会計</t>
  </si>
  <si>
    <t>国民健康保険特別会計（直診勘定）</t>
  </si>
  <si>
    <t>簡易水道事業特別会計</t>
  </si>
  <si>
    <t>学校給食センター特別会計</t>
  </si>
  <si>
    <t>集落排水事業特別会計</t>
  </si>
  <si>
    <t>国民健康保険特別会計（事業勘定）</t>
  </si>
  <si>
    <t>村営バス事業特別会計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</si>
  <si>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</si>
  <si>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</si>
  <si>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</si>
  <si>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</si>
  <si>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</si>
  <si>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</si>
  <si>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</si>
  <si>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</si>
  <si>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白河地方広域市町村整備組合</t>
    <rPh sb="0" eb="9">
      <t>シラカワチホウコウイキシチョウソン</t>
    </rPh>
    <rPh sb="9" eb="13">
      <t>セイビクミアイ</t>
    </rPh>
    <phoneticPr fontId="2"/>
  </si>
  <si>
    <t>東白衛生組合</t>
    <rPh sb="0" eb="6">
      <t>トウハクエイセイクミアイ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</si>
  <si>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</si>
  <si>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</si>
  <si>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</si>
  <si>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</si>
  <si>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</si>
  <si>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14">
      <t>コウキコウレイシャイリョウコウイキレンゴウ</t>
    </rPh>
    <rPh sb="15" eb="19">
      <t>イッパンカイケイ</t>
    </rPh>
    <phoneticPr fontId="2"/>
  </si>
  <si>
    <t>福島県後期高齢者医療広域連合（後期高齢者医療特別会計）</t>
    <rPh sb="0" eb="3">
      <t>フクシマケン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2"/>
  </si>
  <si>
    <t>白河地方土地開発公社</t>
    <rPh sb="0" eb="4">
      <t>シラカワチホウ</t>
    </rPh>
    <rPh sb="4" eb="6">
      <t>トチ</t>
    </rPh>
    <rPh sb="6" eb="8">
      <t>カイハツ</t>
    </rPh>
    <rPh sb="8" eb="10">
      <t>コウシャ</t>
    </rPh>
    <phoneticPr fontId="2"/>
  </si>
  <si>
    <t>※8：職員の状況については、令和3年地方公務員給与実態調査に基づいている。</t>
    <phoneticPr fontId="2"/>
  </si>
  <si>
    <t>教育施設整備基金</t>
    <rPh sb="0" eb="2">
      <t>キョウイク</t>
    </rPh>
    <rPh sb="2" eb="4">
      <t>シセツ</t>
    </rPh>
    <rPh sb="4" eb="6">
      <t>セイビ</t>
    </rPh>
    <rPh sb="6" eb="8">
      <t>キキン</t>
    </rPh>
    <phoneticPr fontId="5"/>
  </si>
  <si>
    <t>福祉基金</t>
    <rPh sb="0" eb="2">
      <t>フクシ</t>
    </rPh>
    <rPh sb="2" eb="4">
      <t>キキン</t>
    </rPh>
    <phoneticPr fontId="5"/>
  </si>
  <si>
    <t>舘山公園整備推進事業基金</t>
    <rPh sb="0" eb="2">
      <t>タテヤマ</t>
    </rPh>
    <rPh sb="2" eb="4">
      <t>コウエン</t>
    </rPh>
    <rPh sb="4" eb="6">
      <t>セイビ</t>
    </rPh>
    <rPh sb="6" eb="8">
      <t>スイシン</t>
    </rPh>
    <rPh sb="8" eb="10">
      <t>ジギョウ</t>
    </rPh>
    <rPh sb="10" eb="12">
      <t>キキン</t>
    </rPh>
    <phoneticPr fontId="5"/>
  </si>
  <si>
    <t>鮫川村ふるさとづくり基金</t>
    <rPh sb="0" eb="3">
      <t>サメガワムラ</t>
    </rPh>
    <rPh sb="10" eb="12">
      <t>キキン</t>
    </rPh>
    <phoneticPr fontId="5"/>
  </si>
  <si>
    <t>公有施設整備基金</t>
    <rPh sb="0" eb="2">
      <t>コウユウ</t>
    </rPh>
    <rPh sb="2" eb="4">
      <t>シセツ</t>
    </rPh>
    <rPh sb="4" eb="6">
      <t>セイビ</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</si>
  <si>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</si>
  <si>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</si>
  <si>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</si>
  <si>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</si>
  <si>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</si>
  <si>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</si>
  <si>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</si>
  <si>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</si>
  <si>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</si>
  <si>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将来負担比率は該当ないが、有形固定資産減価償却率が年々上昇しているため、老朽化した公有施設が多く維持補修費の増大が見込まれる。</t>
    <rPh sb="1" eb="3">
      <t>ショウライ</t>
    </rPh>
    <rPh sb="3" eb="5">
      <t>フタン</t>
    </rPh>
    <rPh sb="5" eb="7">
      <t>ヒリツ</t>
    </rPh>
    <rPh sb="8" eb="10">
      <t>ガイトウ</t>
    </rPh>
    <rPh sb="14" eb="16">
      <t>ユウケイ</t>
    </rPh>
    <rPh sb="16" eb="18">
      <t>コテイ</t>
    </rPh>
    <rPh sb="18" eb="20">
      <t>シサン</t>
    </rPh>
    <rPh sb="20" eb="22">
      <t>ゲンカ</t>
    </rPh>
    <rPh sb="22" eb="24">
      <t>ショウキャク</t>
    </rPh>
    <rPh sb="24" eb="25">
      <t>リツ</t>
    </rPh>
    <rPh sb="26" eb="28">
      <t>ネンネン</t>
    </rPh>
    <rPh sb="28" eb="30">
      <t>ジョウショウ</t>
    </rPh>
    <rPh sb="37" eb="39">
      <t>ロウキュウ</t>
    </rPh>
    <rPh sb="39" eb="40">
      <t>カ</t>
    </rPh>
    <rPh sb="42" eb="44">
      <t>コウユウ</t>
    </rPh>
    <rPh sb="44" eb="46">
      <t>シセツ</t>
    </rPh>
    <rPh sb="47" eb="48">
      <t>オオ</t>
    </rPh>
    <rPh sb="49" eb="51">
      <t>イジ</t>
    </rPh>
    <rPh sb="51" eb="53">
      <t>ホシュウ</t>
    </rPh>
    <rPh sb="53" eb="54">
      <t>ヒ</t>
    </rPh>
    <rPh sb="55" eb="57">
      <t>ゾウダイ</t>
    </rPh>
    <rPh sb="58" eb="60">
      <t>ミコ</t>
    </rPh>
    <phoneticPr fontId="5"/>
  </si>
  <si>
    <t>　将来負担比率は該当ないが、実質公債比率は増加傾向にあるため、新規事業の取捨選択を適切に行い公債費の新規発行の抑制など、財政の健全化に取り組む必要がある。</t>
    <rPh sb="1" eb="3">
      <t>ショウライ</t>
    </rPh>
    <rPh sb="3" eb="5">
      <t>フタン</t>
    </rPh>
    <rPh sb="5" eb="7">
      <t>ヒリツ</t>
    </rPh>
    <rPh sb="8" eb="10">
      <t>ガイトウ</t>
    </rPh>
    <rPh sb="14" eb="16">
      <t>ジッシツ</t>
    </rPh>
    <rPh sb="16" eb="18">
      <t>コウサイ</t>
    </rPh>
    <rPh sb="18" eb="20">
      <t>ヒリツ</t>
    </rPh>
    <rPh sb="21" eb="23">
      <t>ゾウカ</t>
    </rPh>
    <rPh sb="23" eb="25">
      <t>ケイコウ</t>
    </rPh>
    <rPh sb="31" eb="33">
      <t>シンキ</t>
    </rPh>
    <rPh sb="33" eb="35">
      <t>ジギョウ</t>
    </rPh>
    <rPh sb="36" eb="38">
      <t>シュシャ</t>
    </rPh>
    <rPh sb="38" eb="40">
      <t>センタク</t>
    </rPh>
    <rPh sb="41" eb="43">
      <t>テキセツ</t>
    </rPh>
    <rPh sb="44" eb="45">
      <t>オコナ</t>
    </rPh>
    <rPh sb="46" eb="49">
      <t>コウサイヒ</t>
    </rPh>
    <rPh sb="50" eb="52">
      <t>シンキ</t>
    </rPh>
    <rPh sb="52" eb="54">
      <t>ハッコウ</t>
    </rPh>
    <rPh sb="55" eb="57">
      <t>ヨクセイ</t>
    </rPh>
    <rPh sb="60" eb="62">
      <t>ザイセイ</t>
    </rPh>
    <rPh sb="63" eb="65">
      <t>ケンゼン</t>
    </rPh>
    <rPh sb="65" eb="66">
      <t>カ</t>
    </rPh>
    <rPh sb="67" eb="68">
      <t>ト</t>
    </rPh>
    <rPh sb="69" eb="70">
      <t>ク</t>
    </rPh>
    <rPh sb="71" eb="7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</si>
</sst>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5BD-493C-8FFC-CB670EFEEB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160489</c:v>
                </c:pt>
                <c:pt idx="1">
                  <c:v>131675</c:v>
                </c:pt>
                <c:pt idx="2">
                  <c:v>111102</c:v>
                </c:pt>
                <c:pt idx="3">
                  <c:v>202263</c:v>
                </c:pt>
                <c:pt idx="4">
                  <c:v>85897</c:v>
                </c:pt>
              </c:numCache>
            </c:numRef>
          </c:val>
          <c:smooth val="0"/>
          <c:extLst>
            <c:ext xmlns:c16="http://schemas.microsoft.com/office/drawing/2014/chart" uri="{C3380CC4-5D6E-409C-BE32-E72D297353CC}">
              <c16:uniqueId val="{00000001-F5BD-493C-8FFC-CB670EFEEB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7.28</c:v>
                </c:pt>
                <c:pt idx="1">
                  <c:v>8.98</c:v>
                </c:pt>
                <c:pt idx="2">
                  <c:v>6.48</c:v>
                </c:pt>
                <c:pt idx="3">
                  <c:v>13.21</c:v>
                </c:pt>
                <c:pt idx="4">
                  <c:v>9.67</c:v>
                </c:pt>
              </c:numCache>
            </c:numRef>
          </c:val>
          <c:extLst>
            <c:ext xmlns:c16="http://schemas.microsoft.com/office/drawing/2014/chart" uri="{C3380CC4-5D6E-409C-BE32-E72D297353CC}">
              <c16:uniqueId val="{00000000-DBF1-4557-A8F7-4A5B62546B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30.43</c:v>
                </c:pt>
                <c:pt idx="1">
                  <c:v>28.68</c:v>
                </c:pt>
                <c:pt idx="2">
                  <c:v>24.72</c:v>
                </c:pt>
                <c:pt idx="3">
                  <c:v>28.1</c:v>
                </c:pt>
                <c:pt idx="4">
                  <c:v>30.11</c:v>
                </c:pt>
              </c:numCache>
            </c:numRef>
          </c:val>
          <c:extLst>
            <c:ext xmlns:c16="http://schemas.microsoft.com/office/drawing/2014/chart" uri="{C3380CC4-5D6E-409C-BE32-E72D297353CC}">
              <c16:uniqueId val="{00000001-DBF1-4557-A8F7-4A5B62546B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-6.36</c:v>
                </c:pt>
                <c:pt idx="1">
                  <c:v>-1.28</c:v>
                </c:pt>
                <c:pt idx="2">
                  <c:v>-6.77</c:v>
                </c:pt>
                <c:pt idx="3">
                  <c:v>12</c:v>
                </c:pt>
                <c:pt idx="4">
                  <c:v>1.57</c:v>
                </c:pt>
              </c:numCache>
            </c:numRef>
          </c:val>
          <c:smooth val="0"/>
          <c:extLst>
            <c:ext xmlns:c16="http://schemas.microsoft.com/office/drawing/2014/chart" uri="{C3380CC4-5D6E-409C-BE32-E72D297353CC}">
              <c16:uniqueId val="{00000002-DBF1-4557-A8F7-4A5B62546B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0.12</c:v>
                </c:pt>
                <c:pt idx="4">
                  <c:v>#N/A</c:v>
                </c:pt>
                <c:pt idx="5">
                  <c:v>0.04</c:v>
                </c:pt>
                <c:pt idx="6">
                  <c:v>#N/A</c:v>
                </c:pt>
                <c:pt idx="7">
                  <c:v>0.05</c:v>
                </c:pt>
                <c:pt idx="8">
                  <c:v>#N/A</c:v>
                </c:pt>
                <c:pt idx="9">
                  <c:v>0</c:v>
                </c:pt>
              </c:numCache>
            </c:numRef>
          </c:val>
          <c:extLst>
            <c:ext xmlns:c16="http://schemas.microsoft.com/office/drawing/2014/chart" uri="{C3380CC4-5D6E-409C-BE32-E72D297353CC}">
              <c16:uniqueId val="{00000000-D314-4F65-849D-C2D048AB95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14-4F65-849D-C2D048AB9512}"/>
            </c:ext>
          </c:extLst>
        </c:ser>
        <c:ser>
          <c:idx val="2"/>
          <c:order val="2"/>
          <c:tx>
            <c:strRef>
              <c:f>データシート!$A$29</c:f>
              <c:strCache>
                <c:ptCount val="1"/>
                <c:pt idx="0">
                  <c:v>村営バス事業特別会計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0.08</c:v>
                </c:pt>
                <c:pt idx="4">
                  <c:v>#N/A</c:v>
                </c:pt>
                <c:pt idx="5">
                  <c:v>0.04</c:v>
                </c:pt>
                <c:pt idx="6">
                  <c:v>#N/A</c:v>
                </c:pt>
                <c:pt idx="7">
                  <c:v>0.02</c:v>
                </c:pt>
                <c:pt idx="8">
                  <c:v>#N/A</c:v>
                </c:pt>
                <c:pt idx="9">
                  <c:v>0.02</c:v>
                </c:pt>
              </c:numCache>
            </c:numRef>
          </c:val>
          <c:extLst>
            <c:ext xmlns:c16="http://schemas.microsoft.com/office/drawing/2014/chart" uri="{C3380CC4-5D6E-409C-BE32-E72D297353CC}">
              <c16:uniqueId val="{00000002-D314-4F65-849D-C2D048AB9512}"/>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2.0099999999999998</c:v>
                </c:pt>
                <c:pt idx="2">
                  <c:v>#N/A</c:v>
                </c:pt>
                <c:pt idx="3">
                  <c:v>0.09</c:v>
                </c:pt>
                <c:pt idx="4">
                  <c:v>#N/A</c:v>
                </c:pt>
                <c:pt idx="5">
                  <c:v>0.22</c:v>
                </c:pt>
                <c:pt idx="6">
                  <c:v>#N/A</c:v>
                </c:pt>
                <c:pt idx="7">
                  <c:v>0.2</c:v>
                </c:pt>
                <c:pt idx="8">
                  <c:v>#N/A</c:v>
                </c:pt>
                <c:pt idx="9">
                  <c:v>0.03</c:v>
                </c:pt>
              </c:numCache>
            </c:numRef>
          </c:val>
          <c:extLst>
            <c:ext xmlns:c16="http://schemas.microsoft.com/office/drawing/2014/chart" uri="{C3380CC4-5D6E-409C-BE32-E72D297353CC}">
              <c16:uniqueId val="{00000003-D314-4F65-849D-C2D048AB9512}"/>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0.04</c:v>
                </c:pt>
                <c:pt idx="4">
                  <c:v>#N/A</c:v>
                </c:pt>
                <c:pt idx="5">
                  <c:v>0.11</c:v>
                </c:pt>
                <c:pt idx="6">
                  <c:v>#N/A</c:v>
                </c:pt>
                <c:pt idx="7">
                  <c:v>0.06</c:v>
                </c:pt>
                <c:pt idx="8">
                  <c:v>#N/A</c:v>
                </c:pt>
                <c:pt idx="9">
                  <c:v>0.06</c:v>
                </c:pt>
              </c:numCache>
            </c:numRef>
          </c:val>
          <c:extLst>
            <c:ext xmlns:c16="http://schemas.microsoft.com/office/drawing/2014/chart" uri="{C3380CC4-5D6E-409C-BE32-E72D297353CC}">
              <c16:uniqueId val="{00000004-D314-4F65-849D-C2D048AB9512}"/>
            </c:ext>
          </c:extLst>
        </c:ser>
        <c:ser>
          <c:idx val="5"/>
          <c:order val="5"/>
          <c:tx>
            <c:strRef>
              <c:f>データシート!$A$32</c:f>
              <c:strCache>
                <c:ptCount val="1"/>
                <c:pt idx="0">
                  <c:v>学校給食センター特別会計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7.0000000000000007E-2</c:v>
                </c:pt>
              </c:numCache>
            </c:numRef>
          </c:val>
          <c:extLst>
            <c:ext xmlns:c16="http://schemas.microsoft.com/office/drawing/2014/chart" uri="{C3380CC4-5D6E-409C-BE32-E72D297353CC}">
              <c16:uniqueId val="{00000005-D314-4F65-849D-C2D048AB951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0.09</c:v>
                </c:pt>
                <c:pt idx="2">
                  <c:v>#N/A</c:v>
                </c:pt>
                <c:pt idx="3">
                  <c:v>0.08</c:v>
                </c:pt>
                <c:pt idx="4">
                  <c:v>#N/A</c:v>
                </c:pt>
                <c:pt idx="5">
                  <c:v>0.4</c:v>
                </c:pt>
                <c:pt idx="6">
                  <c:v>#N/A</c:v>
                </c:pt>
                <c:pt idx="7">
                  <c:v>0.24</c:v>
                </c:pt>
                <c:pt idx="8">
                  <c:v>#N/A</c:v>
                </c:pt>
                <c:pt idx="9">
                  <c:v>0.23</c:v>
                </c:pt>
              </c:numCache>
            </c:numRef>
          </c:val>
          <c:extLst>
            <c:ext xmlns:c16="http://schemas.microsoft.com/office/drawing/2014/chart" uri="{C3380CC4-5D6E-409C-BE32-E72D297353CC}">
              <c16:uniqueId val="{00000006-D314-4F65-849D-C2D048AB9512}"/>
            </c:ext>
          </c:extLst>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0.26</c:v>
                </c:pt>
                <c:pt idx="2">
                  <c:v>#N/A</c:v>
                </c:pt>
                <c:pt idx="3">
                  <c:v>0.19</c:v>
                </c:pt>
                <c:pt idx="4">
                  <c:v>#N/A</c:v>
                </c:pt>
                <c:pt idx="5">
                  <c:v>0.14000000000000001</c:v>
                </c:pt>
                <c:pt idx="6">
                  <c:v>#N/A</c:v>
                </c:pt>
                <c:pt idx="7">
                  <c:v>0.12</c:v>
                </c:pt>
                <c:pt idx="8">
                  <c:v>#N/A</c:v>
                </c:pt>
                <c:pt idx="9">
                  <c:v>0.31</c:v>
                </c:pt>
              </c:numCache>
            </c:numRef>
          </c:val>
          <c:extLst>
            <c:ext xmlns:c16="http://schemas.microsoft.com/office/drawing/2014/chart" uri="{C3380CC4-5D6E-409C-BE32-E72D297353CC}">
              <c16:uniqueId val="{00000007-D314-4F65-849D-C2D048AB951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0.27</c:v>
                </c:pt>
                <c:pt idx="2">
                  <c:v>#N/A</c:v>
                </c:pt>
                <c:pt idx="3">
                  <c:v>0.57999999999999996</c:v>
                </c:pt>
                <c:pt idx="4">
                  <c:v>#N/A</c:v>
                </c:pt>
                <c:pt idx="5">
                  <c:v>0.06</c:v>
                </c:pt>
                <c:pt idx="6">
                  <c:v>#N/A</c:v>
                </c:pt>
                <c:pt idx="7">
                  <c:v>0.36</c:v>
                </c:pt>
                <c:pt idx="8">
                  <c:v>#N/A</c:v>
                </c:pt>
                <c:pt idx="9">
                  <c:v>2.58</c:v>
                </c:pt>
              </c:numCache>
            </c:numRef>
          </c:val>
          <c:extLst>
            <c:ext xmlns:c16="http://schemas.microsoft.com/office/drawing/2014/chart" uri="{C3380CC4-5D6E-409C-BE32-E72D297353CC}">
              <c16:uniqueId val="{00000008-D314-4F65-849D-C2D048AB95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7.15</c:v>
                </c:pt>
                <c:pt idx="2">
                  <c:v>#N/A</c:v>
                </c:pt>
                <c:pt idx="3">
                  <c:v>8.75</c:v>
                </c:pt>
                <c:pt idx="4">
                  <c:v>#N/A</c:v>
                </c:pt>
                <c:pt idx="5">
                  <c:v>6.38</c:v>
                </c:pt>
                <c:pt idx="6">
                  <c:v>#N/A</c:v>
                </c:pt>
                <c:pt idx="7">
                  <c:v>13.12</c:v>
                </c:pt>
                <c:pt idx="8">
                  <c:v>#N/A</c:v>
                </c:pt>
                <c:pt idx="9">
                  <c:v>9.56</c:v>
                </c:pt>
              </c:numCache>
            </c:numRef>
          </c:val>
          <c:extLst>
            <c:ext xmlns:c16="http://schemas.microsoft.com/office/drawing/2014/chart" uri="{C3380CC4-5D6E-409C-BE32-E72D297353CC}">
              <c16:uniqueId val="{00000009-D314-4F65-849D-C2D048AB95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343</c:v>
                </c:pt>
                <c:pt idx="5">
                  <c:v>325</c:v>
                </c:pt>
                <c:pt idx="8">
                  <c:v>320</c:v>
                </c:pt>
                <c:pt idx="11">
                  <c:v>315</c:v>
                </c:pt>
                <c:pt idx="14">
                  <c:v>316</c:v>
                </c:pt>
              </c:numCache>
            </c:numRef>
          </c:val>
          <c:extLst>
            <c:ext xmlns:c16="http://schemas.microsoft.com/office/drawing/2014/chart" uri="{C3380CC4-5D6E-409C-BE32-E72D297353CC}">
              <c16:uniqueId val="{00000000-A01C-4615-A7D4-C4CBFCFC4C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1C-4615-A7D4-C4CBFCFC4C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A01C-4615-A7D4-C4CBFCFC4C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3</c:v>
                </c:pt>
                <c:pt idx="9">
                  <c:v>4</c:v>
                </c:pt>
                <c:pt idx="12">
                  <c:v>5</c:v>
                </c:pt>
              </c:numCache>
            </c:numRef>
          </c:val>
          <c:extLst>
            <c:ext xmlns:c16="http://schemas.microsoft.com/office/drawing/2014/chart" uri="{C3380CC4-5D6E-409C-BE32-E72D297353CC}">
              <c16:uniqueId val="{00000003-A01C-4615-A7D4-C4CBFCFC4C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c:v>
                </c:pt>
                <c:pt idx="3">
                  <c:v>73</c:v>
                </c:pt>
                <c:pt idx="6">
                  <c:v>73</c:v>
                </c:pt>
                <c:pt idx="9">
                  <c:v>68</c:v>
                </c:pt>
                <c:pt idx="12">
                  <c:v>69</c:v>
                </c:pt>
              </c:numCache>
            </c:numRef>
          </c:val>
          <c:extLst>
            <c:ext xmlns:c16="http://schemas.microsoft.com/office/drawing/2014/chart" uri="{C3380CC4-5D6E-409C-BE32-E72D297353CC}">
              <c16:uniqueId val="{00000004-A01C-4615-A7D4-C4CBFCFC4C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1C-4615-A7D4-C4CBFCFC4C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1C-4615-A7D4-C4CBFCFC4C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377</c:v>
                </c:pt>
                <c:pt idx="3">
                  <c:v>357</c:v>
                </c:pt>
                <c:pt idx="6">
                  <c:v>356</c:v>
                </c:pt>
                <c:pt idx="9">
                  <c:v>357</c:v>
                </c:pt>
                <c:pt idx="12">
                  <c:v>361</c:v>
                </c:pt>
              </c:numCache>
            </c:numRef>
          </c:val>
          <c:extLst>
            <c:ext xmlns:c16="http://schemas.microsoft.com/office/drawing/2014/chart" uri="{C3380CC4-5D6E-409C-BE32-E72D297353CC}">
              <c16:uniqueId val="{00000007-A01C-4615-A7D4-C4CBFCFC4C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107</c:v>
                </c:pt>
                <c:pt idx="2">
                  <c:v>#N/A</c:v>
                </c:pt>
                <c:pt idx="3">
                  <c:v>#N/A</c:v>
                </c:pt>
                <c:pt idx="4">
                  <c:v>111</c:v>
                </c:pt>
                <c:pt idx="5">
                  <c:v>#N/A</c:v>
                </c:pt>
                <c:pt idx="6">
                  <c:v>#N/A</c:v>
                </c:pt>
                <c:pt idx="7">
                  <c:v>112</c:v>
                </c:pt>
                <c:pt idx="8">
                  <c:v>#N/A</c:v>
                </c:pt>
                <c:pt idx="9">
                  <c:v>#N/A</c:v>
                </c:pt>
                <c:pt idx="10">
                  <c:v>114</c:v>
                </c:pt>
                <c:pt idx="11">
                  <c:v>#N/A</c:v>
                </c:pt>
                <c:pt idx="12">
                  <c:v>#N/A</c:v>
                </c:pt>
                <c:pt idx="13">
                  <c:v>119</c:v>
                </c:pt>
                <c:pt idx="14">
                  <c:v>#N/A</c:v>
                </c:pt>
              </c:numCache>
            </c:numRef>
          </c:val>
          <c:smooth val="0"/>
          <c:extLst>
            <c:ext xmlns:c16="http://schemas.microsoft.com/office/drawing/2014/chart" uri="{C3380CC4-5D6E-409C-BE32-E72D297353CC}">
              <c16:uniqueId val="{00000008-A01C-4615-A7D4-C4CBFCFC4C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2526</c:v>
                </c:pt>
                <c:pt idx="5">
                  <c:v>2457</c:v>
                </c:pt>
                <c:pt idx="8">
                  <c:v>2327</c:v>
                </c:pt>
                <c:pt idx="11">
                  <c:v>2145</c:v>
                </c:pt>
                <c:pt idx="14">
                  <c:v>2023</c:v>
                </c:pt>
              </c:numCache>
            </c:numRef>
          </c:val>
          <c:extLst>
            <c:ext xmlns:c16="http://schemas.microsoft.com/office/drawing/2014/chart" uri="{C3380CC4-5D6E-409C-BE32-E72D297353CC}">
              <c16:uniqueId val="{00000000-EAB8-4076-86F2-23A353B5BC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174</c:v>
                </c:pt>
                <c:pt idx="5">
                  <c:v>166</c:v>
                </c:pt>
                <c:pt idx="8">
                  <c:v>133</c:v>
                </c:pt>
                <c:pt idx="11">
                  <c:v>99</c:v>
                </c:pt>
                <c:pt idx="14">
                  <c:v>77</c:v>
                </c:pt>
              </c:numCache>
            </c:numRef>
          </c:val>
          <c:extLst>
            <c:ext xmlns:c16="http://schemas.microsoft.com/office/drawing/2014/chart" uri="{C3380CC4-5D6E-409C-BE32-E72D297353CC}">
              <c16:uniqueId val="{00000001-EAB8-4076-86F2-23A353B5BC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2186</c:v>
                </c:pt>
                <c:pt idx="5">
                  <c:v>2203</c:v>
                </c:pt>
                <c:pt idx="8">
                  <c:v>2036</c:v>
                </c:pt>
                <c:pt idx="11">
                  <c:v>2076</c:v>
                </c:pt>
                <c:pt idx="14">
                  <c:v>2686</c:v>
                </c:pt>
              </c:numCache>
            </c:numRef>
          </c:val>
          <c:extLst>
            <c:ext xmlns:c16="http://schemas.microsoft.com/office/drawing/2014/chart" uri="{C3380CC4-5D6E-409C-BE32-E72D297353CC}">
              <c16:uniqueId val="{00000002-EAB8-4076-86F2-23A353B5BC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B8-4076-86F2-23A353B5BC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B8-4076-86F2-23A353B5BC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B8-4076-86F2-23A353B5BC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567</c:v>
                </c:pt>
                <c:pt idx="3">
                  <c:v>520</c:v>
                </c:pt>
                <c:pt idx="6">
                  <c:v>510</c:v>
                </c:pt>
                <c:pt idx="9">
                  <c:v>497</c:v>
                </c:pt>
                <c:pt idx="12">
                  <c:v>479</c:v>
                </c:pt>
              </c:numCache>
            </c:numRef>
          </c:val>
          <c:extLst>
            <c:ext xmlns:c16="http://schemas.microsoft.com/office/drawing/2014/chart" uri="{C3380CC4-5D6E-409C-BE32-E72D297353CC}">
              <c16:uniqueId val="{00000006-EAB8-4076-86F2-23A353B5BC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c:v>
                </c:pt>
                <c:pt idx="3">
                  <c:v>19</c:v>
                </c:pt>
                <c:pt idx="6">
                  <c:v>22</c:v>
                </c:pt>
                <c:pt idx="9">
                  <c:v>27</c:v>
                </c:pt>
                <c:pt idx="12">
                  <c:v>27</c:v>
                </c:pt>
              </c:numCache>
            </c:numRef>
          </c:val>
          <c:extLst>
            <c:ext xmlns:c16="http://schemas.microsoft.com/office/drawing/2014/chart" uri="{C3380CC4-5D6E-409C-BE32-E72D297353CC}">
              <c16:uniqueId val="{00000007-EAB8-4076-86F2-23A353B5BC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640</c:v>
                </c:pt>
                <c:pt idx="3">
                  <c:v>592</c:v>
                </c:pt>
                <c:pt idx="6">
                  <c:v>548</c:v>
                </c:pt>
                <c:pt idx="9">
                  <c:v>515</c:v>
                </c:pt>
                <c:pt idx="12">
                  <c:v>489</c:v>
                </c:pt>
              </c:numCache>
            </c:numRef>
          </c:val>
          <c:extLst>
            <c:ext xmlns:c16="http://schemas.microsoft.com/office/drawing/2014/chart" uri="{C3380CC4-5D6E-409C-BE32-E72D297353CC}">
              <c16:uniqueId val="{00000008-EAB8-4076-86F2-23A353B5BC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9-EAB8-4076-86F2-23A353B5BC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3054</c:v>
                </c:pt>
                <c:pt idx="3">
                  <c:v>2896</c:v>
                </c:pt>
                <c:pt idx="6">
                  <c:v>2732</c:v>
                </c:pt>
                <c:pt idx="9">
                  <c:v>2522</c:v>
                </c:pt>
                <c:pt idx="12">
                  <c:v>2346</c:v>
                </c:pt>
              </c:numCache>
            </c:numRef>
          </c:val>
          <c:extLst>
            <c:ext xmlns:c16="http://schemas.microsoft.com/office/drawing/2014/chart" uri="{C3380CC4-5D6E-409C-BE32-E72D297353CC}">
              <c16:uniqueId val="{0000000A-EAB8-4076-86F2-23A353B5BC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B8-4076-86F2-23A353B5BC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482</c:v>
                </c:pt>
                <c:pt idx="1">
                  <c:v>583</c:v>
                </c:pt>
                <c:pt idx="2">
                  <c:v>676</c:v>
                </c:pt>
              </c:numCache>
            </c:numRef>
          </c:val>
          <c:extLst>
            <c:ext xmlns:c16="http://schemas.microsoft.com/office/drawing/2014/chart" uri="{C3380CC4-5D6E-409C-BE32-E72D297353CC}">
              <c16:uniqueId val="{00000000-6FCC-4A77-8166-2D8E79DC41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c:v>
                </c:pt>
                <c:pt idx="1">
                  <c:v>53</c:v>
                </c:pt>
                <c:pt idx="2">
                  <c:v>53</c:v>
                </c:pt>
              </c:numCache>
            </c:numRef>
          </c:val>
          <c:extLst>
            <c:ext xmlns:c16="http://schemas.microsoft.com/office/drawing/2014/chart" uri="{C3380CC4-5D6E-409C-BE32-E72D297353CC}">
              <c16:uniqueId val="{00000001-6FCC-4A77-8166-2D8E79DC41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1285</c:v>
                </c:pt>
                <c:pt idx="1">
                  <c:v>1219</c:v>
                </c:pt>
                <c:pt idx="2">
                  <c:v>1734</c:v>
                </c:pt>
              </c:numCache>
            </c:numRef>
          </c:val>
          <c:extLst>
            <c:ext xmlns:c16="http://schemas.microsoft.com/office/drawing/2014/chart" uri="{C3380CC4-5D6E-409C-BE32-E72D297353CC}">
              <c16:uniqueId val="{00000002-6FCC-4A77-8166-2D8E79DC41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{488397EF-721A-4BA2-AF03-148C1969D21B}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E3-441B-8180-928049EE20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{49F4B25F-4BEF-454F-B4FA-2801A6C5BCC9}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E3-441B-8180-928049EE20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{1770B9F3-9B30-46F1-8983-5AB772C3CB4A}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E3-441B-8180-928049EE20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{B0785529-DF20-4664-976F-28E68AEC1EB5}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E3-441B-8180-928049EE20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{1EF30C0F-E6C6-43F5-8E34-ED7500EDEBCC}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E3-441B-8180-928049EE20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{231379B8-74F3-43E7-8F2B-4F99A486AED7}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E3-441B-8180-928049EE20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{A8A553DE-9C77-45BC-803C-608A33E7E4BF}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E3-441B-8180-928049EE20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{51D77328-709C-48B2-9E62-6781EC27BDCF}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E3-441B-8180-928049EE20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{EA9DD350-5F52-46A6-88B4-DB18D57C31B6}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E3-441B-8180-928049EE20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53.9</c:v>
                </c:pt>
                <c:pt idx="16">
                  <c:v>56</c:v>
                </c:pt>
                <c:pt idx="24">
                  <c:v>57.8</c:v>
                </c:pt>
                <c:pt idx="32">
                  <c:v>59.7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4E3-441B-8180-928049EE20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{4E47B5E5-F0E6-44A9-B754-C0BC58E33807}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E3-441B-8180-928049EE20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{8AB47713-5BA4-496F-A0A7-52D8B2CE8B57}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E3-441B-8180-928049EE20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{20B9B903-B795-4D99-BB5C-D42023840E7A}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E3-441B-8180-928049EE20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{818E02F9-9C79-4FCC-BE5F-1E6DE6ED80CC}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E3-441B-8180-928049EE20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{ED61C2EE-DC20-4AF3-949A-5948DE3D3942}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E3-441B-8180-928049EE20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{1CBDA5E2-955A-417D-83D6-7EE6E6C67B0C}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E3-441B-8180-928049EE20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{31915664-6F38-41E9-9F71-B841E8E4ADF4}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E3-441B-8180-928049EE20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{3D3A1982-2685-4B98-91EC-CB95DAAC2EEF}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E3-441B-8180-928049EE20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{686EDC81-84FE-403F-8BF8-27EBC0FEA0F0}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E3-441B-8180-928049EE20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E3-441B-8180-928049EE2093}"/>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{AB4D48D0-498F-4009-880F-B3111FC3957C}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A07-4189-940F-8C5BE48106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{FEB9385A-4204-4728-8E38-1869015D7614}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07-4189-940F-8C5BE48106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{40F77781-8F73-46F8-B05F-C5BC6B7DEE6D}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07-4189-940F-8C5BE48106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{2FA84945-ECCD-4B01-ABC0-8FE7FCEBE7BC}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07-4189-940F-8C5BE48106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{893D083C-80CC-41E4-9436-CAC620A684C3}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07-4189-940F-8C5BE48106F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{FD44D4B0-84A0-46B6-98E8-C325E16B6813}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A07-4189-940F-8C5BE48106F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{5265B182-A6DF-43BC-951B-2EE82F00CB02}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A07-4189-940F-8C5BE48106F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{6A2337CA-9119-4892-BAAA-64BD6A3B8406}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A07-4189-940F-8C5BE48106F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{7483C8A8-4ED9-4099-8D7C-6D55829E60AA}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A07-4189-940F-8C5BE48106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6.3</c:v>
                </c:pt>
                <c:pt idx="16">
                  <c:v>6.5</c:v>
                </c:pt>
                <c:pt idx="24">
                  <c:v>6.6</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A07-4189-940F-8C5BE48106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{B48A6092-257C-40F2-95C5-59B827AF6861}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A07-4189-940F-8C5BE48106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{DF48C082-61BF-4892-B720-CEA784997EED}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07-4189-940F-8C5BE48106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{31E3EABB-7BBF-4EBE-9BF0-3CE113D149FD}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07-4189-940F-8C5BE48106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{0F4B1B2F-17D1-42A1-AEFD-3E6E86A11B59}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07-4189-940F-8C5BE48106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{1C7887DE-8B24-4CCC-B791-15BD4B5DBF0F}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07-4189-940F-8C5BE48106F2}"/>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{23FC6C94-AAE9-4742-AA34-C9BA3B126E16}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A07-4189-940F-8C5BE48106F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{5B3B871C-795D-4899-8D7A-08C2471422E1}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A07-4189-940F-8C5BE48106F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{BCCBCC07-CDA6-43A6-9955-53A27C033E42}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A07-4189-940F-8C5BE48106F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{3D9355C5-CD94-429C-8CD6-026C0C25366E}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A07-4189-940F-8C5BE48106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A07-4189-940F-8C5BE48106F2}"/>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86819EC-3C65-4EE4-ACAA-F5EE1351166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CF3F975-E388-4FF2-BB5C-E196773C939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新たに償還開始した額が、前年度償還金の満了に伴う減少額を上回り、元利償還金が若干の増加となった。</a:t>
          </a:r>
        </a:p>
        <a:p>
          <a:r>
            <a:rPr kumimoji="1" lang="ja-JP" altLang="en-US" sz="1400">
              <a:latin typeface="ＭＳ ゴシック" pitchFamily="49" charset="-128"/>
              <a:ea typeface="ＭＳ ゴシック" pitchFamily="49" charset="-128"/>
            </a:rPr>
            <a:t>　公営企業債償還財源のための繰入金は前年度と同程度であった。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算入公債費等は前年度と比較し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ほぼ横ばいであるが、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特定財源の公営住宅使用料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減少により公債費に充当できる額が減少した。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地方債の現在高は、過疎対策事業債や臨時財政対策債の減少額が多かったため現在高は減少した。</a:t>
          </a:r>
        </a:p>
        <a:p>
          <a:r>
            <a:rPr kumimoji="1" lang="ja-JP" altLang="en-US" sz="1400">
              <a:latin typeface="ＭＳ ゴシック" pitchFamily="49" charset="-128"/>
              <a:ea typeface="ＭＳ ゴシック" pitchFamily="49" charset="-128"/>
            </a:rPr>
            <a:t>　公営企業債等繰入見込額は地方債元金残高の減に伴い将来負担額算定に用いる額が減少したため</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充当可能基金は決算剰余金等を財源とした基金積立額の増額により</a:t>
          </a:r>
          <a:r>
            <a:rPr kumimoji="1" lang="en-US" altLang="ja-JP" sz="1400">
              <a:latin typeface="ＭＳ ゴシック" pitchFamily="49" charset="-128"/>
              <a:ea typeface="ＭＳ ゴシック" pitchFamily="49" charset="-128"/>
            </a:rPr>
            <a:t>610</a:t>
          </a:r>
          <a:r>
            <a:rPr kumimoji="1" lang="ja-JP" altLang="en-US" sz="1400">
              <a:latin typeface="ＭＳ ゴシック" pitchFamily="49" charset="-128"/>
              <a:ea typeface="ＭＳ ゴシック" pitchFamily="49" charset="-128"/>
            </a:rPr>
            <a:t>百万円の増となった。充当可能特定歳入は公営住宅使用料の元金償還金に対する平均充当率が減少している。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百万円、公有施設整備基金で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百万円、福祉基金で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教育施設や公有施設の建替えや修繕、高齢者等に対する福祉支援事業の増加が想定されることから、経費の抑制に努め目的をもって基金を積立てる。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公有施設整備基金：公有施設の整備及び修繕等に要する資金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教育施設整備基金：義務教育施設整備に要する資金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福祉基金：高齢者等の在宅福祉の向上及び健康の保持に資する事業、高齢者等に係るボランティア活動の活発化に資する事業、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高齢者の保健福祉の増進に関する事業に要する資金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舘山公園整備推進事業基金：村民憩いの森「舘山公園」の整備に要する資金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鮫川村ふるさとづくり基金：自然環境の維持・保全及び整備に関する事業、特産品の育成及び地域産業の振興に関する事業、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高齢者の生活・子育て支援する地域づくりに関する事業、教育・歴史文化保存に関する事業に資する資金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公有施設整備基金：庁舎設備更新事業費等のため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教育施設整備基金：基金の取り崩しはなく、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福祉基金：福祉対策事業のため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舘山公園整備推進事業基金：公園管理事業のため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鮫川村ふるさとづくり基金：子育て支援事業や高齢者生活支援事業のため取り崩したが、ふるさとづくり寄附を積立てたため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今後、教育施設や公有施設の建替えや修繕等、多額の費用が見込まれるため、より一層の経費の削減に努め基金を積立てる。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また、高齢化社会により高齢者福祉に関する事業への取り崩しが想定されるため経費の削減に努め基金を積立てる。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子育て支援事業（保育園・幼稚園運営費）や環境整備事業等のために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今年度においては、特定財源の活用により積立が取崩しを上回ったためである。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子育て支援事業（保育園・幼稚園運営費）のために取り崩すことが想定されるが、その他の事業の見直しを図り、剰余金等による積立額が取り崩し額と同程度となるようにすることで、大幅な基金残高の減少を抑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経済事情の変動等により財源が不足する場合や教育施設等の建替え等により村債の償還額が多額となる年度において取り崩しが想定されるため経費の削減に努め基金を積立てる。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62DC9C-39F8-4137-9244-E983C7B61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880B417-C98D-44CC-956D-D8D599BAA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891BC3A-18A1-43E5-9266-5F6DD709AB8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220B352-298C-4B45-80EC-A32E42DAA37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35A7401-95AA-433B-8227-92A4EEF72EC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BD06EB1-D827-4E8D-9986-1B4FE72DC27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DFC1990-A07A-40A8-B50B-B7E79D24048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7437365-A7A9-421E-BDE6-AF2177E88E1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EF40820-81AE-4BA6-A61F-753221ECD71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89D3ADF-95D2-4AD0-88AF-92F5F778F51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9F7CB5F-A027-46D4-B475-BF30C5BDD51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CB09874-C4DF-4786-9082-7B73545F859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4A100E9-39AB-47CA-BFFE-DBB43A03B8A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FA5FE5D-1ED9-4205-9883-54057B09803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B599AA3-FECD-4ED8-8130-BB1B0D8BBD7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20F4BF4-681E-4633-A184-1378215D46A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B968CFF-069C-4B81-A8A6-D2D4B5319F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F41E4E2-E71B-43F9-A7CB-FD977B518A4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B55A1B9-9D00-4C19-AA7F-E2DAC6A5B96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D400D3C-735E-4373-A0E1-15E6A8BC656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111AB12-C85F-469D-A4CC-1BA34A45EEE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3E8124B-7745-47B5-8E29-43AC13EDB82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3,102
131.34
4,035,807
3,803,921
217,082
2,244,893
2,346,323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9F1C799-844F-499F-A089-D3F8940E043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F24AD19-3FE1-4BC0-A36D-943574AC86D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4FBF7A8-70DB-4C2A-BFF7-DA34F3A43A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A5F5601-3691-49ED-8B34-C7F9790EBAC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E6F604-D769-4C7B-9E79-431AC975CB1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A3C4CD0-318C-448C-94A3-FF924B7FB7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03C6D59-2133-41AC-A9C6-D26B0F09B0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36F5323-6821-41B3-88A9-B3B028ABF7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0EC170E-229F-4AFA-AE4F-6BB54FE6928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F7CB24A-F61C-4D6D-B743-E5065F2C983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C944CE6-A770-4F44-80FD-A8FC99703C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1B7FB29-AF4C-4337-93A2-359F130E71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944AE8E-1DD7-419A-B1D1-E7D2F39EFF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206080D-F2BB-4E59-8D3D-190131EF03A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CC4D408-5C0C-45A9-8F62-F5C5955DF41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4F086F7-0DDF-4532-8C65-1DB6CFB2F6D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ED3EE7D-7113-42DA-8D99-8232120121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A5E10AF-6894-4384-983E-A9738DB28C1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7678221-0139-43F5-8D81-EF20CA1A7BA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5E9C6B4-042D-4FD4-9315-89076364BD1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B6B88C9-CC5D-4B5B-B387-E37FF56DEEA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6C9F7C-5E71-4B93-94AB-09EE9977AE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461BABB-BE7E-4DF6-9DDB-24A7BFDC705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67ECC95-CCA0-49AE-8D93-F23CCA77AD4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310506E-732C-4134-9E47-B87DF8C7F74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092B52A-5A76-428F-9CA6-967EF45E3C7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93137E2-04AE-4053-B590-E4214BBF404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47E647D-C29C-4E36-BAC2-0E613ADCA34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B1B29FF-8BBC-4B70-A74A-7B00DDC1822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D338FDB-B8F1-4B64-9614-8F96270478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45DAFDD-6C86-40DB-B89E-C4747DBFCDB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8925BFD-4027-47A5-9C1F-7BD563F8F8B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8D8D5E9-9750-425B-AFEC-F15AD9C59B7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70F60C5-5FB0-482F-B116-BFBAE4E9C9B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FC55F42-B866-458A-A23B-F15925BD75C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類似団体平均と比較し</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％低い状況ではあるが、施設の老朽化に伴う有形固定資産減価償却率が年々上昇傾向にある。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公共施設等総合管理計画に基づき、長寿命化・集約化及び複合化を推進し、公共施設の適正管理に努める。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B1F3F92-1DA9-469E-BA94-8866D76511C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2550A00-8A1E-4B6F-8F99-39C12CB0817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73C19EB-034E-49E8-AB28-F12CC1EEDA5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DC500F6C-E8F1-4E91-BBBE-ACD77760D7B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E35C2207-C924-455A-A222-DFD0398053A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3A585EA-4EC6-4A30-9070-5070BE634E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4693F2E-986B-4B0D-9FB9-3AFF0A67A6D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7EC1D7D-E69F-496A-A11D-A4A0C5F60BC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2206F19-B1D2-445A-9175-EA59FA95B44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6A1E7E80-8C2B-4209-8A79-42B072CB12F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BE34E59-EDFF-4962-BEAF-2020B6FF573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19430F8-DE94-4018-9EAB-249715A6E21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EC13EDDD-783F-4930-8610-04BF45ABD5B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88A6F0C2-B98D-46B9-AE09-D47A3940E42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E707B25-B963-47CA-BCD5-27C9CDA6111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BA4D9CF9-771C-4E80-A1FE-FBC539E6717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FCC0704C-84C9-4D73-8FCA-16565994F9D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02771F6-4550-4C43-8C2C-F5C7ED26227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97FD3A43-975E-476A-BC4B-5E000468820C}"/>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74992682-0386-4761-8BB4-D0277B5719E1}"/>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0DCD52B7-8BD5-4EBA-8E72-4BF9D9AA1B73}"/>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AC0422F3-A519-4432-ABAA-55EB7B63BEDB}"/>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655EE9CF-75F6-40D6-96C3-9C7F4C8CB105}"/>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BC60762B-B811-4583-B59C-4E75382C3E2A}"/>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3900AD73-DB84-47CB-A57B-6A96B5771213}"/>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93598370-9B6D-42F6-9A8F-5AEF03B49002}"/>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433F78E3-2AD4-4118-9328-72B5D2C55BE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22F553B-247F-472A-8A70-D1D5AC79BA44}"/>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4AC559E0-A08B-49DA-8DB2-0BB73E8DE841}"/>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E0A0527-6A24-4ECB-9CB5-5CC3DB84D5D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984AF0B-EFC3-44BC-858E-1C77BC2EA7A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7B09DA0-6A90-4F16-A7D2-988C5EC6988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91BB14B6-C817-4959-A913-89C5A48A901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46DC4CE-8235-46FE-AB89-6B699C1E729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93" name="楕円 92">
          <a:extLst>
            <a:ext uri="{FF2B5EF4-FFF2-40B4-BE49-F238E27FC236}">
              <a16:creationId xmlns:a16="http://schemas.microsoft.com/office/drawing/2014/main" id="{65A20BA6-F900-487F-815D-2414CA07138D}"/>
            </a:ext>
          </a:extLst>
        </xdr:cNvPr>
        <xdr:cNvSpPr/>
      </xdr:nvSpPr>
      <xdr:spPr>
        <a:xfrm>
          <a:off x="47117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63063</xdr:rowOff>
    </xdr:from>
    <xdr:ext cx="405111" cy="259045"/>
    <xdr:sp macro="" textlink="">
      <xdr:nvSpPr>
        <xdr:cNvPr id="94" name="有形固定資産減価償却率該当値テキスト">
          <a:extLst>
            <a:ext uri="{FF2B5EF4-FFF2-40B4-BE49-F238E27FC236}">
              <a16:creationId xmlns:a16="http://schemas.microsoft.com/office/drawing/2014/main" id="{A32947F3-7E8F-42BF-819D-70984B616B68}"/>
            </a:ext>
          </a:extLst>
        </xdr:cNvPr>
        <xdr:cNvSpPr txBox="1"/>
      </xdr:nvSpPr>
      <xdr:spPr>
        <a:xfrm>
          <a:off x="4813300" y="59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5" name="楕円 94">
          <a:extLst>
            <a:ext uri="{FF2B5EF4-FFF2-40B4-BE49-F238E27FC236}">
              <a16:creationId xmlns:a16="http://schemas.microsoft.com/office/drawing/2014/main" id="{1EBFD9EC-2B64-4073-A845-1E93FC047C61}"/>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90986</xdr:rowOff>
    </xdr:to>
    <xdr:cxnSp macro="">
      <xdr:nvCxnSpPr>
        <xdr:cNvPr id="96" name="直線コネクタ 95">
          <a:extLst>
            <a:ext uri="{FF2B5EF4-FFF2-40B4-BE49-F238E27FC236}">
              <a16:creationId xmlns:a16="http://schemas.microsoft.com/office/drawing/2014/main" id="{509DA02A-D811-4121-B816-7A74AB9FDAC7}"/>
            </a:ext>
          </a:extLst>
        </xdr:cNvPr>
        <xdr:cNvCxnSpPr/>
      </xdr:nvCxnSpPr>
      <xdr:spPr>
        <a:xfrm>
          <a:off x="4051300" y="6118860"/>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97" name="楕円 96">
          <a:extLst>
            <a:ext uri="{FF2B5EF4-FFF2-40B4-BE49-F238E27FC236}">
              <a16:creationId xmlns:a16="http://schemas.microsoft.com/office/drawing/2014/main" id="{FF95B867-372F-4E73-B656-81EB2929641C}"/>
            </a:ext>
          </a:extLst>
        </xdr:cNvPr>
        <xdr:cNvSpPr/>
      </xdr:nvSpPr>
      <xdr:spPr>
        <a:xfrm>
          <a:off x="3238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31</xdr:row>
      <xdr:rowOff>32385</xdr:rowOff>
    </xdr:to>
    <xdr:cxnSp macro="">
      <xdr:nvCxnSpPr>
        <xdr:cNvPr id="98" name="直線コネクタ 97">
          <a:extLst>
            <a:ext uri="{FF2B5EF4-FFF2-40B4-BE49-F238E27FC236}">
              <a16:creationId xmlns:a16="http://schemas.microsoft.com/office/drawing/2014/main" id="{8B593A73-08DB-4DC5-A9B5-B2BA41412D4C}"/>
            </a:ext>
          </a:extLst>
        </xdr:cNvPr>
        <xdr:cNvCxnSpPr/>
      </xdr:nvCxnSpPr>
      <xdr:spPr>
        <a:xfrm>
          <a:off x="3289300" y="606334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32748</xdr:rowOff>
    </xdr:from>
    <xdr:to>
      <xdr:col>11</xdr:col>
      <xdr:colOff>187325</xdr:colOff>
      <xdr:row>30</xdr:row>
      <xdr:rowOff>134348</xdr:rowOff>
    </xdr:to>
    <xdr:sp macro="" textlink="">
      <xdr:nvSpPr>
        <xdr:cNvPr id="99" name="楕円 98">
          <a:extLst>
            <a:ext uri="{FF2B5EF4-FFF2-40B4-BE49-F238E27FC236}">
              <a16:creationId xmlns:a16="http://schemas.microsoft.com/office/drawing/2014/main" id="{21A7D189-6162-42D4-A846-B6CEFF9B58BE}"/>
            </a:ext>
          </a:extLst>
        </xdr:cNvPr>
        <xdr:cNvSpPr/>
      </xdr:nvSpPr>
      <xdr:spPr>
        <a:xfrm>
          <a:off x="2476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83548</xdr:rowOff>
    </xdr:from>
    <xdr:to>
      <xdr:col>15</xdr:col>
      <xdr:colOff>136525</xdr:colOff>
      <xdr:row>30</xdr:row>
      <xdr:rowOff>148318</xdr:rowOff>
    </xdr:to>
    <xdr:cxnSp macro="">
      <xdr:nvCxnSpPr>
        <xdr:cNvPr id="100" name="直線コネクタ 99">
          <a:extLst>
            <a:ext uri="{FF2B5EF4-FFF2-40B4-BE49-F238E27FC236}">
              <a16:creationId xmlns:a16="http://schemas.microsoft.com/office/drawing/2014/main" id="{8CB33174-C3C9-4031-A7DE-8F099BD2424A}"/>
            </a:ext>
          </a:extLst>
        </xdr:cNvPr>
        <xdr:cNvCxnSpPr/>
      </xdr:nvCxnSpPr>
      <xdr:spPr>
        <a:xfrm>
          <a:off x="2527300" y="599857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101" name="楕円 100">
          <a:extLst>
            <a:ext uri="{FF2B5EF4-FFF2-40B4-BE49-F238E27FC236}">
              <a16:creationId xmlns:a16="http://schemas.microsoft.com/office/drawing/2014/main" id="{53C288B2-25DA-4426-BD94-41C0F9DFCBBC}"/>
            </a:ext>
          </a:extLst>
        </xdr:cNvPr>
        <xdr:cNvSpPr/>
      </xdr:nvSpPr>
      <xdr:spPr>
        <a:xfrm>
          <a:off x="1714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24947</xdr:rowOff>
    </xdr:from>
    <xdr:to>
      <xdr:col>11</xdr:col>
      <xdr:colOff>136525</xdr:colOff>
      <xdr:row>30</xdr:row>
      <xdr:rowOff>83548</xdr:rowOff>
    </xdr:to>
    <xdr:cxnSp macro="">
      <xdr:nvCxnSpPr>
        <xdr:cNvPr id="102" name="直線コネクタ 101">
          <a:extLst>
            <a:ext uri="{FF2B5EF4-FFF2-40B4-BE49-F238E27FC236}">
              <a16:creationId xmlns:a16="http://schemas.microsoft.com/office/drawing/2014/main" id="{85C63155-8B5E-4986-B197-7BF270DBCCD5}"/>
            </a:ext>
          </a:extLst>
        </xdr:cNvPr>
        <xdr:cNvCxnSpPr/>
      </xdr:nvCxnSpPr>
      <xdr:spPr>
        <a:xfrm>
          <a:off x="1765300" y="593997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6E918F56-8C17-4594-8D34-260CEB8099D6}"/>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0787B660-BCFF-4C78-8AB1-66F60D5F154D}"/>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CBC168D1-F831-4E6E-93A8-1BFE312669D6}"/>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5FC3DF23-1895-450F-B594-CA79D3ED4824}"/>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107" name="n_1mainValue有形固定資産減価償却率">
          <a:extLst>
            <a:ext uri="{FF2B5EF4-FFF2-40B4-BE49-F238E27FC236}">
              <a16:creationId xmlns:a16="http://schemas.microsoft.com/office/drawing/2014/main" id="{AB1FF603-4930-496B-819A-E0E09B4E1662}"/>
            </a:ext>
          </a:extLst>
        </xdr:cNvPr>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44195</xdr:rowOff>
    </xdr:from>
    <xdr:ext cx="405111" cy="259045"/>
    <xdr:sp macro="" textlink="">
      <xdr:nvSpPr>
        <xdr:cNvPr id="108" name="n_2mainValue有形固定資産減価償却率">
          <a:extLst>
            <a:ext uri="{FF2B5EF4-FFF2-40B4-BE49-F238E27FC236}">
              <a16:creationId xmlns:a16="http://schemas.microsoft.com/office/drawing/2014/main" id="{8E140F52-6DB2-4FAF-9E5B-90C1A4D6FF26}"/>
            </a:ext>
          </a:extLst>
        </xdr:cNvPr>
        <xdr:cNvSpPr txBox="1"/>
      </xdr:nvSpPr>
      <xdr:spPr>
        <a:xfrm>
          <a:off x="3086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150875</xdr:rowOff>
    </xdr:from>
    <xdr:ext cx="405111" cy="259045"/>
    <xdr:sp macro="" textlink="">
      <xdr:nvSpPr>
        <xdr:cNvPr id="109" name="n_3mainValue有形固定資産減価償却率">
          <a:extLst>
            <a:ext uri="{FF2B5EF4-FFF2-40B4-BE49-F238E27FC236}">
              <a16:creationId xmlns:a16="http://schemas.microsoft.com/office/drawing/2014/main" id="{2F4E2797-03BF-4DB2-9443-6110B2A0A520}"/>
            </a:ext>
          </a:extLst>
        </xdr:cNvPr>
        <xdr:cNvSpPr txBox="1"/>
      </xdr:nvSpPr>
      <xdr:spPr>
        <a:xfrm>
          <a:off x="2324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92274</xdr:rowOff>
    </xdr:from>
    <xdr:ext cx="405111" cy="259045"/>
    <xdr:sp macro="" textlink="">
      <xdr:nvSpPr>
        <xdr:cNvPr id="110" name="n_4mainValue有形固定資産減価償却率">
          <a:extLst>
            <a:ext uri="{FF2B5EF4-FFF2-40B4-BE49-F238E27FC236}">
              <a16:creationId xmlns:a16="http://schemas.microsoft.com/office/drawing/2014/main" id="{4092161D-6FE9-46C6-8B06-9AE66C80A0DC}"/>
            </a:ext>
          </a:extLst>
        </xdr:cNvPr>
        <xdr:cNvSpPr txBox="1"/>
      </xdr:nvSpPr>
      <xdr:spPr>
        <a:xfrm>
          <a:off x="1562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A6E7612-7CC9-4DFA-8C98-8172DC16FA2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F4BF74C-99DD-4C93-91F0-0D33F132A04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2366B6E5-4907-46E9-B4C0-6EC55565E2C7}"/>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164860DA-58C6-47C1-9F99-E6DF7EB0945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13FD9102-2479-4BB3-92DF-E8D146355E2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AE702A0-77C7-43EC-9AAD-58083FCFD28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A2EF28E-C734-445B-BFBB-C8018C9C5F9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859D4920-8C6B-4FD2-8245-791111C6887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D05B0DA-2A22-4164-8C24-82CB7B696A0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8979D1C6-7671-4753-86C0-59924388CA3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1CDE1175-0333-4D99-9F9D-27DB495E1FF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4024549-124E-4A3E-B9EF-3AE73DFB66E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53B176C-0B87-40E8-8D1E-69472BF79E7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臨時財政対策債</a:t>
          </a:r>
          <a:r>
            <a:rPr kumimoji="1" lang="ja-JP" altLang="en-US" sz="1100">
              <a:solidFill>
                <a:sysClr val="windowText" lastClr="000000"/>
              </a:solidFill>
              <a:effectLst/>
              <a:latin typeface="+mn-lt"/>
              <a:ea typeface="+mn-ea"/>
              <a:cs typeface="+mn-cs"/>
            </a:rPr>
            <a:t>、緊急防災・減災事業債</a:t>
          </a:r>
          <a:r>
            <a:rPr kumimoji="1" lang="ja-JP" altLang="ja-JP" sz="1100">
              <a:solidFill>
                <a:sysClr val="windowText" lastClr="000000"/>
              </a:solidFill>
              <a:effectLst/>
              <a:latin typeface="+mn-lt"/>
              <a:ea typeface="+mn-ea"/>
              <a:cs typeface="+mn-cs"/>
            </a:rPr>
            <a:t>等の地方債現在高</a:t>
          </a:r>
          <a:r>
            <a:rPr kumimoji="1" lang="ja-JP" altLang="en-US" sz="1100">
              <a:solidFill>
                <a:sysClr val="windowText" lastClr="000000"/>
              </a:solidFill>
              <a:effectLst/>
              <a:latin typeface="+mn-lt"/>
              <a:ea typeface="+mn-ea"/>
              <a:cs typeface="+mn-cs"/>
            </a:rPr>
            <a:t>が大きく</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したこと</a:t>
          </a:r>
          <a:r>
            <a:rPr kumimoji="1" lang="ja-JP" altLang="ja-JP" sz="1100">
              <a:solidFill>
                <a:sysClr val="windowText" lastClr="000000"/>
              </a:solidFill>
              <a:effectLst/>
              <a:latin typeface="+mn-lt"/>
              <a:ea typeface="+mn-ea"/>
              <a:cs typeface="+mn-cs"/>
            </a:rPr>
            <a:t>により、将来負担額が減少したことで、債務償還比率は前年度比</a:t>
          </a:r>
          <a:r>
            <a:rPr kumimoji="1" lang="en-US" altLang="ja-JP" sz="1100">
              <a:solidFill>
                <a:sysClr val="windowText" lastClr="000000"/>
              </a:solidFill>
              <a:effectLst/>
              <a:latin typeface="+mn-lt"/>
              <a:ea typeface="+mn-ea"/>
              <a:cs typeface="+mn-cs"/>
            </a:rPr>
            <a:t>111.6</a:t>
          </a:r>
          <a:r>
            <a:rPr kumimoji="1" lang="ja-JP" altLang="ja-JP" sz="1100">
              <a:solidFill>
                <a:sysClr val="windowText" lastClr="000000"/>
              </a:solidFill>
              <a:effectLst/>
              <a:latin typeface="+mn-lt"/>
              <a:ea typeface="+mn-ea"/>
              <a:cs typeface="+mn-cs"/>
            </a:rPr>
            <a:t>％減となったが、施設の老朽化に伴う維持補修費等の増加が見込まれるため、公共施設等総合管理計画に基づき、公共施設等の更新・統廃合を検討し、財政負担の縮減・平準化を図る。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7D3429B-9111-4AD7-8B34-A69A643F71B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5F0AA67A-E28E-495E-8B4D-1C7238C64E2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4E9BE38-16C5-42D0-8484-56C32E50388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E4176CBF-D2D5-44E2-95F8-5DC05329254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F7F0AF18-B26D-4588-81EF-445A9BA5EF6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B6407013-0DDD-45AF-964C-0C6F493D0F8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1E5A160B-2168-41FF-9651-557A06FCCA4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1245B90-AE0C-4471-BE81-96A0319EC22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B808BC5B-D726-41E4-8C65-D23E89CF4EF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63323DE2-B729-4FAF-BE92-F0EF6BBB9DC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4D396654-7904-4E0C-846D-014922477FD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FFAF3176-9EF8-4C4E-89ED-C0107BFD76F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BDB21C1-2AB4-4F89-9F73-8906338BD33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93EFDBE-6F63-42A0-AD03-7180F05238C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EB2EEA18-5302-44E1-A6AB-C3B6E0F73D7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311102C9-A3FD-4792-A627-AA56416B9BE7}"/>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2C9DDA3-C796-4582-83FB-AD56513F22E8}"/>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982019BE-DCB0-4F0A-8453-95D1588DCDD1}"/>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230BD95-0EA3-4C14-9AA0-719E358704C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BCE6F844-AE82-4175-8902-3A2E8DDF85B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BE92039D-099D-4FBD-94DF-1874105D4A8D}"/>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329D724F-30C8-4319-A13C-309D51EA44F3}"/>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E36E2F40-1FBB-43F6-8B5A-901CF262E66C}"/>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600205E3-B741-405A-9622-99B86C25A6B7}"/>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8769F751-5932-491A-89E7-8E86D154C3DF}"/>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68B2397F-56AC-49FB-BF29-DBA5FC9BBEE7}"/>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56FF672-7878-4CB5-8A53-E9E99CFB02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17C94F0-663C-49B1-BB7D-A78F45BEA17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909CD1A-6D73-48BA-A7F7-E04CF76BA2E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2AE8BB6-5F65-4535-92F2-A117B771C05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160D3DA-FC33-48CF-B7C0-BDDFDC218A9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152633</xdr:rowOff>
    </xdr:from>
    <xdr:to>
      <xdr:col>76</xdr:col>
      <xdr:colOff>73025</xdr:colOff>
      <xdr:row>27</xdr:row>
      <xdr:rowOff>82783</xdr:rowOff>
    </xdr:to>
    <xdr:sp macro="" textlink="">
      <xdr:nvSpPr>
        <xdr:cNvPr id="155" name="楕円 154">
          <a:extLst>
            <a:ext uri="{FF2B5EF4-FFF2-40B4-BE49-F238E27FC236}">
              <a16:creationId xmlns:a16="http://schemas.microsoft.com/office/drawing/2014/main" id="{8F99DBCD-2E8C-4BF3-A879-02BC0546371D}"/>
            </a:ext>
          </a:extLst>
        </xdr:cNvPr>
        <xdr:cNvSpPr/>
      </xdr:nvSpPr>
      <xdr:spPr>
        <a:xfrm>
          <a:off x="14744700" y="53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67560</xdr:rowOff>
    </xdr:from>
    <xdr:ext cx="405111" cy="259045"/>
    <xdr:sp macro="" textlink="">
      <xdr:nvSpPr>
        <xdr:cNvPr id="156" name="債務償還比率該当値テキスト">
          <a:extLst>
            <a:ext uri="{FF2B5EF4-FFF2-40B4-BE49-F238E27FC236}">
              <a16:creationId xmlns:a16="http://schemas.microsoft.com/office/drawing/2014/main" id="{3C9C3421-ACC7-4C9D-BD7B-A95C5B13CD52}"/>
            </a:ext>
          </a:extLst>
        </xdr:cNvPr>
        <xdr:cNvSpPr txBox="1"/>
      </xdr:nvSpPr>
      <xdr:spPr>
        <a:xfrm>
          <a:off x="14846300" y="52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10520</xdr:rowOff>
    </xdr:from>
    <xdr:to>
      <xdr:col>72</xdr:col>
      <xdr:colOff>123825</xdr:colOff>
      <xdr:row>28</xdr:row>
      <xdr:rowOff>112120</xdr:rowOff>
    </xdr:to>
    <xdr:sp macro="" textlink="">
      <xdr:nvSpPr>
        <xdr:cNvPr id="157" name="楕円 156">
          <a:extLst>
            <a:ext uri="{FF2B5EF4-FFF2-40B4-BE49-F238E27FC236}">
              <a16:creationId xmlns:a16="http://schemas.microsoft.com/office/drawing/2014/main" id="{5D90881B-D818-41F7-962E-0EE7CF4E6800}"/>
            </a:ext>
          </a:extLst>
        </xdr:cNvPr>
        <xdr:cNvSpPr/>
      </xdr:nvSpPr>
      <xdr:spPr>
        <a:xfrm>
          <a:off x="14033500" y="55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31983</xdr:rowOff>
    </xdr:from>
    <xdr:to>
      <xdr:col>76</xdr:col>
      <xdr:colOff>22225</xdr:colOff>
      <xdr:row>28</xdr:row>
      <xdr:rowOff>61320</xdr:rowOff>
    </xdr:to>
    <xdr:cxnSp macro="">
      <xdr:nvCxnSpPr>
        <xdr:cNvPr id="158" name="直線コネクタ 157">
          <a:extLst>
            <a:ext uri="{FF2B5EF4-FFF2-40B4-BE49-F238E27FC236}">
              <a16:creationId xmlns:a16="http://schemas.microsoft.com/office/drawing/2014/main" id="{FF299E1E-428C-4D19-9037-E72955E36F50}"/>
            </a:ext>
          </a:extLst>
        </xdr:cNvPr>
        <xdr:cNvCxnSpPr/>
      </xdr:nvCxnSpPr>
      <xdr:spPr>
        <a:xfrm flipV="1">
          <a:off x="14084300" y="5432658"/>
          <a:ext cx="7112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138081</xdr:rowOff>
    </xdr:from>
    <xdr:to>
      <xdr:col>68</xdr:col>
      <xdr:colOff>123825</xdr:colOff>
      <xdr:row>29</xdr:row>
      <xdr:rowOff>68231</xdr:rowOff>
    </xdr:to>
    <xdr:sp macro="" textlink="">
      <xdr:nvSpPr>
        <xdr:cNvPr id="159" name="楕円 158">
          <a:extLst>
            <a:ext uri="{FF2B5EF4-FFF2-40B4-BE49-F238E27FC236}">
              <a16:creationId xmlns:a16="http://schemas.microsoft.com/office/drawing/2014/main" id="{A4257243-DB48-4C7C-A80E-0C73A91D1DF6}"/>
            </a:ext>
          </a:extLst>
        </xdr:cNvPr>
        <xdr:cNvSpPr/>
      </xdr:nvSpPr>
      <xdr:spPr>
        <a:xfrm>
          <a:off x="13271500" y="571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61320</xdr:rowOff>
    </xdr:from>
    <xdr:to>
      <xdr:col>72</xdr:col>
      <xdr:colOff>73025</xdr:colOff>
      <xdr:row>29</xdr:row>
      <xdr:rowOff>17431</xdr:rowOff>
    </xdr:to>
    <xdr:cxnSp macro="">
      <xdr:nvCxnSpPr>
        <xdr:cNvPr id="160" name="直線コネクタ 159">
          <a:extLst>
            <a:ext uri="{FF2B5EF4-FFF2-40B4-BE49-F238E27FC236}">
              <a16:creationId xmlns:a16="http://schemas.microsoft.com/office/drawing/2014/main" id="{B2B8439B-A803-464F-8AA8-9360CA5185E5}"/>
            </a:ext>
          </a:extLst>
        </xdr:cNvPr>
        <xdr:cNvCxnSpPr/>
      </xdr:nvCxnSpPr>
      <xdr:spPr>
        <a:xfrm flipV="1">
          <a:off x="13322300" y="5633445"/>
          <a:ext cx="762000" cy="1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120089</xdr:rowOff>
    </xdr:from>
    <xdr:to>
      <xdr:col>64</xdr:col>
      <xdr:colOff>123825</xdr:colOff>
      <xdr:row>29</xdr:row>
      <xdr:rowOff>50239</xdr:rowOff>
    </xdr:to>
    <xdr:sp macro="" textlink="">
      <xdr:nvSpPr>
        <xdr:cNvPr id="161" name="楕円 160">
          <a:extLst>
            <a:ext uri="{FF2B5EF4-FFF2-40B4-BE49-F238E27FC236}">
              <a16:creationId xmlns:a16="http://schemas.microsoft.com/office/drawing/2014/main" id="{63BDCBC3-9C51-4802-865B-46FD850F00B8}"/>
            </a:ext>
          </a:extLst>
        </xdr:cNvPr>
        <xdr:cNvSpPr/>
      </xdr:nvSpPr>
      <xdr:spPr>
        <a:xfrm>
          <a:off x="12509500" y="56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170889</xdr:rowOff>
    </xdr:from>
    <xdr:to>
      <xdr:col>68</xdr:col>
      <xdr:colOff>73025</xdr:colOff>
      <xdr:row>29</xdr:row>
      <xdr:rowOff>17431</xdr:rowOff>
    </xdr:to>
    <xdr:cxnSp macro="">
      <xdr:nvCxnSpPr>
        <xdr:cNvPr id="162" name="直線コネクタ 161">
          <a:extLst>
            <a:ext uri="{FF2B5EF4-FFF2-40B4-BE49-F238E27FC236}">
              <a16:creationId xmlns:a16="http://schemas.microsoft.com/office/drawing/2014/main" id="{44CF1EB1-C285-4258-B2EF-7AFF489F3D40}"/>
            </a:ext>
          </a:extLst>
        </xdr:cNvPr>
        <xdr:cNvCxnSpPr/>
      </xdr:nvCxnSpPr>
      <xdr:spPr>
        <a:xfrm>
          <a:off x="12560300" y="5743014"/>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20246</xdr:rowOff>
    </xdr:from>
    <xdr:to>
      <xdr:col>60</xdr:col>
      <xdr:colOff>123825</xdr:colOff>
      <xdr:row>29</xdr:row>
      <xdr:rowOff>121846</xdr:rowOff>
    </xdr:to>
    <xdr:sp macro="" textlink="">
      <xdr:nvSpPr>
        <xdr:cNvPr id="163" name="楕円 162">
          <a:extLst>
            <a:ext uri="{FF2B5EF4-FFF2-40B4-BE49-F238E27FC236}">
              <a16:creationId xmlns:a16="http://schemas.microsoft.com/office/drawing/2014/main" id="{A1025B43-424F-4EF5-879F-400969714252}"/>
            </a:ext>
          </a:extLst>
        </xdr:cNvPr>
        <xdr:cNvSpPr/>
      </xdr:nvSpPr>
      <xdr:spPr>
        <a:xfrm>
          <a:off x="11747500" y="57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170889</xdr:rowOff>
    </xdr:from>
    <xdr:to>
      <xdr:col>64</xdr:col>
      <xdr:colOff>73025</xdr:colOff>
      <xdr:row>29</xdr:row>
      <xdr:rowOff>71046</xdr:rowOff>
    </xdr:to>
    <xdr:cxnSp macro="">
      <xdr:nvCxnSpPr>
        <xdr:cNvPr id="164" name="直線コネクタ 163">
          <a:extLst>
            <a:ext uri="{FF2B5EF4-FFF2-40B4-BE49-F238E27FC236}">
              <a16:creationId xmlns:a16="http://schemas.microsoft.com/office/drawing/2014/main" id="{155F1605-E4DF-4339-B19F-B1F16DDAEDBF}"/>
            </a:ext>
          </a:extLst>
        </xdr:cNvPr>
        <xdr:cNvCxnSpPr/>
      </xdr:nvCxnSpPr>
      <xdr:spPr>
        <a:xfrm flipV="1">
          <a:off x="11798300" y="5743014"/>
          <a:ext cx="762000" cy="7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80A3DF85-9ED3-4D3B-A84F-D1EFF4CDEEC6}"/>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32788132-BF00-4177-840B-B614BFAB3073}"/>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6ED3301E-CBC8-46CB-931E-36E2BE1109A2}"/>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1C410E8C-2569-4CE8-869C-FDBFB5D62223}"/>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128647</xdr:rowOff>
    </xdr:from>
    <xdr:ext cx="469744" cy="259045"/>
    <xdr:sp macro="" textlink="">
      <xdr:nvSpPr>
        <xdr:cNvPr id="169" name="n_1mainValue債務償還比率">
          <a:extLst>
            <a:ext uri="{FF2B5EF4-FFF2-40B4-BE49-F238E27FC236}">
              <a16:creationId xmlns:a16="http://schemas.microsoft.com/office/drawing/2014/main" id="{CB1BC721-D918-4A6A-ABAD-2F22B1EB452F}"/>
            </a:ext>
          </a:extLst>
        </xdr:cNvPr>
        <xdr:cNvSpPr txBox="1"/>
      </xdr:nvSpPr>
      <xdr:spPr>
        <a:xfrm>
          <a:off x="13836727" y="535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84758</xdr:rowOff>
    </xdr:from>
    <xdr:ext cx="469744" cy="259045"/>
    <xdr:sp macro="" textlink="">
      <xdr:nvSpPr>
        <xdr:cNvPr id="170" name="n_2mainValue債務償還比率">
          <a:extLst>
            <a:ext uri="{FF2B5EF4-FFF2-40B4-BE49-F238E27FC236}">
              <a16:creationId xmlns:a16="http://schemas.microsoft.com/office/drawing/2014/main" id="{8FC33426-BFAF-4AFB-AD89-12F45D0A54D5}"/>
            </a:ext>
          </a:extLst>
        </xdr:cNvPr>
        <xdr:cNvSpPr txBox="1"/>
      </xdr:nvSpPr>
      <xdr:spPr>
        <a:xfrm>
          <a:off x="13087427" y="548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66766</xdr:rowOff>
    </xdr:from>
    <xdr:ext cx="469744" cy="259045"/>
    <xdr:sp macro="" textlink="">
      <xdr:nvSpPr>
        <xdr:cNvPr id="171" name="n_3mainValue債務償還比率">
          <a:extLst>
            <a:ext uri="{FF2B5EF4-FFF2-40B4-BE49-F238E27FC236}">
              <a16:creationId xmlns:a16="http://schemas.microsoft.com/office/drawing/2014/main" id="{4848BE99-455B-4062-8948-82F2B44CC466}"/>
            </a:ext>
          </a:extLst>
        </xdr:cNvPr>
        <xdr:cNvSpPr txBox="1"/>
      </xdr:nvSpPr>
      <xdr:spPr>
        <a:xfrm>
          <a:off x="12325427" y="54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112973</xdr:rowOff>
    </xdr:from>
    <xdr:ext cx="469744" cy="259045"/>
    <xdr:sp macro="" textlink="">
      <xdr:nvSpPr>
        <xdr:cNvPr id="172" name="n_4mainValue債務償還比率">
          <a:extLst>
            <a:ext uri="{FF2B5EF4-FFF2-40B4-BE49-F238E27FC236}">
              <a16:creationId xmlns:a16="http://schemas.microsoft.com/office/drawing/2014/main" id="{4029453F-008F-400B-AD61-E1DAD31FA423}"/>
            </a:ext>
          </a:extLst>
        </xdr:cNvPr>
        <xdr:cNvSpPr txBox="1"/>
      </xdr:nvSpPr>
      <xdr:spPr>
        <a:xfrm>
          <a:off x="11563427" y="585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0875E05-9F75-4775-9296-39A4494EBE6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C868F5D-DAE3-427F-91D5-8658452ECBA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B8ECF4B-470A-4A70-B481-028C2A84E7D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2E29BA1-44D8-4ED8-AF98-5AAC6326EC9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ADC3B219-6157-41CB-931D-933E0750734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DF289261-ABEF-4BF0-9F70-B6272F47AE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094306-7D08-499E-B5E9-1C33A57CC5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848728-3128-4556-B64B-F70663BDE8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CDABBB-5B97-4158-812D-B02EBFF9F2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CFFC7B-888F-42EC-A21F-0BCE3016E8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E955B6-6095-45BB-A7F9-D5945D768F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F4F47E-17BC-4DBA-9E6D-5BA7CB7FF1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2AAC69-E78D-46CB-966B-E160A2B50C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343537-5B95-4EFB-8243-634E0ED6C7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EDDF5B-F73C-439C-8FC9-8598C143D7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8D10B0-0BE8-41CD-AC62-3C7E87BC0C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3,102
131.34
4,035,807
3,803,921
217,082
2,244,893
2,346,323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01F1C4-E336-4786-971D-4FDFFF0DFB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D0EC79-D8E0-4190-9E46-2AF421F142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18C2DE8-545E-4BDB-B0F7-BA405FD124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6661590-3DE2-4F5A-9320-681E562CAF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7DC901-9942-4F78-9E85-4D7113F6493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E129B3-28F0-45EE-A40E-A047186742A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25F51A-A866-451E-86C8-B3517BB440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883F00-4EE4-4675-9C33-F058B85D13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458441-0CCF-4B9C-9F05-E540F5C972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FE0E17-F51D-46EB-AA2B-FE0907AE5F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3C9CE6-DB56-4E9A-87AA-E628B56297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B27485-1A2B-4254-BD81-3E1EFF9769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70BB04-1EF6-428C-BEBA-9B4819AF3F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E68227-A2A2-4743-BA01-61C6ED7BFB8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6FF47B-FA8D-478C-82C1-F78D6C4B44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394B43-A444-4C12-97A4-13785B5F0B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E45503-4277-4675-A0D9-587F2433EF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F19EF4-1FB7-4A2A-97E4-A1AE348CC1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CD9FF0-AED2-42BB-85F8-9A1E266381F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825EC5-D571-401F-B755-8E3186E56A3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0FDC82B-BBDE-45FA-BC97-0253E1864E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7D7FD60-2738-46A2-8A45-C8C8C373A9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4C1399-43BF-491E-BE7E-4A5EE5F4B92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EA4857-039D-49B8-95AC-EF9932A663A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60EA2FB-6574-4595-8895-D5BF7DEBB2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078722-57D3-4D2D-9062-535E618565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5A698D-3244-423C-9A40-CA3B37BCD9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ACA8F2E-219D-4414-A20D-565E08C4E9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DD5993-243F-4691-9F5E-2FC19B4888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DECBDC-AF72-463E-8A83-A29E0CFA559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F8C25F-0735-4E56-B48D-366085D4B2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FF85B99-CF4C-4B39-A4EF-E98F99D00F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1ED206D-15C6-43FA-B5AE-4C77388FF2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19089B-56C3-4835-9243-4F1651DA81C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CFC2F34-1295-47A8-94CB-FC85A9DE158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2C7BFC6-90AA-4BC9-B2F2-888FDACC9D3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A04D8A6-3B77-4C28-A99D-E31C9AEB239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D3ABDE9-EF6A-43D5-93A8-38B7BB5119B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4D83D9D-5DD0-48EF-B2EB-C9EF2C3856B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6D6C5BB-1672-44FA-8B51-B2063817EE4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176470E-D7C6-49F8-B3B6-75B76B55831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5B5A35F-7326-4902-B0BC-69AD9B9959D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CCAF9BA-4F6E-4501-BD18-34A5827887E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9E132EE-84DF-4337-869E-95476A49722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B6506B8-AE48-49B2-92C2-9527E38A11A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09812D8-D774-4303-9C8C-D39B4B764D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6EB7ED5-4740-4430-B893-F7339123FA9E}"/>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9870D92A-880E-4663-ACEA-8EA25E2CAED1}"/>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880968D-5CD1-4D28-B261-6DA223D5803F}"/>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96469CE-812D-43E7-BC15-626B14F6AFC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5014DAC-111F-4CBC-9843-B5DD6F1CCCB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8D2DF4C5-67D5-4861-8B01-84AEAF4177F6}"/>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AA795826-7BFA-4100-BDC1-645AFD119337}"/>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D1A73CEE-208C-4BD3-9571-950F4F54F536}"/>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17F356F7-5F1C-469F-A608-6BCEF763F885}"/>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627225D6-E71A-43B8-A8BF-4497BFCBEEAC}"/>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E87B924C-57DB-41F5-8B0C-E95E4BA0E888}"/>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3F4CA2-ACB6-48DA-BA2C-EF6C7A0DB7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400558-E665-4066-8D56-E68791D7DC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BFF883-1F5A-4E21-8D88-41FEA97624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04B4055-8CBC-4C63-B1D6-A2A39CFAA0E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D7226F4-2AD5-497B-B8EE-2BBF58A03E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a:extLst>
            <a:ext uri="{FF2B5EF4-FFF2-40B4-BE49-F238E27FC236}">
              <a16:creationId xmlns:a16="http://schemas.microsoft.com/office/drawing/2014/main" id="{183A67B9-2229-48D3-A5D7-D60D1FA9D735}"/>
            </a:ext>
          </a:extLst>
        </xdr:cNvPr>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113591</xdr:rowOff>
    </xdr:from>
    <xdr:ext cx="405111" cy="259045"/>
    <xdr:sp macro="" textlink="">
      <xdr:nvSpPr>
        <xdr:cNvPr id="75" name="【道路】&#10;有形固定資産減価償却率該当値テキスト">
          <a:extLst>
            <a:ext uri="{FF2B5EF4-FFF2-40B4-BE49-F238E27FC236}">
              <a16:creationId xmlns:a16="http://schemas.microsoft.com/office/drawing/2014/main" id="{61962AF8-F308-4355-9142-6BC14D627418}"/>
            </a:ext>
          </a:extLst>
        </xdr:cNvPr>
        <xdr:cNvSpPr txBox="1"/>
      </xdr:nvSpPr>
      <xdr:spPr>
        <a:xfrm>
          <a:off x="4673600" y="64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56424</xdr:rowOff>
    </xdr:from>
    <xdr:to>
      <xdr:col>20</xdr:col>
      <xdr:colOff>38100</xdr:colOff>
      <xdr:row>38</xdr:row>
      <xdr:rowOff>158024</xdr:rowOff>
    </xdr:to>
    <xdr:sp macro="" textlink="">
      <xdr:nvSpPr>
        <xdr:cNvPr id="76" name="楕円 75">
          <a:extLst>
            <a:ext uri="{FF2B5EF4-FFF2-40B4-BE49-F238E27FC236}">
              <a16:creationId xmlns:a16="http://schemas.microsoft.com/office/drawing/2014/main" id="{17A7C48D-BBB2-46C7-9A4E-221D7461C4BD}"/>
            </a:ext>
          </a:extLst>
        </xdr:cNvPr>
        <xdr:cNvSpPr/>
      </xdr:nvSpPr>
      <xdr:spPr>
        <a:xfrm>
          <a:off x="3746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107224</xdr:rowOff>
    </xdr:from>
    <xdr:to>
      <xdr:col>24</xdr:col>
      <xdr:colOff>63500</xdr:colOff>
      <xdr:row>38</xdr:row>
      <xdr:rowOff>141515</xdr:rowOff>
    </xdr:to>
    <xdr:cxnSp macro="">
      <xdr:nvCxnSpPr>
        <xdr:cNvPr id="77" name="直線コネクタ 76">
          <a:extLst>
            <a:ext uri="{FF2B5EF4-FFF2-40B4-BE49-F238E27FC236}">
              <a16:creationId xmlns:a16="http://schemas.microsoft.com/office/drawing/2014/main" id="{0A87B5EE-B9DE-4E25-AE5C-E185268204F4}"/>
            </a:ext>
          </a:extLst>
        </xdr:cNvPr>
        <xdr:cNvCxnSpPr/>
      </xdr:nvCxnSpPr>
      <xdr:spPr>
        <a:xfrm>
          <a:off x="3797300" y="662232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a:extLst>
            <a:ext uri="{FF2B5EF4-FFF2-40B4-BE49-F238E27FC236}">
              <a16:creationId xmlns:a16="http://schemas.microsoft.com/office/drawing/2014/main" id="{BFBB8F4D-2926-454F-8B51-DB44527241FE}"/>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107224</xdr:rowOff>
    </xdr:to>
    <xdr:cxnSp macro="">
      <xdr:nvCxnSpPr>
        <xdr:cNvPr id="79" name="直線コネクタ 78">
          <a:extLst>
            <a:ext uri="{FF2B5EF4-FFF2-40B4-BE49-F238E27FC236}">
              <a16:creationId xmlns:a16="http://schemas.microsoft.com/office/drawing/2014/main" id="{E90021DE-1060-4544-8096-E2CC4A329D62}"/>
            </a:ext>
          </a:extLst>
        </xdr:cNvPr>
        <xdr:cNvCxnSpPr/>
      </xdr:nvCxnSpPr>
      <xdr:spPr>
        <a:xfrm>
          <a:off x="2908300" y="6591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a:extLst>
            <a:ext uri="{FF2B5EF4-FFF2-40B4-BE49-F238E27FC236}">
              <a16:creationId xmlns:a16="http://schemas.microsoft.com/office/drawing/2014/main" id="{4AB32D3F-C807-4357-859C-208F8F796C4A}"/>
            </a:ext>
          </a:extLst>
        </xdr:cNvPr>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1CE2823A-CE8B-4280-ABE0-567534D1EA49}"/>
            </a:ext>
          </a:extLst>
        </xdr:cNvPr>
        <xdr:cNvCxnSpPr/>
      </xdr:nvCxnSpPr>
      <xdr:spPr>
        <a:xfrm>
          <a:off x="2019300" y="6558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136434</xdr:rowOff>
    </xdr:from>
    <xdr:to>
      <xdr:col>6</xdr:col>
      <xdr:colOff>38100</xdr:colOff>
      <xdr:row>38</xdr:row>
      <xdr:rowOff>66584</xdr:rowOff>
    </xdr:to>
    <xdr:sp macro="" textlink="">
      <xdr:nvSpPr>
        <xdr:cNvPr id="82" name="楕円 81">
          <a:extLst>
            <a:ext uri="{FF2B5EF4-FFF2-40B4-BE49-F238E27FC236}">
              <a16:creationId xmlns:a16="http://schemas.microsoft.com/office/drawing/2014/main" id="{C2EF76ED-7F92-488C-B356-95D413D62DF3}"/>
            </a:ext>
          </a:extLst>
        </xdr:cNvPr>
        <xdr:cNvSpPr/>
      </xdr:nvSpPr>
      <xdr:spPr>
        <a:xfrm>
          <a:off x="1079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xdr:rowOff>
    </xdr:from>
    <xdr:to>
      <xdr:col>10</xdr:col>
      <xdr:colOff>114300</xdr:colOff>
      <xdr:row>38</xdr:row>
      <xdr:rowOff>43543</xdr:rowOff>
    </xdr:to>
    <xdr:cxnSp macro="">
      <xdr:nvCxnSpPr>
        <xdr:cNvPr id="83" name="直線コネクタ 82">
          <a:extLst>
            <a:ext uri="{FF2B5EF4-FFF2-40B4-BE49-F238E27FC236}">
              <a16:creationId xmlns:a16="http://schemas.microsoft.com/office/drawing/2014/main" id="{C420B93A-FF54-420E-9CD9-E6C9D9B241B3}"/>
            </a:ext>
          </a:extLst>
        </xdr:cNvPr>
        <xdr:cNvCxnSpPr/>
      </xdr:nvCxnSpPr>
      <xdr:spPr>
        <a:xfrm>
          <a:off x="1130300" y="65308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47503E2B-0F3F-4AA3-A7E4-683E3E2B0D77}"/>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E391EB09-064B-4D53-A5F5-D824A3390F2B}"/>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7CBFAE97-B30C-43B5-9F7A-DD5D527637BB}"/>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B6951C96-7587-4609-BEA0-1EFFB83A5BEE}"/>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3101</xdr:rowOff>
    </xdr:from>
    <xdr:ext cx="405111" cy="259045"/>
    <xdr:sp macro="" textlink="">
      <xdr:nvSpPr>
        <xdr:cNvPr id="88" name="n_1mainValue【道路】&#10;有形固定資産減価償却率">
          <a:extLst>
            <a:ext uri="{FF2B5EF4-FFF2-40B4-BE49-F238E27FC236}">
              <a16:creationId xmlns:a16="http://schemas.microsoft.com/office/drawing/2014/main" id="{AFE801BD-5311-46A0-99B7-49B00314AEF6}"/>
            </a:ext>
          </a:extLst>
        </xdr:cNvPr>
        <xdr:cNvSpPr txBox="1"/>
      </xdr:nvSpPr>
      <xdr:spPr>
        <a:xfrm>
          <a:off x="3582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9" name="n_2mainValue【道路】&#10;有形固定資産減価償却率">
          <a:extLst>
            <a:ext uri="{FF2B5EF4-FFF2-40B4-BE49-F238E27FC236}">
              <a16:creationId xmlns:a16="http://schemas.microsoft.com/office/drawing/2014/main" id="{976AC794-A908-4A0B-89A1-394EBB6AC5CA}"/>
            </a:ext>
          </a:extLst>
        </xdr:cNvPr>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110870</xdr:rowOff>
    </xdr:from>
    <xdr:ext cx="405111" cy="259045"/>
    <xdr:sp macro="" textlink="">
      <xdr:nvSpPr>
        <xdr:cNvPr id="90" name="n_3mainValue【道路】&#10;有形固定資産減価償却率">
          <a:extLst>
            <a:ext uri="{FF2B5EF4-FFF2-40B4-BE49-F238E27FC236}">
              <a16:creationId xmlns:a16="http://schemas.microsoft.com/office/drawing/2014/main" id="{899DC04D-7474-4E16-BB81-2DEF472363FA}"/>
            </a:ext>
          </a:extLst>
        </xdr:cNvPr>
        <xdr:cNvSpPr txBox="1"/>
      </xdr:nvSpPr>
      <xdr:spPr>
        <a:xfrm>
          <a:off x="1816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83111</xdr:rowOff>
    </xdr:from>
    <xdr:ext cx="405111" cy="259045"/>
    <xdr:sp macro="" textlink="">
      <xdr:nvSpPr>
        <xdr:cNvPr id="91" name="n_4mainValue【道路】&#10;有形固定資産減価償却率">
          <a:extLst>
            <a:ext uri="{FF2B5EF4-FFF2-40B4-BE49-F238E27FC236}">
              <a16:creationId xmlns:a16="http://schemas.microsoft.com/office/drawing/2014/main" id="{ADF926E3-36DE-4914-AD7E-D8553C6084CD}"/>
            </a:ext>
          </a:extLst>
        </xdr:cNvPr>
        <xdr:cNvSpPr txBox="1"/>
      </xdr:nvSpPr>
      <xdr:spPr>
        <a:xfrm>
          <a:off x="927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AF3ED9F-A87D-4DC7-A3AC-947EB4E3C2F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D8638BC-6AE7-4529-B699-1194D45C1A8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710BBAA-ED6A-48DC-81DF-C02B5CD366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53C68CF-A360-4E2C-90BB-53D9F84DE2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6706640-B4E7-42BF-901A-71E4C3BED9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64F7635-9B87-4904-90F6-00E137AD6E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D575EB7-8BEA-4C68-9F62-B37B4A6C682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181EDC3-53FE-48E1-934C-41E4818B2F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DB4A850-0DC9-4F3D-A5CC-214D255116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F7CDD01-98C5-412E-A8B3-7D429D15AA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61C4CEF-A7AD-4BE1-93EF-403BFB68A53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E73ECF9-B4C3-455C-B6A3-FA95E9D0379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3B18493-D369-49F6-B8F0-52724335D84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AE02FEF-FF16-412F-83A9-D044D004786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27A74AC-9C95-49E6-886E-C355C9036B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B17DD27-2BE8-42F7-B690-37A20A85DAE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879F227-1B88-4BA7-8FF2-160A29E37C6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611962D-FAA4-40E9-A662-20B798AD401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8320CFF-B742-4246-A284-46C101D032F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E9033316-7EC2-4102-B106-B0AB1815685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A129353-1717-4B43-AFDF-14541C01101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7C779C1-CF4C-4301-B4B9-AE8A193B4B8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83B075C-2D52-4F9F-BD18-1FA3248CCB5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F21FD61C-7359-434F-81A1-F9E360BC010A}"/>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164B0F08-14CD-4E38-8713-44261C1B0DF5}"/>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BEC86436-89F5-4FA0-8AA4-5A891418BD76}"/>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1E0EEE4E-6A28-4F5E-8F58-8E725FBD287D}"/>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A1980FA6-115A-4FF8-B71E-2D5B9FBA0BF8}"/>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D2FC8A01-2411-47DD-84F9-170B30F88B5F}"/>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D7714AAA-66B0-4987-AE8E-A78FAA4C12D5}"/>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E35963BB-0ABD-45E0-8B04-7BBA31AD032A}"/>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CB3FD7B6-DB6B-4DA2-86A8-959DB2E1B299}"/>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2550337F-2808-4B76-ADF9-6BFE90268756}"/>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5855C96C-D6D8-4A1D-BB6E-5EFC60A46E5B}"/>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69E9EAD-2512-4AC4-9CCC-CDF6AF248E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45A8D8A-0A51-48BD-AD00-3C01B38A7B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4DA2322-677C-4AEF-80BB-D5ACF5FAB0C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6F27625-5DE6-4D03-8381-C8074874AE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5207CBF-0C12-4A03-A454-B9AD550ACA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59475</xdr:rowOff>
    </xdr:from>
    <xdr:to>
      <xdr:col>55</xdr:col>
      <xdr:colOff>50800</xdr:colOff>
      <xdr:row>41</xdr:row>
      <xdr:rowOff>161075</xdr:rowOff>
    </xdr:to>
    <xdr:sp macro="" textlink="">
      <xdr:nvSpPr>
        <xdr:cNvPr id="131" name="楕円 130">
          <a:extLst>
            <a:ext uri="{FF2B5EF4-FFF2-40B4-BE49-F238E27FC236}">
              <a16:creationId xmlns:a16="http://schemas.microsoft.com/office/drawing/2014/main" id="{6E7765ED-49FE-4E5F-A1D8-1DA785D854C5}"/>
            </a:ext>
          </a:extLst>
        </xdr:cNvPr>
        <xdr:cNvSpPr/>
      </xdr:nvSpPr>
      <xdr:spPr>
        <a:xfrm>
          <a:off x="10426700" y="70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145852</xdr:rowOff>
    </xdr:from>
    <xdr:ext cx="534377" cy="259045"/>
    <xdr:sp macro="" textlink="">
      <xdr:nvSpPr>
        <xdr:cNvPr id="132" name="【道路】&#10;一人当たり延長該当値テキスト">
          <a:extLst>
            <a:ext uri="{FF2B5EF4-FFF2-40B4-BE49-F238E27FC236}">
              <a16:creationId xmlns:a16="http://schemas.microsoft.com/office/drawing/2014/main" id="{B8D492F1-B764-4F0E-AD0B-B45D2D025D14}"/>
            </a:ext>
          </a:extLst>
        </xdr:cNvPr>
        <xdr:cNvSpPr txBox="1"/>
      </xdr:nvSpPr>
      <xdr:spPr>
        <a:xfrm>
          <a:off x="10515600" y="70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62905</xdr:rowOff>
    </xdr:from>
    <xdr:to>
      <xdr:col>50</xdr:col>
      <xdr:colOff>165100</xdr:colOff>
      <xdr:row>41</xdr:row>
      <xdr:rowOff>164505</xdr:rowOff>
    </xdr:to>
    <xdr:sp macro="" textlink="">
      <xdr:nvSpPr>
        <xdr:cNvPr id="133" name="楕円 132">
          <a:extLst>
            <a:ext uri="{FF2B5EF4-FFF2-40B4-BE49-F238E27FC236}">
              <a16:creationId xmlns:a16="http://schemas.microsoft.com/office/drawing/2014/main" id="{0B8E31D7-B987-43BE-BD58-7AC186237EFD}"/>
            </a:ext>
          </a:extLst>
        </xdr:cNvPr>
        <xdr:cNvSpPr/>
      </xdr:nvSpPr>
      <xdr:spPr>
        <a:xfrm>
          <a:off x="9588500" y="70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110275</xdr:rowOff>
    </xdr:from>
    <xdr:to>
      <xdr:col>55</xdr:col>
      <xdr:colOff>0</xdr:colOff>
      <xdr:row>41</xdr:row>
      <xdr:rowOff>113705</xdr:rowOff>
    </xdr:to>
    <xdr:cxnSp macro="">
      <xdr:nvCxnSpPr>
        <xdr:cNvPr id="134" name="直線コネクタ 133">
          <a:extLst>
            <a:ext uri="{FF2B5EF4-FFF2-40B4-BE49-F238E27FC236}">
              <a16:creationId xmlns:a16="http://schemas.microsoft.com/office/drawing/2014/main" id="{49281E97-A1FD-4B08-9B9E-E3593695283E}"/>
            </a:ext>
          </a:extLst>
        </xdr:cNvPr>
        <xdr:cNvCxnSpPr/>
      </xdr:nvCxnSpPr>
      <xdr:spPr>
        <a:xfrm flipV="1">
          <a:off x="9639300" y="713972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65464</xdr:rowOff>
    </xdr:from>
    <xdr:to>
      <xdr:col>46</xdr:col>
      <xdr:colOff>38100</xdr:colOff>
      <xdr:row>41</xdr:row>
      <xdr:rowOff>167064</xdr:rowOff>
    </xdr:to>
    <xdr:sp macro="" textlink="">
      <xdr:nvSpPr>
        <xdr:cNvPr id="135" name="楕円 134">
          <a:extLst>
            <a:ext uri="{FF2B5EF4-FFF2-40B4-BE49-F238E27FC236}">
              <a16:creationId xmlns:a16="http://schemas.microsoft.com/office/drawing/2014/main" id="{71E43C57-149A-4E35-B229-6A114CB00FF8}"/>
            </a:ext>
          </a:extLst>
        </xdr:cNvPr>
        <xdr:cNvSpPr/>
      </xdr:nvSpPr>
      <xdr:spPr>
        <a:xfrm>
          <a:off x="8699500" y="70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113705</xdr:rowOff>
    </xdr:from>
    <xdr:to>
      <xdr:col>50</xdr:col>
      <xdr:colOff>114300</xdr:colOff>
      <xdr:row>41</xdr:row>
      <xdr:rowOff>116264</xdr:rowOff>
    </xdr:to>
    <xdr:cxnSp macro="">
      <xdr:nvCxnSpPr>
        <xdr:cNvPr id="136" name="直線コネクタ 135">
          <a:extLst>
            <a:ext uri="{FF2B5EF4-FFF2-40B4-BE49-F238E27FC236}">
              <a16:creationId xmlns:a16="http://schemas.microsoft.com/office/drawing/2014/main" id="{77F9C6CB-0CB2-46DF-933C-5299CF1CF08F}"/>
            </a:ext>
          </a:extLst>
        </xdr:cNvPr>
        <xdr:cNvCxnSpPr/>
      </xdr:nvCxnSpPr>
      <xdr:spPr>
        <a:xfrm flipV="1">
          <a:off x="8750300" y="7143155"/>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67988</xdr:rowOff>
    </xdr:from>
    <xdr:to>
      <xdr:col>41</xdr:col>
      <xdr:colOff>101600</xdr:colOff>
      <xdr:row>41</xdr:row>
      <xdr:rowOff>169588</xdr:rowOff>
    </xdr:to>
    <xdr:sp macro="" textlink="">
      <xdr:nvSpPr>
        <xdr:cNvPr id="137" name="楕円 136">
          <a:extLst>
            <a:ext uri="{FF2B5EF4-FFF2-40B4-BE49-F238E27FC236}">
              <a16:creationId xmlns:a16="http://schemas.microsoft.com/office/drawing/2014/main" id="{6C1E5677-2A86-4F23-BD82-7638A3001E6F}"/>
            </a:ext>
          </a:extLst>
        </xdr:cNvPr>
        <xdr:cNvSpPr/>
      </xdr:nvSpPr>
      <xdr:spPr>
        <a:xfrm>
          <a:off x="7810500" y="70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116264</xdr:rowOff>
    </xdr:from>
    <xdr:to>
      <xdr:col>45</xdr:col>
      <xdr:colOff>177800</xdr:colOff>
      <xdr:row>41</xdr:row>
      <xdr:rowOff>118788</xdr:rowOff>
    </xdr:to>
    <xdr:cxnSp macro="">
      <xdr:nvCxnSpPr>
        <xdr:cNvPr id="138" name="直線コネクタ 137">
          <a:extLst>
            <a:ext uri="{FF2B5EF4-FFF2-40B4-BE49-F238E27FC236}">
              <a16:creationId xmlns:a16="http://schemas.microsoft.com/office/drawing/2014/main" id="{109C61F6-0D5B-401B-B078-FBF7A6984DCB}"/>
            </a:ext>
          </a:extLst>
        </xdr:cNvPr>
        <xdr:cNvCxnSpPr/>
      </xdr:nvCxnSpPr>
      <xdr:spPr>
        <a:xfrm flipV="1">
          <a:off x="7861300" y="7145714"/>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34188</xdr:rowOff>
    </xdr:from>
    <xdr:to>
      <xdr:col>36</xdr:col>
      <xdr:colOff>165100</xdr:colOff>
      <xdr:row>41</xdr:row>
      <xdr:rowOff>135788</xdr:rowOff>
    </xdr:to>
    <xdr:sp macro="" textlink="">
      <xdr:nvSpPr>
        <xdr:cNvPr id="139" name="楕円 138">
          <a:extLst>
            <a:ext uri="{FF2B5EF4-FFF2-40B4-BE49-F238E27FC236}">
              <a16:creationId xmlns:a16="http://schemas.microsoft.com/office/drawing/2014/main" id="{00C82B6D-AA6D-494C-88B3-4EB4BF1FB07C}"/>
            </a:ext>
          </a:extLst>
        </xdr:cNvPr>
        <xdr:cNvSpPr/>
      </xdr:nvSpPr>
      <xdr:spPr>
        <a:xfrm>
          <a:off x="6921500" y="70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84988</xdr:rowOff>
    </xdr:from>
    <xdr:to>
      <xdr:col>41</xdr:col>
      <xdr:colOff>50800</xdr:colOff>
      <xdr:row>41</xdr:row>
      <xdr:rowOff>118788</xdr:rowOff>
    </xdr:to>
    <xdr:cxnSp macro="">
      <xdr:nvCxnSpPr>
        <xdr:cNvPr id="140" name="直線コネクタ 139">
          <a:extLst>
            <a:ext uri="{FF2B5EF4-FFF2-40B4-BE49-F238E27FC236}">
              <a16:creationId xmlns:a16="http://schemas.microsoft.com/office/drawing/2014/main" id="{7FF51E9A-0E84-45A8-8B87-F5CCBD5A1BE4}"/>
            </a:ext>
          </a:extLst>
        </xdr:cNvPr>
        <xdr:cNvCxnSpPr/>
      </xdr:nvCxnSpPr>
      <xdr:spPr>
        <a:xfrm>
          <a:off x="6972300" y="7114438"/>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BD6B1922-4666-4CE5-8FD5-145CC22F445A}"/>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D0A2735-D9B5-4C88-92B4-975CD272F75A}"/>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5C301A6C-FBB1-4DAF-BB4B-D5F116B06663}"/>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274FC730-E7A9-4CD9-889D-BB199B48893D}"/>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155632</xdr:rowOff>
    </xdr:from>
    <xdr:ext cx="534377" cy="259045"/>
    <xdr:sp macro="" textlink="">
      <xdr:nvSpPr>
        <xdr:cNvPr id="145" name="n_1mainValue【道路】&#10;一人当たり延長">
          <a:extLst>
            <a:ext uri="{FF2B5EF4-FFF2-40B4-BE49-F238E27FC236}">
              <a16:creationId xmlns:a16="http://schemas.microsoft.com/office/drawing/2014/main" id="{3F129E21-0AD4-49BC-95D9-5D62C4327845}"/>
            </a:ext>
          </a:extLst>
        </xdr:cNvPr>
        <xdr:cNvSpPr txBox="1"/>
      </xdr:nvSpPr>
      <xdr:spPr>
        <a:xfrm>
          <a:off x="9359411" y="71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158191</xdr:rowOff>
    </xdr:from>
    <xdr:ext cx="534377" cy="259045"/>
    <xdr:sp macro="" textlink="">
      <xdr:nvSpPr>
        <xdr:cNvPr id="146" name="n_2mainValue【道路】&#10;一人当たり延長">
          <a:extLst>
            <a:ext uri="{FF2B5EF4-FFF2-40B4-BE49-F238E27FC236}">
              <a16:creationId xmlns:a16="http://schemas.microsoft.com/office/drawing/2014/main" id="{4E144985-AB80-4539-AC06-FF230DE28F70}"/>
            </a:ext>
          </a:extLst>
        </xdr:cNvPr>
        <xdr:cNvSpPr txBox="1"/>
      </xdr:nvSpPr>
      <xdr:spPr>
        <a:xfrm>
          <a:off x="8483111" y="71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160715</xdr:rowOff>
    </xdr:from>
    <xdr:ext cx="534377" cy="259045"/>
    <xdr:sp macro="" textlink="">
      <xdr:nvSpPr>
        <xdr:cNvPr id="147" name="n_3mainValue【道路】&#10;一人当たり延長">
          <a:extLst>
            <a:ext uri="{FF2B5EF4-FFF2-40B4-BE49-F238E27FC236}">
              <a16:creationId xmlns:a16="http://schemas.microsoft.com/office/drawing/2014/main" id="{4557CB51-1CCF-4481-B2E5-7FF5D0D75428}"/>
            </a:ext>
          </a:extLst>
        </xdr:cNvPr>
        <xdr:cNvSpPr txBox="1"/>
      </xdr:nvSpPr>
      <xdr:spPr>
        <a:xfrm>
          <a:off x="7594111" y="71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126915</xdr:rowOff>
    </xdr:from>
    <xdr:ext cx="534377" cy="259045"/>
    <xdr:sp macro="" textlink="">
      <xdr:nvSpPr>
        <xdr:cNvPr id="148" name="n_4mainValue【道路】&#10;一人当たり延長">
          <a:extLst>
            <a:ext uri="{FF2B5EF4-FFF2-40B4-BE49-F238E27FC236}">
              <a16:creationId xmlns:a16="http://schemas.microsoft.com/office/drawing/2014/main" id="{006AFA37-CBE9-4C76-A6A5-7547D0E4D722}"/>
            </a:ext>
          </a:extLst>
        </xdr:cNvPr>
        <xdr:cNvSpPr txBox="1"/>
      </xdr:nvSpPr>
      <xdr:spPr>
        <a:xfrm>
          <a:off x="6705111" y="71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06FB31F-D06E-467C-AC03-72FED3A9CE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C010EE4-4381-4553-98EB-2938460385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975BFD1-ECAE-4E47-ABE4-A8EC3962DB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49E5BE1-D577-45C7-9D61-B047BFED7D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E71F347-D04C-4EAE-90A6-D54A7A0DE9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DE05E4C-F667-46CC-8812-F058949DE1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1513914-D5F3-4304-8A69-B5921240C3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4036D2D-111B-452C-B5BA-6AEE13C4E7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D5E4DE2-3230-4DEA-8393-B16BC84EABC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76C4423-802A-4DD9-80AC-AF7F664404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12F9C18-08B6-4359-B0F0-1F6A5ACA1C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168597A-12CD-4748-B5D8-DE4212E49E2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DAE538B-37D1-4DE2-9B35-902EAB13653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E223CD7-A1FB-45F5-A6F3-2719E48A277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F8D491D-563D-47D0-8E49-5A9780273BD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D528D08-6448-46A1-9AF0-42BD5FE6B55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32FCF16-E17A-4D7C-85D4-0257EF1EF9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B0228CB-95C3-430A-A3B7-4A54436BC7E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8A9CFB2-C884-43D4-B16A-FC8662E2067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B732DF0-9251-40B8-AD83-A9343E4C094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1676BDB-2C46-4CDB-987B-B5E3CDC88D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6EB5AA5-A930-4E3E-BEA0-1B4FEE3CED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8C25161-3F94-43DE-848B-D904431B5A4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2852E8A-1337-45FB-8B86-47AD8A945E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DF83F01-BAAA-4C36-BE28-4DBE9020D4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2FE24B3A-E8A5-4FCA-9ED6-61925C87CF16}"/>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FCAE771-2EA4-4554-ABEA-A40E59CFCF41}"/>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40D08B8C-980D-4E6A-B50C-D79A44EAFD91}"/>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ECD4C6C-AA5C-475C-85DA-11E2ABB43AAE}"/>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1FB219E9-1E49-4895-A81C-4DA43DF281B8}"/>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13ABE60-5353-4E77-BC6A-D004942F1D67}"/>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794F644E-F24A-4B9E-8817-A86BD1E02F56}"/>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B22E9A4B-07E7-4663-BA9E-500BEB3B7F49}"/>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EB86424A-9B7C-46F4-98D7-61F8AD7D94D6}"/>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62942812-045C-411A-9003-BE782C200068}"/>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5F7F172D-2C0C-4716-A315-40E843F9E068}"/>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DF32FA3-9BD9-45CB-A5A1-96F633B79E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CFED1D7-24FD-475A-A702-7B69DEB134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2C374AC-18B2-4A40-8343-D6ADCE523DB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4208773-2D98-42BB-91C6-5DF64666DF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D294A4-CBA1-43BA-8162-284C1A55DC4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27577</xdr:rowOff>
    </xdr:from>
    <xdr:to>
      <xdr:col>6</xdr:col>
      <xdr:colOff>38100</xdr:colOff>
      <xdr:row>58</xdr:row>
      <xdr:rowOff>129177</xdr:rowOff>
    </xdr:to>
    <xdr:sp macro="" textlink="">
      <xdr:nvSpPr>
        <xdr:cNvPr id="190" name="楕円 189">
          <a:extLst>
            <a:ext uri="{FF2B5EF4-FFF2-40B4-BE49-F238E27FC236}">
              <a16:creationId xmlns:a16="http://schemas.microsoft.com/office/drawing/2014/main" id="{744E278E-54AA-4C18-A1D3-A91E03463B98}"/>
            </a:ext>
          </a:extLst>
        </xdr:cNvPr>
        <xdr:cNvSpPr/>
      </xdr:nvSpPr>
      <xdr:spPr>
        <a:xfrm>
          <a:off x="1079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59162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7D0D99E1-0BE5-42B7-94B0-1941B91C4543}"/>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5DEB521A-68C7-4B0D-957E-265CB5539775}"/>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6B70DCEE-3349-454A-9F90-E3F07196246F}"/>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57477B0D-0AD4-430B-B5C7-3E87B9CF1237}"/>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145704</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D3ECCF02-DF73-402B-A286-7B2CED592B3B}"/>
            </a:ext>
          </a:extLst>
        </xdr:cNvPr>
        <xdr:cNvSpPr txBox="1"/>
      </xdr:nvSpPr>
      <xdr:spPr>
        <a:xfrm>
          <a:off x="927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EA33B804-D9CE-4B80-A70E-5686B76D32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5227ED53-81B0-41FD-A9B0-A2E991CE0C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87BF8F41-0E8E-40E9-8C99-0F419A3E59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87805F55-E891-47EE-AE1F-1196CC2AAF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290EB6CF-0432-4183-95D2-90B134448C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89A711F4-E03D-4F11-8A6C-24753DDA97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955E9162-011A-4D55-AEFB-F6C6E22BA6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5ED044A7-C61C-483B-B31D-F13E47266A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6B92A920-AF58-4EC9-9956-00182304515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868BBE16-D5FE-4E8A-9DE8-221B243866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66E755E9-2CDB-41BF-9FC3-8664166AEB9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a:extLst>
            <a:ext uri="{FF2B5EF4-FFF2-40B4-BE49-F238E27FC236}">
              <a16:creationId xmlns:a16="http://schemas.microsoft.com/office/drawing/2014/main" id="{AB008B85-7641-41D3-8DE2-89E7575C1A0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8860578B-6A5C-4CA8-9095-66617F0BD97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9" name="テキスト ボックス 208">
          <a:extLst>
            <a:ext uri="{FF2B5EF4-FFF2-40B4-BE49-F238E27FC236}">
              <a16:creationId xmlns:a16="http://schemas.microsoft.com/office/drawing/2014/main" id="{8B4A7845-7F23-40E0-87DE-507375F4F01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D498B021-2581-43FE-81D0-AC61992065A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1" name="テキスト ボックス 210">
          <a:extLst>
            <a:ext uri="{FF2B5EF4-FFF2-40B4-BE49-F238E27FC236}">
              <a16:creationId xmlns:a16="http://schemas.microsoft.com/office/drawing/2014/main" id="{3B4B1111-45E2-41BC-86E5-CD15B4C52AC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98C0AF42-D7F5-425B-90F6-DA4F85B70F8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3" name="テキスト ボックス 212">
          <a:extLst>
            <a:ext uri="{FF2B5EF4-FFF2-40B4-BE49-F238E27FC236}">
              <a16:creationId xmlns:a16="http://schemas.microsoft.com/office/drawing/2014/main" id="{5DF24FAE-84B6-43B3-9AED-8B5F63CEA06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E3352E85-29E4-433C-8EE9-4AD595A6D3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a:extLst>
            <a:ext uri="{FF2B5EF4-FFF2-40B4-BE49-F238E27FC236}">
              <a16:creationId xmlns:a16="http://schemas.microsoft.com/office/drawing/2014/main" id="{6AD94D6A-44C2-486D-BBB1-4794C7FA45E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EDC95FBF-7569-4477-931D-BD56D38F34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17" name="直線コネクタ 216">
          <a:extLst>
            <a:ext uri="{FF2B5EF4-FFF2-40B4-BE49-F238E27FC236}">
              <a16:creationId xmlns:a16="http://schemas.microsoft.com/office/drawing/2014/main" id="{4D247DF9-AF26-4D51-BC4B-4554A230AA13}"/>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18" name="【橋りょう・トンネル】&#10;一人当たり有形固定資産（償却資産）額最小値テキスト">
          <a:extLst>
            <a:ext uri="{FF2B5EF4-FFF2-40B4-BE49-F238E27FC236}">
              <a16:creationId xmlns:a16="http://schemas.microsoft.com/office/drawing/2014/main" id="{13780593-9BB4-410C-A105-A2C8949AAE49}"/>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19" name="直線コネクタ 218">
          <a:extLst>
            <a:ext uri="{FF2B5EF4-FFF2-40B4-BE49-F238E27FC236}">
              <a16:creationId xmlns:a16="http://schemas.microsoft.com/office/drawing/2014/main" id="{17D473B5-7E21-483F-AA5F-A735E5CB14E7}"/>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20" name="【橋りょう・トンネル】&#10;一人当たり有形固定資産（償却資産）額最大値テキスト">
          <a:extLst>
            <a:ext uri="{FF2B5EF4-FFF2-40B4-BE49-F238E27FC236}">
              <a16:creationId xmlns:a16="http://schemas.microsoft.com/office/drawing/2014/main" id="{1AEA4C50-9254-4C72-AAA8-7E576D3E3393}"/>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21" name="直線コネクタ 220">
          <a:extLst>
            <a:ext uri="{FF2B5EF4-FFF2-40B4-BE49-F238E27FC236}">
              <a16:creationId xmlns:a16="http://schemas.microsoft.com/office/drawing/2014/main" id="{B5F29EEB-2CFC-45B9-B62C-6125AD55AA91}"/>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22" name="【橋りょう・トンネル】&#10;一人当たり有形固定資産（償却資産）額平均値テキスト">
          <a:extLst>
            <a:ext uri="{FF2B5EF4-FFF2-40B4-BE49-F238E27FC236}">
              <a16:creationId xmlns:a16="http://schemas.microsoft.com/office/drawing/2014/main" id="{FEEB006A-52AC-457F-B9E8-44837D5D317F}"/>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23" name="フローチャート: 判断 222">
          <a:extLst>
            <a:ext uri="{FF2B5EF4-FFF2-40B4-BE49-F238E27FC236}">
              <a16:creationId xmlns:a16="http://schemas.microsoft.com/office/drawing/2014/main" id="{0C002E52-85FF-42F6-91C8-244677236E8C}"/>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24" name="フローチャート: 判断 223">
          <a:extLst>
            <a:ext uri="{FF2B5EF4-FFF2-40B4-BE49-F238E27FC236}">
              <a16:creationId xmlns:a16="http://schemas.microsoft.com/office/drawing/2014/main" id="{D04C444A-0234-4894-80CD-7ECB8868F531}"/>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25" name="フローチャート: 判断 224">
          <a:extLst>
            <a:ext uri="{FF2B5EF4-FFF2-40B4-BE49-F238E27FC236}">
              <a16:creationId xmlns:a16="http://schemas.microsoft.com/office/drawing/2014/main" id="{4AA28A2E-5516-4F79-A859-2DB14DFCC8B1}"/>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26" name="フローチャート: 判断 225">
          <a:extLst>
            <a:ext uri="{FF2B5EF4-FFF2-40B4-BE49-F238E27FC236}">
              <a16:creationId xmlns:a16="http://schemas.microsoft.com/office/drawing/2014/main" id="{F915AFD0-ADD1-49C6-8034-CD990D8972BB}"/>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27" name="フローチャート: 判断 226">
          <a:extLst>
            <a:ext uri="{FF2B5EF4-FFF2-40B4-BE49-F238E27FC236}">
              <a16:creationId xmlns:a16="http://schemas.microsoft.com/office/drawing/2014/main" id="{854BEF03-D0B5-49E5-8DF7-B0E00EE3EEC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0F6F1F4-BC45-4E11-84C0-D37EF260E0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36576B3-9C2A-4CF3-B866-70BEC032CA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B6D70D4-F4B4-45FC-99E1-B92A9BF8B1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A606DA21-A3C3-416D-A879-FCFB1FAF98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0720097-EC72-4C2C-BD80-17715819E5D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83159</xdr:rowOff>
    </xdr:from>
    <xdr:to>
      <xdr:col>36</xdr:col>
      <xdr:colOff>165100</xdr:colOff>
      <xdr:row>64</xdr:row>
      <xdr:rowOff>13309</xdr:rowOff>
    </xdr:to>
    <xdr:sp macro="" textlink="">
      <xdr:nvSpPr>
        <xdr:cNvPr id="233" name="楕円 232">
          <a:extLst>
            <a:ext uri="{FF2B5EF4-FFF2-40B4-BE49-F238E27FC236}">
              <a16:creationId xmlns:a16="http://schemas.microsoft.com/office/drawing/2014/main" id="{9E91F166-A8B7-4302-84BD-787FDB75F38B}"/>
            </a:ext>
          </a:extLst>
        </xdr:cNvPr>
        <xdr:cNvSpPr/>
      </xdr:nvSpPr>
      <xdr:spPr>
        <a:xfrm>
          <a:off x="6921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60</xdr:row>
      <xdr:rowOff>156398</xdr:rowOff>
    </xdr:from>
    <xdr:ext cx="690189" cy="259045"/>
    <xdr:sp macro="" textlink="">
      <xdr:nvSpPr>
        <xdr:cNvPr id="234" name="n_1aveValue【橋りょう・トンネル】&#10;一人当たり有形固定資産（償却資産）額">
          <a:extLst>
            <a:ext uri="{FF2B5EF4-FFF2-40B4-BE49-F238E27FC236}">
              <a16:creationId xmlns:a16="http://schemas.microsoft.com/office/drawing/2014/main" id="{35D8D3B6-5B1F-4C45-8B78-37BE4902A471}"/>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35" name="n_2aveValue【橋りょう・トンネル】&#10;一人当たり有形固定資産（償却資産）額">
          <a:extLst>
            <a:ext uri="{FF2B5EF4-FFF2-40B4-BE49-F238E27FC236}">
              <a16:creationId xmlns:a16="http://schemas.microsoft.com/office/drawing/2014/main" id="{8B4D60A6-23A4-4AAD-98A3-F0C6631CD127}"/>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36" name="n_3aveValue【橋りょう・トンネル】&#10;一人当たり有形固定資産（償却資産）額">
          <a:extLst>
            <a:ext uri="{FF2B5EF4-FFF2-40B4-BE49-F238E27FC236}">
              <a16:creationId xmlns:a16="http://schemas.microsoft.com/office/drawing/2014/main" id="{8F13E7E6-B2FF-4AA1-BE39-DF9E5CFC7D8C}"/>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37" name="n_4aveValue【橋りょう・トンネル】&#10;一人当たり有形固定資産（償却資産）額">
          <a:extLst>
            <a:ext uri="{FF2B5EF4-FFF2-40B4-BE49-F238E27FC236}">
              <a16:creationId xmlns:a16="http://schemas.microsoft.com/office/drawing/2014/main" id="{389C0A1B-BA99-4733-B327-E0587734A806}"/>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4436</xdr:rowOff>
    </xdr:from>
    <xdr:ext cx="599010" cy="259045"/>
    <xdr:sp macro="" textlink="">
      <xdr:nvSpPr>
        <xdr:cNvPr id="238" name="n_4mainValue【橋りょう・トンネル】&#10;一人当たり有形固定資産（償却資産）額">
          <a:extLst>
            <a:ext uri="{FF2B5EF4-FFF2-40B4-BE49-F238E27FC236}">
              <a16:creationId xmlns:a16="http://schemas.microsoft.com/office/drawing/2014/main" id="{5F836FAA-AC08-4109-9D16-26AED1B42EE8}"/>
            </a:ext>
          </a:extLst>
        </xdr:cNvPr>
        <xdr:cNvSpPr txBox="1"/>
      </xdr:nvSpPr>
      <xdr:spPr>
        <a:xfrm>
          <a:off x="6672795" y="109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54E6CF55-DD4F-4D89-8829-E864ABE6E1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61F19C36-7671-4961-8265-1CA59A8266B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E0F1F264-0172-4F07-97C4-C644B89FB4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DD1F766E-9D6A-41A2-8DBE-204C092155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589ABAC0-FDAD-4B60-8E5C-0DBAC7CF87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78CA04E2-209C-4080-97E3-96119DF9E3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8451CC3D-A819-4532-952B-B6663EA515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2ABE296E-EF4D-434B-9CCF-EB37A1F2F39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A9DABFE5-ECCC-4B93-A2C3-A59A634CA7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F3C7739B-FF86-4CEA-B50E-69385464034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a16="http://schemas.microsoft.com/office/drawing/2014/main" id="{40F7ADD7-47EB-459B-9D87-0E90498777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C64A8F6-27CC-41F2-810D-AE3B2A3ECD2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1" name="テキスト ボックス 250">
          <a:extLst>
            <a:ext uri="{FF2B5EF4-FFF2-40B4-BE49-F238E27FC236}">
              <a16:creationId xmlns:a16="http://schemas.microsoft.com/office/drawing/2014/main" id="{B246B260-465E-42A0-B69E-EEEC0408EDB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8757DCF2-3B76-45B3-9334-C2A872BA086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9E948B94-35B7-437A-B2BF-9F6A8695464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32722E70-9F63-4915-9B44-9D26CAD776A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21CFDC17-DE70-428C-AFD9-0A029639615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9EC992DE-2F2F-4A82-BF85-F8BBD7A0DB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3CC48250-AB62-4CAA-B300-E3AC1DC5950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160287B6-44F7-404C-93BF-B20DC5C9A5F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9" name="テキスト ボックス 258">
          <a:extLst>
            <a:ext uri="{FF2B5EF4-FFF2-40B4-BE49-F238E27FC236}">
              <a16:creationId xmlns:a16="http://schemas.microsoft.com/office/drawing/2014/main" id="{15CE1E41-14D4-46CF-B263-43D7509A7E4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E6CB4C6-32B4-486D-A629-1519A582DE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1" name="テキスト ボックス 260">
          <a:extLst>
            <a:ext uri="{FF2B5EF4-FFF2-40B4-BE49-F238E27FC236}">
              <a16:creationId xmlns:a16="http://schemas.microsoft.com/office/drawing/2014/main" id="{375F00C7-7F98-442F-8C69-B543C60E5BE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E5DE7F83-EABA-42C5-BDF4-A840D6E2CA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63" name="直線コネクタ 262">
          <a:extLst>
            <a:ext uri="{FF2B5EF4-FFF2-40B4-BE49-F238E27FC236}">
              <a16:creationId xmlns:a16="http://schemas.microsoft.com/office/drawing/2014/main" id="{8BC29B14-BF7F-4A02-B8DC-E4B54CC0274B}"/>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4" name="【公営住宅】&#10;有形固定資産減価償却率最小値テキスト">
          <a:extLst>
            <a:ext uri="{FF2B5EF4-FFF2-40B4-BE49-F238E27FC236}">
              <a16:creationId xmlns:a16="http://schemas.microsoft.com/office/drawing/2014/main" id="{31CADEAC-A8A6-41A9-9753-CFB3D6CC68E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5" name="直線コネクタ 264">
          <a:extLst>
            <a:ext uri="{FF2B5EF4-FFF2-40B4-BE49-F238E27FC236}">
              <a16:creationId xmlns:a16="http://schemas.microsoft.com/office/drawing/2014/main" id="{DE626C86-A441-45E3-AAF5-4496FC6BC15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839ECCCE-A000-4FC5-AC4B-C386B7B7A2C7}"/>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67" name="直線コネクタ 266">
          <a:extLst>
            <a:ext uri="{FF2B5EF4-FFF2-40B4-BE49-F238E27FC236}">
              <a16:creationId xmlns:a16="http://schemas.microsoft.com/office/drawing/2014/main" id="{B37D1BBF-F5AF-4F80-A00B-1D6FCCF7887F}"/>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91044354-44B9-4170-95BA-3F263B605931}"/>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69" name="フローチャート: 判断 268">
          <a:extLst>
            <a:ext uri="{FF2B5EF4-FFF2-40B4-BE49-F238E27FC236}">
              <a16:creationId xmlns:a16="http://schemas.microsoft.com/office/drawing/2014/main" id="{0A32EB0C-9E1E-42AE-AF26-086C787CB06A}"/>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70" name="フローチャート: 判断 269">
          <a:extLst>
            <a:ext uri="{FF2B5EF4-FFF2-40B4-BE49-F238E27FC236}">
              <a16:creationId xmlns:a16="http://schemas.microsoft.com/office/drawing/2014/main" id="{5C52672F-DA57-472B-98C3-87B379179761}"/>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71" name="フローチャート: 判断 270">
          <a:extLst>
            <a:ext uri="{FF2B5EF4-FFF2-40B4-BE49-F238E27FC236}">
              <a16:creationId xmlns:a16="http://schemas.microsoft.com/office/drawing/2014/main" id="{14692579-74CC-4EB6-A149-6AB34EDCBA5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72" name="フローチャート: 判断 271">
          <a:extLst>
            <a:ext uri="{FF2B5EF4-FFF2-40B4-BE49-F238E27FC236}">
              <a16:creationId xmlns:a16="http://schemas.microsoft.com/office/drawing/2014/main" id="{90060127-BFCF-4385-BDDB-DC0221DEF4C3}"/>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73" name="フローチャート: 判断 272">
          <a:extLst>
            <a:ext uri="{FF2B5EF4-FFF2-40B4-BE49-F238E27FC236}">
              <a16:creationId xmlns:a16="http://schemas.microsoft.com/office/drawing/2014/main" id="{FF605216-CE9F-40A4-9EFA-1626E8CBF015}"/>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C2C523BA-57DB-4DA0-A43C-3225DD8C10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54323AE6-3594-48E2-A866-156B727A54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5E2AACD-B235-4101-8383-8788AC030B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CEF16C7-0770-4B48-A2FE-12A21015206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267FCAB-D28C-4891-8EF7-851344EA90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9" name="楕円 278">
          <a:extLst>
            <a:ext uri="{FF2B5EF4-FFF2-40B4-BE49-F238E27FC236}">
              <a16:creationId xmlns:a16="http://schemas.microsoft.com/office/drawing/2014/main" id="{F5E7B926-E72D-4E23-88DB-485704FB08CD}"/>
            </a:ext>
          </a:extLst>
        </xdr:cNvPr>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137813</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1B87F518-B212-474F-8913-A81ECE2E6DF2}"/>
            </a:ext>
          </a:extLst>
        </xdr:cNvPr>
        <xdr:cNvSpPr txBox="1"/>
      </xdr:nvSpPr>
      <xdr:spPr>
        <a:xfrm>
          <a:off x="4673600"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81" name="楕円 280">
          <a:extLst>
            <a:ext uri="{FF2B5EF4-FFF2-40B4-BE49-F238E27FC236}">
              <a16:creationId xmlns:a16="http://schemas.microsoft.com/office/drawing/2014/main" id="{637D0767-C1DE-4BAE-895F-9F52482F8E3F}"/>
            </a:ext>
          </a:extLst>
        </xdr:cNvPr>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165736</xdr:rowOff>
    </xdr:to>
    <xdr:cxnSp macro="">
      <xdr:nvCxnSpPr>
        <xdr:cNvPr id="282" name="直線コネクタ 281">
          <a:extLst>
            <a:ext uri="{FF2B5EF4-FFF2-40B4-BE49-F238E27FC236}">
              <a16:creationId xmlns:a16="http://schemas.microsoft.com/office/drawing/2014/main" id="{DF83B00A-07CD-4DBA-A8B6-4C9EAF845C8E}"/>
            </a:ext>
          </a:extLst>
        </xdr:cNvPr>
        <xdr:cNvCxnSpPr/>
      </xdr:nvCxnSpPr>
      <xdr:spPr>
        <a:xfrm>
          <a:off x="3797300" y="1397888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283" name="楕円 282">
          <a:extLst>
            <a:ext uri="{FF2B5EF4-FFF2-40B4-BE49-F238E27FC236}">
              <a16:creationId xmlns:a16="http://schemas.microsoft.com/office/drawing/2014/main" id="{9FD1D71B-B557-4276-A50F-0EA22548A9D5}"/>
            </a:ext>
          </a:extLst>
        </xdr:cNvPr>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91439</xdr:rowOff>
    </xdr:to>
    <xdr:cxnSp macro="">
      <xdr:nvCxnSpPr>
        <xdr:cNvPr id="284" name="直線コネクタ 283">
          <a:extLst>
            <a:ext uri="{FF2B5EF4-FFF2-40B4-BE49-F238E27FC236}">
              <a16:creationId xmlns:a16="http://schemas.microsoft.com/office/drawing/2014/main" id="{682BE8C5-F7E2-4AFA-B4F7-BF9B66B6D11A}"/>
            </a:ext>
          </a:extLst>
        </xdr:cNvPr>
        <xdr:cNvCxnSpPr/>
      </xdr:nvCxnSpPr>
      <xdr:spPr>
        <a:xfrm>
          <a:off x="2908300" y="139103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85" name="楕円 284">
          <a:extLst>
            <a:ext uri="{FF2B5EF4-FFF2-40B4-BE49-F238E27FC236}">
              <a16:creationId xmlns:a16="http://schemas.microsoft.com/office/drawing/2014/main" id="{2B89AE4C-F773-43F5-8159-C37FD4E74B82}"/>
            </a:ext>
          </a:extLst>
        </xdr:cNvPr>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118111</xdr:rowOff>
    </xdr:from>
    <xdr:to>
      <xdr:col>15</xdr:col>
      <xdr:colOff>50800</xdr:colOff>
      <xdr:row>81</xdr:row>
      <xdr:rowOff>22861</xdr:rowOff>
    </xdr:to>
    <xdr:cxnSp macro="">
      <xdr:nvCxnSpPr>
        <xdr:cNvPr id="286" name="直線コネクタ 285">
          <a:extLst>
            <a:ext uri="{FF2B5EF4-FFF2-40B4-BE49-F238E27FC236}">
              <a16:creationId xmlns:a16="http://schemas.microsoft.com/office/drawing/2014/main" id="{CE562358-E731-47E4-ABA4-12432FBA9D92}"/>
            </a:ext>
          </a:extLst>
        </xdr:cNvPr>
        <xdr:cNvCxnSpPr/>
      </xdr:nvCxnSpPr>
      <xdr:spPr>
        <a:xfrm>
          <a:off x="2019300" y="13834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287" name="楕円 286">
          <a:extLst>
            <a:ext uri="{FF2B5EF4-FFF2-40B4-BE49-F238E27FC236}">
              <a16:creationId xmlns:a16="http://schemas.microsoft.com/office/drawing/2014/main" id="{69098717-198A-4991-900F-3F503ACDF9D7}"/>
            </a:ext>
          </a:extLst>
        </xdr:cNvPr>
        <xdr:cNvSpPr/>
      </xdr:nvSpPr>
      <xdr:spPr>
        <a:xfrm>
          <a:off x="1079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118111</xdr:rowOff>
    </xdr:from>
    <xdr:to>
      <xdr:col>10</xdr:col>
      <xdr:colOff>114300</xdr:colOff>
      <xdr:row>80</xdr:row>
      <xdr:rowOff>129539</xdr:rowOff>
    </xdr:to>
    <xdr:cxnSp macro="">
      <xdr:nvCxnSpPr>
        <xdr:cNvPr id="288" name="直線コネクタ 287">
          <a:extLst>
            <a:ext uri="{FF2B5EF4-FFF2-40B4-BE49-F238E27FC236}">
              <a16:creationId xmlns:a16="http://schemas.microsoft.com/office/drawing/2014/main" id="{0A4A37F6-D383-4202-8FD7-AB670FE9858D}"/>
            </a:ext>
          </a:extLst>
        </xdr:cNvPr>
        <xdr:cNvCxnSpPr/>
      </xdr:nvCxnSpPr>
      <xdr:spPr>
        <a:xfrm flipV="1">
          <a:off x="1130300" y="13834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289" name="n_1aveValue【公営住宅】&#10;有形固定資産減価償却率">
          <a:extLst>
            <a:ext uri="{FF2B5EF4-FFF2-40B4-BE49-F238E27FC236}">
              <a16:creationId xmlns:a16="http://schemas.microsoft.com/office/drawing/2014/main" id="{9CBA52FE-D305-43CB-9B5C-460D143A7167}"/>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90" name="n_2aveValue【公営住宅】&#10;有形固定資産減価償却率">
          <a:extLst>
            <a:ext uri="{FF2B5EF4-FFF2-40B4-BE49-F238E27FC236}">
              <a16:creationId xmlns:a16="http://schemas.microsoft.com/office/drawing/2014/main" id="{ED4B3A4C-7111-4F88-9FD4-4B36813ED70D}"/>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291" name="n_3aveValue【公営住宅】&#10;有形固定資産減価償却率">
          <a:extLst>
            <a:ext uri="{FF2B5EF4-FFF2-40B4-BE49-F238E27FC236}">
              <a16:creationId xmlns:a16="http://schemas.microsoft.com/office/drawing/2014/main" id="{7A726329-3E44-4203-8CC2-FCC0043E8AA0}"/>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292" name="n_4aveValue【公営住宅】&#10;有形固定資産減価償却率">
          <a:extLst>
            <a:ext uri="{FF2B5EF4-FFF2-40B4-BE49-F238E27FC236}">
              <a16:creationId xmlns:a16="http://schemas.microsoft.com/office/drawing/2014/main" id="{BC68FCA7-D519-42F7-815C-3E56F0DBF72A}"/>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93" name="n_1mainValue【公営住宅】&#10;有形固定資産減価償却率">
          <a:extLst>
            <a:ext uri="{FF2B5EF4-FFF2-40B4-BE49-F238E27FC236}">
              <a16:creationId xmlns:a16="http://schemas.microsoft.com/office/drawing/2014/main" id="{F2C76E49-9110-4A88-853A-6B951F737C4B}"/>
            </a:ext>
          </a:extLst>
        </xdr:cNvPr>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94" name="n_2mainValue【公営住宅】&#10;有形固定資産減価償却率">
          <a:extLst>
            <a:ext uri="{FF2B5EF4-FFF2-40B4-BE49-F238E27FC236}">
              <a16:creationId xmlns:a16="http://schemas.microsoft.com/office/drawing/2014/main" id="{742196F0-4A85-47F2-B9B7-5CA928E8A443}"/>
            </a:ext>
          </a:extLst>
        </xdr:cNvPr>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295" name="n_3mainValue【公営住宅】&#10;有形固定資産減価償却率">
          <a:extLst>
            <a:ext uri="{FF2B5EF4-FFF2-40B4-BE49-F238E27FC236}">
              <a16:creationId xmlns:a16="http://schemas.microsoft.com/office/drawing/2014/main" id="{ED5E6E87-1031-4C2C-9718-118619D5A846}"/>
            </a:ext>
          </a:extLst>
        </xdr:cNvPr>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296" name="n_4mainValue【公営住宅】&#10;有形固定資産減価償却率">
          <a:extLst>
            <a:ext uri="{FF2B5EF4-FFF2-40B4-BE49-F238E27FC236}">
              <a16:creationId xmlns:a16="http://schemas.microsoft.com/office/drawing/2014/main" id="{6FFD87A8-BD04-43CA-8879-51A90174046B}"/>
            </a:ext>
          </a:extLst>
        </xdr:cNvPr>
        <xdr:cNvSpPr txBox="1"/>
      </xdr:nvSpPr>
      <xdr:spPr>
        <a:xfrm>
          <a:off x="927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4B721AD2-52EA-443C-A16D-D6EC083D8F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E4C84FFF-A526-4866-922C-25965ED543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BAB2329F-4759-42DE-A231-C88C7A01E7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153C8AC7-7AB2-421E-B6A5-F398CA0326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456E1644-9A2E-4C06-9710-ED48FE04F9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404383D-37CA-4559-8124-3080E6062F4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D9F87874-C65E-44F7-BC5F-09BF6175D5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8B43B9C1-F47A-4577-B053-F674647979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2D1CA9BD-1D90-4973-8623-F393266916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FAA7AB0B-BED8-4471-AD37-9B81D177907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5D7B690C-B7AC-48FE-AC2E-F3E53443425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E6B61A14-BC47-4987-8CE0-CE0FBC4EC4D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973E9DFB-3EB3-42B7-BCB7-E6B6524E9A5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6335B479-77D3-41BC-82B1-58BC7FDFEBB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B647C603-447D-4175-8641-9C210D6567C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4A33218A-60C5-48B7-967C-D8233A48123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FCFC0969-5BB7-460B-B512-D1561EA23AA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5153FD6B-4615-4F3E-BE85-67AB2211BD3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53193BE5-129B-40A1-A053-4530DC193B0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6" name="テキスト ボックス 315">
          <a:extLst>
            <a:ext uri="{FF2B5EF4-FFF2-40B4-BE49-F238E27FC236}">
              <a16:creationId xmlns:a16="http://schemas.microsoft.com/office/drawing/2014/main" id="{48B4DF38-9CD5-4CF0-855A-47655F15C66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DCF4D5EB-8E49-497D-B3D4-14843998250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BB6A5D74-9DD2-4E73-82D7-D03251499D48}"/>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D46B811F-7984-4246-ACCA-728BCA724C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5DF55ECC-35E4-4CF1-B51C-5088C3D5A8B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4CA72FA5-9A17-4053-9CD3-FC954A6E4E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22" name="直線コネクタ 321">
          <a:extLst>
            <a:ext uri="{FF2B5EF4-FFF2-40B4-BE49-F238E27FC236}">
              <a16:creationId xmlns:a16="http://schemas.microsoft.com/office/drawing/2014/main" id="{60D024AA-AF76-41CD-96CA-7F16043BD7A6}"/>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23" name="【公営住宅】&#10;一人当たり面積最小値テキスト">
          <a:extLst>
            <a:ext uri="{FF2B5EF4-FFF2-40B4-BE49-F238E27FC236}">
              <a16:creationId xmlns:a16="http://schemas.microsoft.com/office/drawing/2014/main" id="{52D76A3B-05FD-4D12-8AA1-B57902D21984}"/>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24" name="直線コネクタ 323">
          <a:extLst>
            <a:ext uri="{FF2B5EF4-FFF2-40B4-BE49-F238E27FC236}">
              <a16:creationId xmlns:a16="http://schemas.microsoft.com/office/drawing/2014/main" id="{EEE784E0-9DCD-4142-881F-3C1C490246AF}"/>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25" name="【公営住宅】&#10;一人当たり面積最大値テキスト">
          <a:extLst>
            <a:ext uri="{FF2B5EF4-FFF2-40B4-BE49-F238E27FC236}">
              <a16:creationId xmlns:a16="http://schemas.microsoft.com/office/drawing/2014/main" id="{7E669893-1B75-473B-8D92-D63554B996A2}"/>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26" name="直線コネクタ 325">
          <a:extLst>
            <a:ext uri="{FF2B5EF4-FFF2-40B4-BE49-F238E27FC236}">
              <a16:creationId xmlns:a16="http://schemas.microsoft.com/office/drawing/2014/main" id="{1A2DF793-0562-4CAD-8F37-7A46DB3C4551}"/>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27" name="【公営住宅】&#10;一人当たり面積平均値テキスト">
          <a:extLst>
            <a:ext uri="{FF2B5EF4-FFF2-40B4-BE49-F238E27FC236}">
              <a16:creationId xmlns:a16="http://schemas.microsoft.com/office/drawing/2014/main" id="{049FF072-0033-435E-824A-07C6080FC42A}"/>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28" name="フローチャート: 判断 327">
          <a:extLst>
            <a:ext uri="{FF2B5EF4-FFF2-40B4-BE49-F238E27FC236}">
              <a16:creationId xmlns:a16="http://schemas.microsoft.com/office/drawing/2014/main" id="{5D3CF8C6-13CD-4F3F-84E0-4A437870BE9F}"/>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29" name="フローチャート: 判断 328">
          <a:extLst>
            <a:ext uri="{FF2B5EF4-FFF2-40B4-BE49-F238E27FC236}">
              <a16:creationId xmlns:a16="http://schemas.microsoft.com/office/drawing/2014/main" id="{C9F443F5-BB6E-43F5-969B-1845BE9F5FB3}"/>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30" name="フローチャート: 判断 329">
          <a:extLst>
            <a:ext uri="{FF2B5EF4-FFF2-40B4-BE49-F238E27FC236}">
              <a16:creationId xmlns:a16="http://schemas.microsoft.com/office/drawing/2014/main" id="{E8E1AD94-20E7-43C0-9B96-D3B8D4A6FC94}"/>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31" name="フローチャート: 判断 330">
          <a:extLst>
            <a:ext uri="{FF2B5EF4-FFF2-40B4-BE49-F238E27FC236}">
              <a16:creationId xmlns:a16="http://schemas.microsoft.com/office/drawing/2014/main" id="{DC8857F3-EE36-4170-98F8-205FA19AE20A}"/>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32" name="フローチャート: 判断 331">
          <a:extLst>
            <a:ext uri="{FF2B5EF4-FFF2-40B4-BE49-F238E27FC236}">
              <a16:creationId xmlns:a16="http://schemas.microsoft.com/office/drawing/2014/main" id="{A3981A65-C6C3-4C7D-8F55-95139698AF8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CE1F711-68C7-4604-8D92-729E4D0F1B5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EEEC5221-969F-47CC-A616-A3031D0C1CA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C15DC8DA-0433-469C-95F1-71FB6BA310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5CB0DE93-DE12-4C20-97E3-02775EB697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D32A493A-665B-4DF0-BB4A-2563AD35C9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74822</xdr:rowOff>
    </xdr:from>
    <xdr:to>
      <xdr:col>55</xdr:col>
      <xdr:colOff>50800</xdr:colOff>
      <xdr:row>86</xdr:row>
      <xdr:rowOff>4972</xdr:rowOff>
    </xdr:to>
    <xdr:sp macro="" textlink="">
      <xdr:nvSpPr>
        <xdr:cNvPr id="338" name="楕円 337">
          <a:extLst>
            <a:ext uri="{FF2B5EF4-FFF2-40B4-BE49-F238E27FC236}">
              <a16:creationId xmlns:a16="http://schemas.microsoft.com/office/drawing/2014/main" id="{D260B347-95BC-4BD1-8B5B-BC285C5C961F}"/>
            </a:ext>
          </a:extLst>
        </xdr:cNvPr>
        <xdr:cNvSpPr/>
      </xdr:nvSpPr>
      <xdr:spPr>
        <a:xfrm>
          <a:off x="10426700" y="146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53249</xdr:rowOff>
    </xdr:from>
    <xdr:ext cx="469744" cy="259045"/>
    <xdr:sp macro="" textlink="">
      <xdr:nvSpPr>
        <xdr:cNvPr id="339" name="【公営住宅】&#10;一人当たり面積該当値テキスト">
          <a:extLst>
            <a:ext uri="{FF2B5EF4-FFF2-40B4-BE49-F238E27FC236}">
              <a16:creationId xmlns:a16="http://schemas.microsoft.com/office/drawing/2014/main" id="{2A0D5C1A-0193-4437-A726-4004B7DDF851}"/>
            </a:ext>
          </a:extLst>
        </xdr:cNvPr>
        <xdr:cNvSpPr txBox="1"/>
      </xdr:nvSpPr>
      <xdr:spPr>
        <a:xfrm>
          <a:off x="10515600" y="146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79829</xdr:rowOff>
    </xdr:from>
    <xdr:to>
      <xdr:col>50</xdr:col>
      <xdr:colOff>165100</xdr:colOff>
      <xdr:row>86</xdr:row>
      <xdr:rowOff>9979</xdr:rowOff>
    </xdr:to>
    <xdr:sp macro="" textlink="">
      <xdr:nvSpPr>
        <xdr:cNvPr id="340" name="楕円 339">
          <a:extLst>
            <a:ext uri="{FF2B5EF4-FFF2-40B4-BE49-F238E27FC236}">
              <a16:creationId xmlns:a16="http://schemas.microsoft.com/office/drawing/2014/main" id="{7F8D3907-71CB-4704-AFC0-1BA4BBD70DB9}"/>
            </a:ext>
          </a:extLst>
        </xdr:cNvPr>
        <xdr:cNvSpPr/>
      </xdr:nvSpPr>
      <xdr:spPr>
        <a:xfrm>
          <a:off x="9588500" y="146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125622</xdr:rowOff>
    </xdr:from>
    <xdr:to>
      <xdr:col>55</xdr:col>
      <xdr:colOff>0</xdr:colOff>
      <xdr:row>85</xdr:row>
      <xdr:rowOff>130629</xdr:rowOff>
    </xdr:to>
    <xdr:cxnSp macro="">
      <xdr:nvCxnSpPr>
        <xdr:cNvPr id="341" name="直線コネクタ 340">
          <a:extLst>
            <a:ext uri="{FF2B5EF4-FFF2-40B4-BE49-F238E27FC236}">
              <a16:creationId xmlns:a16="http://schemas.microsoft.com/office/drawing/2014/main" id="{3F4E9F4E-9CA7-47B4-9D4E-DBD17A03EC8B}"/>
            </a:ext>
          </a:extLst>
        </xdr:cNvPr>
        <xdr:cNvCxnSpPr/>
      </xdr:nvCxnSpPr>
      <xdr:spPr>
        <a:xfrm flipV="1">
          <a:off x="9639300" y="14698872"/>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80699</xdr:rowOff>
    </xdr:from>
    <xdr:to>
      <xdr:col>46</xdr:col>
      <xdr:colOff>38100</xdr:colOff>
      <xdr:row>86</xdr:row>
      <xdr:rowOff>10849</xdr:rowOff>
    </xdr:to>
    <xdr:sp macro="" textlink="">
      <xdr:nvSpPr>
        <xdr:cNvPr id="342" name="楕円 341">
          <a:extLst>
            <a:ext uri="{FF2B5EF4-FFF2-40B4-BE49-F238E27FC236}">
              <a16:creationId xmlns:a16="http://schemas.microsoft.com/office/drawing/2014/main" id="{CB6D77BA-869F-452F-995C-ABEDEAEAB517}"/>
            </a:ext>
          </a:extLst>
        </xdr:cNvPr>
        <xdr:cNvSpPr/>
      </xdr:nvSpPr>
      <xdr:spPr>
        <a:xfrm>
          <a:off x="8699500" y="146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130629</xdr:rowOff>
    </xdr:from>
    <xdr:to>
      <xdr:col>50</xdr:col>
      <xdr:colOff>114300</xdr:colOff>
      <xdr:row>85</xdr:row>
      <xdr:rowOff>131499</xdr:rowOff>
    </xdr:to>
    <xdr:cxnSp macro="">
      <xdr:nvCxnSpPr>
        <xdr:cNvPr id="343" name="直線コネクタ 342">
          <a:extLst>
            <a:ext uri="{FF2B5EF4-FFF2-40B4-BE49-F238E27FC236}">
              <a16:creationId xmlns:a16="http://schemas.microsoft.com/office/drawing/2014/main" id="{4A8AE183-D8BC-4EE8-A5FD-5D17DB9F96C0}"/>
            </a:ext>
          </a:extLst>
        </xdr:cNvPr>
        <xdr:cNvCxnSpPr/>
      </xdr:nvCxnSpPr>
      <xdr:spPr>
        <a:xfrm flipV="1">
          <a:off x="8750300" y="14703879"/>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82659</xdr:rowOff>
    </xdr:from>
    <xdr:to>
      <xdr:col>41</xdr:col>
      <xdr:colOff>101600</xdr:colOff>
      <xdr:row>86</xdr:row>
      <xdr:rowOff>12809</xdr:rowOff>
    </xdr:to>
    <xdr:sp macro="" textlink="">
      <xdr:nvSpPr>
        <xdr:cNvPr id="344" name="楕円 343">
          <a:extLst>
            <a:ext uri="{FF2B5EF4-FFF2-40B4-BE49-F238E27FC236}">
              <a16:creationId xmlns:a16="http://schemas.microsoft.com/office/drawing/2014/main" id="{C4B6C767-3445-4FAD-B273-C58BEE25AE6D}"/>
            </a:ext>
          </a:extLst>
        </xdr:cNvPr>
        <xdr:cNvSpPr/>
      </xdr:nvSpPr>
      <xdr:spPr>
        <a:xfrm>
          <a:off x="7810500" y="146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131499</xdr:rowOff>
    </xdr:from>
    <xdr:to>
      <xdr:col>45</xdr:col>
      <xdr:colOff>177800</xdr:colOff>
      <xdr:row>85</xdr:row>
      <xdr:rowOff>133459</xdr:rowOff>
    </xdr:to>
    <xdr:cxnSp macro="">
      <xdr:nvCxnSpPr>
        <xdr:cNvPr id="345" name="直線コネクタ 344">
          <a:extLst>
            <a:ext uri="{FF2B5EF4-FFF2-40B4-BE49-F238E27FC236}">
              <a16:creationId xmlns:a16="http://schemas.microsoft.com/office/drawing/2014/main" id="{47BDBF64-8CE6-4793-8A1A-0932712FB91F}"/>
            </a:ext>
          </a:extLst>
        </xdr:cNvPr>
        <xdr:cNvCxnSpPr/>
      </xdr:nvCxnSpPr>
      <xdr:spPr>
        <a:xfrm flipV="1">
          <a:off x="7861300" y="1470474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94197</xdr:rowOff>
    </xdr:from>
    <xdr:to>
      <xdr:col>36</xdr:col>
      <xdr:colOff>165100</xdr:colOff>
      <xdr:row>86</xdr:row>
      <xdr:rowOff>24347</xdr:rowOff>
    </xdr:to>
    <xdr:sp macro="" textlink="">
      <xdr:nvSpPr>
        <xdr:cNvPr id="346" name="楕円 345">
          <a:extLst>
            <a:ext uri="{FF2B5EF4-FFF2-40B4-BE49-F238E27FC236}">
              <a16:creationId xmlns:a16="http://schemas.microsoft.com/office/drawing/2014/main" id="{B84B5E51-35B3-48F1-87FD-1577659210AA}"/>
            </a:ext>
          </a:extLst>
        </xdr:cNvPr>
        <xdr:cNvSpPr/>
      </xdr:nvSpPr>
      <xdr:spPr>
        <a:xfrm>
          <a:off x="6921500" y="1466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133459</xdr:rowOff>
    </xdr:from>
    <xdr:to>
      <xdr:col>41</xdr:col>
      <xdr:colOff>50800</xdr:colOff>
      <xdr:row>85</xdr:row>
      <xdr:rowOff>144997</xdr:rowOff>
    </xdr:to>
    <xdr:cxnSp macro="">
      <xdr:nvCxnSpPr>
        <xdr:cNvPr id="347" name="直線コネクタ 346">
          <a:extLst>
            <a:ext uri="{FF2B5EF4-FFF2-40B4-BE49-F238E27FC236}">
              <a16:creationId xmlns:a16="http://schemas.microsoft.com/office/drawing/2014/main" id="{C272C584-6539-4B2A-AB95-BD5FA35FBB92}"/>
            </a:ext>
          </a:extLst>
        </xdr:cNvPr>
        <xdr:cNvCxnSpPr/>
      </xdr:nvCxnSpPr>
      <xdr:spPr>
        <a:xfrm flipV="1">
          <a:off x="6972300" y="14706709"/>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48" name="n_1aveValue【公営住宅】&#10;一人当たり面積">
          <a:extLst>
            <a:ext uri="{FF2B5EF4-FFF2-40B4-BE49-F238E27FC236}">
              <a16:creationId xmlns:a16="http://schemas.microsoft.com/office/drawing/2014/main" id="{09338982-CE6A-4248-8A91-6108B9DB5C79}"/>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49" name="n_2aveValue【公営住宅】&#10;一人当たり面積">
          <a:extLst>
            <a:ext uri="{FF2B5EF4-FFF2-40B4-BE49-F238E27FC236}">
              <a16:creationId xmlns:a16="http://schemas.microsoft.com/office/drawing/2014/main" id="{18037E33-21FB-4D75-B012-CD685EBA8E22}"/>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50" name="n_3aveValue【公営住宅】&#10;一人当たり面積">
          <a:extLst>
            <a:ext uri="{FF2B5EF4-FFF2-40B4-BE49-F238E27FC236}">
              <a16:creationId xmlns:a16="http://schemas.microsoft.com/office/drawing/2014/main" id="{3403ADED-DC21-4408-BE38-C0CC68129C3C}"/>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51" name="n_4aveValue【公営住宅】&#10;一人当たり面積">
          <a:extLst>
            <a:ext uri="{FF2B5EF4-FFF2-40B4-BE49-F238E27FC236}">
              <a16:creationId xmlns:a16="http://schemas.microsoft.com/office/drawing/2014/main" id="{0506827C-8684-4705-8F4E-1ADCB321343B}"/>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1106</xdr:rowOff>
    </xdr:from>
    <xdr:ext cx="469744" cy="259045"/>
    <xdr:sp macro="" textlink="">
      <xdr:nvSpPr>
        <xdr:cNvPr id="352" name="n_1mainValue【公営住宅】&#10;一人当たり面積">
          <a:extLst>
            <a:ext uri="{FF2B5EF4-FFF2-40B4-BE49-F238E27FC236}">
              <a16:creationId xmlns:a16="http://schemas.microsoft.com/office/drawing/2014/main" id="{73A3E0B4-8741-4037-9676-D723BD8097E3}"/>
            </a:ext>
          </a:extLst>
        </xdr:cNvPr>
        <xdr:cNvSpPr txBox="1"/>
      </xdr:nvSpPr>
      <xdr:spPr>
        <a:xfrm>
          <a:off x="9391727" y="147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1976</xdr:rowOff>
    </xdr:from>
    <xdr:ext cx="469744" cy="259045"/>
    <xdr:sp macro="" textlink="">
      <xdr:nvSpPr>
        <xdr:cNvPr id="353" name="n_2mainValue【公営住宅】&#10;一人当たり面積">
          <a:extLst>
            <a:ext uri="{FF2B5EF4-FFF2-40B4-BE49-F238E27FC236}">
              <a16:creationId xmlns:a16="http://schemas.microsoft.com/office/drawing/2014/main" id="{E06BA189-B9DF-4A50-8F45-5E636A88DF0E}"/>
            </a:ext>
          </a:extLst>
        </xdr:cNvPr>
        <xdr:cNvSpPr txBox="1"/>
      </xdr:nvSpPr>
      <xdr:spPr>
        <a:xfrm>
          <a:off x="8515427" y="1474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3936</xdr:rowOff>
    </xdr:from>
    <xdr:ext cx="469744" cy="259045"/>
    <xdr:sp macro="" textlink="">
      <xdr:nvSpPr>
        <xdr:cNvPr id="354" name="n_3mainValue【公営住宅】&#10;一人当たり面積">
          <a:extLst>
            <a:ext uri="{FF2B5EF4-FFF2-40B4-BE49-F238E27FC236}">
              <a16:creationId xmlns:a16="http://schemas.microsoft.com/office/drawing/2014/main" id="{C44D4A20-9E2E-47B5-8CBD-2EA6711EE40E}"/>
            </a:ext>
          </a:extLst>
        </xdr:cNvPr>
        <xdr:cNvSpPr txBox="1"/>
      </xdr:nvSpPr>
      <xdr:spPr>
        <a:xfrm>
          <a:off x="7626427" y="147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15474</xdr:rowOff>
    </xdr:from>
    <xdr:ext cx="469744" cy="259045"/>
    <xdr:sp macro="" textlink="">
      <xdr:nvSpPr>
        <xdr:cNvPr id="355" name="n_4mainValue【公営住宅】&#10;一人当たり面積">
          <a:extLst>
            <a:ext uri="{FF2B5EF4-FFF2-40B4-BE49-F238E27FC236}">
              <a16:creationId xmlns:a16="http://schemas.microsoft.com/office/drawing/2014/main" id="{29C703CA-0F24-4716-8CAE-6577E7B42F78}"/>
            </a:ext>
          </a:extLst>
        </xdr:cNvPr>
        <xdr:cNvSpPr txBox="1"/>
      </xdr:nvSpPr>
      <xdr:spPr>
        <a:xfrm>
          <a:off x="6737427" y="1476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F349489C-9873-4EA6-A0E2-7086D324EA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664B34A9-DE03-458F-906F-8F266A6C010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5D1C80DB-DFF4-457B-8548-47CD1EE0DD1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73E55840-BEAD-48AA-B621-9F831867BB3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BA899CB3-4366-44EE-941B-EB40E39699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D6FEC5DE-E753-4330-A9D7-2EB36CE646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E60CFDDA-C081-413C-9B86-383F62073A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35A94DA6-9D2B-49EE-B337-87CDD516AA4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9168FAC6-7369-4823-815F-C596860BA86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94944B87-83A2-451A-856C-91BDC017A8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3636A5E4-673D-45CA-B510-B0BFC8928C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2A36F1AF-C647-4E4B-965D-190BBA8A9A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0F697756-0B0C-4B47-86D6-3BBA3F974F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27FACED4-CB44-4A5D-A2A2-8D376910EA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A31A7C98-8B13-4CF7-B633-4467D3C6F3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C63F78ED-9449-46A0-ABF3-1AF8E7F181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6418E45E-3F95-4EFC-88A5-65F48FC617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8BE8C136-6C57-4A92-B734-57C90461BD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322FA23C-32E8-4D95-A42C-273BB0C2D0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6D6B6704-7B4B-4C9B-86E1-5DF61A21EF4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C129E652-EB11-4678-9783-5F66AFF035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1F01E8DA-0026-43CE-8EA6-734CEBB1B1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3FBFD7FF-4219-400D-8EDC-A6719F2192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C0EDA31E-AC50-465F-A97C-C2B35D8126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943E5AC0-7068-4B28-86E8-FCD03A077D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B89808D8-F812-4F38-909A-690D53B282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a:extLst>
            <a:ext uri="{FF2B5EF4-FFF2-40B4-BE49-F238E27FC236}">
              <a16:creationId xmlns:a16="http://schemas.microsoft.com/office/drawing/2014/main" id="{B0B184D0-EA34-4C65-ABA6-BE315DFA277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a:extLst>
            <a:ext uri="{FF2B5EF4-FFF2-40B4-BE49-F238E27FC236}">
              <a16:creationId xmlns:a16="http://schemas.microsoft.com/office/drawing/2014/main" id="{99A7B905-F1FD-48DC-A1F3-77AD26F4BA7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a:extLst>
            <a:ext uri="{FF2B5EF4-FFF2-40B4-BE49-F238E27FC236}">
              <a16:creationId xmlns:a16="http://schemas.microsoft.com/office/drawing/2014/main" id="{7B446152-3816-47A7-BCFD-7483E80B1D5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a:extLst>
            <a:ext uri="{FF2B5EF4-FFF2-40B4-BE49-F238E27FC236}">
              <a16:creationId xmlns:a16="http://schemas.microsoft.com/office/drawing/2014/main" id="{26EEAD50-705C-498A-AB30-C358F206EED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a:extLst>
            <a:ext uri="{FF2B5EF4-FFF2-40B4-BE49-F238E27FC236}">
              <a16:creationId xmlns:a16="http://schemas.microsoft.com/office/drawing/2014/main" id="{AF77363D-3998-49D8-8576-4921CB7EE90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a:extLst>
            <a:ext uri="{FF2B5EF4-FFF2-40B4-BE49-F238E27FC236}">
              <a16:creationId xmlns:a16="http://schemas.microsoft.com/office/drawing/2014/main" id="{1C239B02-5C1E-4C76-BF06-E086CC0F8D7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a:extLst>
            <a:ext uri="{FF2B5EF4-FFF2-40B4-BE49-F238E27FC236}">
              <a16:creationId xmlns:a16="http://schemas.microsoft.com/office/drawing/2014/main" id="{17ACEEFB-5477-4580-9058-22E93F65527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a:extLst>
            <a:ext uri="{FF2B5EF4-FFF2-40B4-BE49-F238E27FC236}">
              <a16:creationId xmlns:a16="http://schemas.microsoft.com/office/drawing/2014/main" id="{AC1BC73A-0929-4986-B101-13A03E3CB50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a:extLst>
            <a:ext uri="{FF2B5EF4-FFF2-40B4-BE49-F238E27FC236}">
              <a16:creationId xmlns:a16="http://schemas.microsoft.com/office/drawing/2014/main" id="{D963B795-91E5-499A-95DD-B3BBAFF4CDD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a:extLst>
            <a:ext uri="{FF2B5EF4-FFF2-40B4-BE49-F238E27FC236}">
              <a16:creationId xmlns:a16="http://schemas.microsoft.com/office/drawing/2014/main" id="{3478A166-0126-4FA6-8897-73C064CD3A6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a:extLst>
            <a:ext uri="{FF2B5EF4-FFF2-40B4-BE49-F238E27FC236}">
              <a16:creationId xmlns:a16="http://schemas.microsoft.com/office/drawing/2014/main" id="{2280C927-2076-4CAE-93AD-78065C0343F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a:extLst>
            <a:ext uri="{FF2B5EF4-FFF2-40B4-BE49-F238E27FC236}">
              <a16:creationId xmlns:a16="http://schemas.microsoft.com/office/drawing/2014/main" id="{1E59B551-B88D-4550-9895-50FB886614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a:extLst>
            <a:ext uri="{FF2B5EF4-FFF2-40B4-BE49-F238E27FC236}">
              <a16:creationId xmlns:a16="http://schemas.microsoft.com/office/drawing/2014/main" id="{AD378219-9109-480A-9AC6-61D020D56A2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0FFE3450-5A7C-498F-A61E-2ADF70456B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37BF2393-3D8E-4E8A-9DF2-E7F7057F61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97" name="直線コネクタ 396">
          <a:extLst>
            <a:ext uri="{FF2B5EF4-FFF2-40B4-BE49-F238E27FC236}">
              <a16:creationId xmlns:a16="http://schemas.microsoft.com/office/drawing/2014/main" id="{C8D53827-C4AF-4246-A81F-814DBE604A41}"/>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8" name="【認定こども園・幼稚園・保育所】&#10;有形固定資産減価償却率最小値テキスト">
          <a:extLst>
            <a:ext uri="{FF2B5EF4-FFF2-40B4-BE49-F238E27FC236}">
              <a16:creationId xmlns:a16="http://schemas.microsoft.com/office/drawing/2014/main" id="{267A9703-FD1C-41BF-A964-5C7A4B77141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9" name="直線コネクタ 398">
          <a:extLst>
            <a:ext uri="{FF2B5EF4-FFF2-40B4-BE49-F238E27FC236}">
              <a16:creationId xmlns:a16="http://schemas.microsoft.com/office/drawing/2014/main" id="{3CCCF691-99A3-4E37-B1A5-8CC3CBEC789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0" name="【認定こども園・幼稚園・保育所】&#10;有形固定資産減価償却率最大値テキスト">
          <a:extLst>
            <a:ext uri="{FF2B5EF4-FFF2-40B4-BE49-F238E27FC236}">
              <a16:creationId xmlns:a16="http://schemas.microsoft.com/office/drawing/2014/main" id="{3234160B-D7C2-4037-8708-0B6BAB673CA8}"/>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1" name="直線コネクタ 400">
          <a:extLst>
            <a:ext uri="{FF2B5EF4-FFF2-40B4-BE49-F238E27FC236}">
              <a16:creationId xmlns:a16="http://schemas.microsoft.com/office/drawing/2014/main" id="{CF46E8C4-E6D1-473F-A3B1-42E535991A7E}"/>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89475B4E-5285-4AA4-899F-79CCA3A04835}"/>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3" name="フローチャート: 判断 402">
          <a:extLst>
            <a:ext uri="{FF2B5EF4-FFF2-40B4-BE49-F238E27FC236}">
              <a16:creationId xmlns:a16="http://schemas.microsoft.com/office/drawing/2014/main" id="{F39E2D29-A0BE-4C34-9440-719454422771}"/>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04" name="フローチャート: 判断 403">
          <a:extLst>
            <a:ext uri="{FF2B5EF4-FFF2-40B4-BE49-F238E27FC236}">
              <a16:creationId xmlns:a16="http://schemas.microsoft.com/office/drawing/2014/main" id="{EA49DD89-5D07-4B3D-8F79-EF89F2B683CC}"/>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05" name="フローチャート: 判断 404">
          <a:extLst>
            <a:ext uri="{FF2B5EF4-FFF2-40B4-BE49-F238E27FC236}">
              <a16:creationId xmlns:a16="http://schemas.microsoft.com/office/drawing/2014/main" id="{46F81544-9349-48C9-B33D-7865446CC187}"/>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06" name="フローチャート: 判断 405">
          <a:extLst>
            <a:ext uri="{FF2B5EF4-FFF2-40B4-BE49-F238E27FC236}">
              <a16:creationId xmlns:a16="http://schemas.microsoft.com/office/drawing/2014/main" id="{A0647A81-FEBB-447C-9C2D-595FEFD7DAB2}"/>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07" name="フローチャート: 判断 406">
          <a:extLst>
            <a:ext uri="{FF2B5EF4-FFF2-40B4-BE49-F238E27FC236}">
              <a16:creationId xmlns:a16="http://schemas.microsoft.com/office/drawing/2014/main" id="{FA462B33-7DDD-421E-B6DC-93292935AA9F}"/>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2230E93-53A5-41DE-85A8-2D2BBDB1E6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8EBCF34A-815D-466C-8E29-CD0DD5A40B9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76E95C93-4683-4B5F-804B-A3D427E2C30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38F5F30E-9475-4E77-8A9A-E73105DF409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1A968408-9576-449B-A0AF-7391F78C4D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13" name="楕円 412">
          <a:extLst>
            <a:ext uri="{FF2B5EF4-FFF2-40B4-BE49-F238E27FC236}">
              <a16:creationId xmlns:a16="http://schemas.microsoft.com/office/drawing/2014/main" id="{46024E27-A664-49B6-9C3D-FF98CBFCB6A9}"/>
            </a:ext>
          </a:extLst>
        </xdr:cNvPr>
        <xdr:cNvSpPr/>
      </xdr:nvSpPr>
      <xdr:spPr>
        <a:xfrm>
          <a:off x="16268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105064</xdr:rowOff>
    </xdr:from>
    <xdr:ext cx="405111" cy="259045"/>
    <xdr:sp macro="" textlink="">
      <xdr:nvSpPr>
        <xdr:cNvPr id="414" name="【認定こども園・幼稚園・保育所】&#10;有形固定資産減価償却率該当値テキスト">
          <a:extLst>
            <a:ext uri="{FF2B5EF4-FFF2-40B4-BE49-F238E27FC236}">
              <a16:creationId xmlns:a16="http://schemas.microsoft.com/office/drawing/2014/main" id="{401BE541-130C-423B-AAE7-D57B4998DBD1}"/>
            </a:ext>
          </a:extLst>
        </xdr:cNvPr>
        <xdr:cNvSpPr txBox="1"/>
      </xdr:nvSpPr>
      <xdr:spPr>
        <a:xfrm>
          <a:off x="16357600"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90714</xdr:rowOff>
    </xdr:from>
    <xdr:to>
      <xdr:col>81</xdr:col>
      <xdr:colOff>101600</xdr:colOff>
      <xdr:row>38</xdr:row>
      <xdr:rowOff>20864</xdr:rowOff>
    </xdr:to>
    <xdr:sp macro="" textlink="">
      <xdr:nvSpPr>
        <xdr:cNvPr id="415" name="楕円 414">
          <a:extLst>
            <a:ext uri="{FF2B5EF4-FFF2-40B4-BE49-F238E27FC236}">
              <a16:creationId xmlns:a16="http://schemas.microsoft.com/office/drawing/2014/main" id="{06DB9E10-E79B-47C1-9733-AD6DED5B2E45}"/>
            </a:ext>
          </a:extLst>
        </xdr:cNvPr>
        <xdr:cNvSpPr/>
      </xdr:nvSpPr>
      <xdr:spPr>
        <a:xfrm>
          <a:off x="15430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141514</xdr:rowOff>
    </xdr:from>
    <xdr:to>
      <xdr:col>85</xdr:col>
      <xdr:colOff>127000</xdr:colOff>
      <xdr:row>38</xdr:row>
      <xdr:rowOff>5987</xdr:rowOff>
    </xdr:to>
    <xdr:cxnSp macro="">
      <xdr:nvCxnSpPr>
        <xdr:cNvPr id="416" name="直線コネクタ 415">
          <a:extLst>
            <a:ext uri="{FF2B5EF4-FFF2-40B4-BE49-F238E27FC236}">
              <a16:creationId xmlns:a16="http://schemas.microsoft.com/office/drawing/2014/main" id="{07C5A0E0-7725-415F-9408-1D90F68B27E4}"/>
            </a:ext>
          </a:extLst>
        </xdr:cNvPr>
        <xdr:cNvCxnSpPr/>
      </xdr:nvCxnSpPr>
      <xdr:spPr>
        <a:xfrm>
          <a:off x="15481300" y="64851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54792</xdr:rowOff>
    </xdr:from>
    <xdr:to>
      <xdr:col>76</xdr:col>
      <xdr:colOff>165100</xdr:colOff>
      <xdr:row>37</xdr:row>
      <xdr:rowOff>156392</xdr:rowOff>
    </xdr:to>
    <xdr:sp macro="" textlink="">
      <xdr:nvSpPr>
        <xdr:cNvPr id="417" name="楕円 416">
          <a:extLst>
            <a:ext uri="{FF2B5EF4-FFF2-40B4-BE49-F238E27FC236}">
              <a16:creationId xmlns:a16="http://schemas.microsoft.com/office/drawing/2014/main" id="{5110F933-35AD-4D87-816E-FC93D31F0947}"/>
            </a:ext>
          </a:extLst>
        </xdr:cNvPr>
        <xdr:cNvSpPr/>
      </xdr:nvSpPr>
      <xdr:spPr>
        <a:xfrm>
          <a:off x="14541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105592</xdr:rowOff>
    </xdr:from>
    <xdr:to>
      <xdr:col>81</xdr:col>
      <xdr:colOff>50800</xdr:colOff>
      <xdr:row>37</xdr:row>
      <xdr:rowOff>141514</xdr:rowOff>
    </xdr:to>
    <xdr:cxnSp macro="">
      <xdr:nvCxnSpPr>
        <xdr:cNvPr id="418" name="直線コネクタ 417">
          <a:extLst>
            <a:ext uri="{FF2B5EF4-FFF2-40B4-BE49-F238E27FC236}">
              <a16:creationId xmlns:a16="http://schemas.microsoft.com/office/drawing/2014/main" id="{6A4D8A46-A360-45E6-8A5E-C55FA21BA6C2}"/>
            </a:ext>
          </a:extLst>
        </xdr:cNvPr>
        <xdr:cNvCxnSpPr/>
      </xdr:nvCxnSpPr>
      <xdr:spPr>
        <a:xfrm>
          <a:off x="14592300" y="64492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15603</xdr:rowOff>
    </xdr:from>
    <xdr:to>
      <xdr:col>72</xdr:col>
      <xdr:colOff>38100</xdr:colOff>
      <xdr:row>37</xdr:row>
      <xdr:rowOff>117203</xdr:rowOff>
    </xdr:to>
    <xdr:sp macro="" textlink="">
      <xdr:nvSpPr>
        <xdr:cNvPr id="419" name="楕円 418">
          <a:extLst>
            <a:ext uri="{FF2B5EF4-FFF2-40B4-BE49-F238E27FC236}">
              <a16:creationId xmlns:a16="http://schemas.microsoft.com/office/drawing/2014/main" id="{295A5366-41F4-4E3D-A460-864A0DF18937}"/>
            </a:ext>
          </a:extLst>
        </xdr:cNvPr>
        <xdr:cNvSpPr/>
      </xdr:nvSpPr>
      <xdr:spPr>
        <a:xfrm>
          <a:off x="13652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66403</xdr:rowOff>
    </xdr:from>
    <xdr:to>
      <xdr:col>76</xdr:col>
      <xdr:colOff>114300</xdr:colOff>
      <xdr:row>37</xdr:row>
      <xdr:rowOff>105592</xdr:rowOff>
    </xdr:to>
    <xdr:cxnSp macro="">
      <xdr:nvCxnSpPr>
        <xdr:cNvPr id="420" name="直線コネクタ 419">
          <a:extLst>
            <a:ext uri="{FF2B5EF4-FFF2-40B4-BE49-F238E27FC236}">
              <a16:creationId xmlns:a16="http://schemas.microsoft.com/office/drawing/2014/main" id="{84A2094C-4392-4EC9-92BC-026705F50580}"/>
            </a:ext>
          </a:extLst>
        </xdr:cNvPr>
        <xdr:cNvCxnSpPr/>
      </xdr:nvCxnSpPr>
      <xdr:spPr>
        <a:xfrm>
          <a:off x="13703300" y="641005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30299</xdr:rowOff>
    </xdr:from>
    <xdr:to>
      <xdr:col>67</xdr:col>
      <xdr:colOff>101600</xdr:colOff>
      <xdr:row>37</xdr:row>
      <xdr:rowOff>131899</xdr:rowOff>
    </xdr:to>
    <xdr:sp macro="" textlink="">
      <xdr:nvSpPr>
        <xdr:cNvPr id="421" name="楕円 420">
          <a:extLst>
            <a:ext uri="{FF2B5EF4-FFF2-40B4-BE49-F238E27FC236}">
              <a16:creationId xmlns:a16="http://schemas.microsoft.com/office/drawing/2014/main" id="{94097822-B190-4FD2-9DF5-4B5E2E6D7F75}"/>
            </a:ext>
          </a:extLst>
        </xdr:cNvPr>
        <xdr:cNvSpPr/>
      </xdr:nvSpPr>
      <xdr:spPr>
        <a:xfrm>
          <a:off x="12763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66403</xdr:rowOff>
    </xdr:from>
    <xdr:to>
      <xdr:col>71</xdr:col>
      <xdr:colOff>177800</xdr:colOff>
      <xdr:row>37</xdr:row>
      <xdr:rowOff>81099</xdr:rowOff>
    </xdr:to>
    <xdr:cxnSp macro="">
      <xdr:nvCxnSpPr>
        <xdr:cNvPr id="422" name="直線コネクタ 421">
          <a:extLst>
            <a:ext uri="{FF2B5EF4-FFF2-40B4-BE49-F238E27FC236}">
              <a16:creationId xmlns:a16="http://schemas.microsoft.com/office/drawing/2014/main" id="{2DDFE85A-07FE-49BF-BA14-22245D4E2968}"/>
            </a:ext>
          </a:extLst>
        </xdr:cNvPr>
        <xdr:cNvCxnSpPr/>
      </xdr:nvCxnSpPr>
      <xdr:spPr>
        <a:xfrm flipV="1">
          <a:off x="12814300" y="64100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78EC6E0D-164B-4BA1-A372-833F52FFE198}"/>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6D3E8DF5-7419-49AB-A75E-AFB94BB0CB5A}"/>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B6E77B9F-58CA-432F-9EE5-B05726AB1BEE}"/>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A0CE0BF2-E897-4215-9A18-BF918D5CFA85}"/>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37391</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1E4FC83F-CD70-4707-8275-B95323C0C39C}"/>
            </a:ext>
          </a:extLst>
        </xdr:cNvPr>
        <xdr:cNvSpPr txBox="1"/>
      </xdr:nvSpPr>
      <xdr:spPr>
        <a:xfrm>
          <a:off x="152660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3B62B929-A1F9-4B87-8DCA-213F501E1ECC}"/>
            </a:ext>
          </a:extLst>
        </xdr:cNvPr>
        <xdr:cNvSpPr txBox="1"/>
      </xdr:nvSpPr>
      <xdr:spPr>
        <a:xfrm>
          <a:off x="14389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00D52D7D-58F1-4E49-B848-96C33B9DD56C}"/>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148426</xdr:rowOff>
    </xdr:from>
    <xdr:ext cx="405111" cy="259045"/>
    <xdr:sp macro="" textlink="">
      <xdr:nvSpPr>
        <xdr:cNvPr id="430" name="n_4mainValue【認定こども園・幼稚園・保育所】&#10;有形固定資産減価償却率">
          <a:extLst>
            <a:ext uri="{FF2B5EF4-FFF2-40B4-BE49-F238E27FC236}">
              <a16:creationId xmlns:a16="http://schemas.microsoft.com/office/drawing/2014/main" id="{E3AB3FEF-4D4F-4007-8D74-55635663AB49}"/>
            </a:ext>
          </a:extLst>
        </xdr:cNvPr>
        <xdr:cNvSpPr txBox="1"/>
      </xdr:nvSpPr>
      <xdr:spPr>
        <a:xfrm>
          <a:off x="12611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B7B30C21-0DC4-43B8-B0A4-71B40C186C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2F70291E-9BE3-4495-BB00-D307D92D8E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685DF175-1509-4B98-83A9-CB4FDDF173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A7635DEB-B699-4F9E-9AB3-487DC64DF0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FF9345CC-8A45-4717-A7D4-AC4321A783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054D7485-102E-4500-9081-70C26F34784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CDCAC534-C019-4AE0-92B9-0F5ABB154C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967EF7C7-AFB6-4379-BEA4-3EF9D9B341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6CCA87FE-5092-4D0F-B7B1-FF922FC910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370379DD-D19C-4FFA-B6BF-CBFFC809B97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a:extLst>
            <a:ext uri="{FF2B5EF4-FFF2-40B4-BE49-F238E27FC236}">
              <a16:creationId xmlns:a16="http://schemas.microsoft.com/office/drawing/2014/main" id="{1AF343E2-EE85-428C-94CF-AF0E40AB67B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a:extLst>
            <a:ext uri="{FF2B5EF4-FFF2-40B4-BE49-F238E27FC236}">
              <a16:creationId xmlns:a16="http://schemas.microsoft.com/office/drawing/2014/main" id="{FBCAD839-885D-4411-9A98-FF64048B1E3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a:extLst>
            <a:ext uri="{FF2B5EF4-FFF2-40B4-BE49-F238E27FC236}">
              <a16:creationId xmlns:a16="http://schemas.microsoft.com/office/drawing/2014/main" id="{06AD5AE5-D288-4D11-8857-2B6C90357D7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a:extLst>
            <a:ext uri="{FF2B5EF4-FFF2-40B4-BE49-F238E27FC236}">
              <a16:creationId xmlns:a16="http://schemas.microsoft.com/office/drawing/2014/main" id="{9A9751A8-09B6-41CD-97CF-10C8A0CFD29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a:extLst>
            <a:ext uri="{FF2B5EF4-FFF2-40B4-BE49-F238E27FC236}">
              <a16:creationId xmlns:a16="http://schemas.microsoft.com/office/drawing/2014/main" id="{5B2DA1A9-4808-4C8C-9067-5CB2F38DC17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a:extLst>
            <a:ext uri="{FF2B5EF4-FFF2-40B4-BE49-F238E27FC236}">
              <a16:creationId xmlns:a16="http://schemas.microsoft.com/office/drawing/2014/main" id="{FE20532A-72BC-4A25-8F43-55A9CD9F74C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a:extLst>
            <a:ext uri="{FF2B5EF4-FFF2-40B4-BE49-F238E27FC236}">
              <a16:creationId xmlns:a16="http://schemas.microsoft.com/office/drawing/2014/main" id="{ACBC48DE-9166-4824-908D-AA0E4037AFD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a:extLst>
            <a:ext uri="{FF2B5EF4-FFF2-40B4-BE49-F238E27FC236}">
              <a16:creationId xmlns:a16="http://schemas.microsoft.com/office/drawing/2014/main" id="{A2572A53-61F8-4BD2-93BC-CBA9BD9251D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9052B04A-12FB-4988-BA8C-3E7E863DA6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0DF22A4B-8F4B-4B37-BB1D-628EC539675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99E317F7-B5F8-46C3-9885-82441EDB38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52" name="直線コネクタ 451">
          <a:extLst>
            <a:ext uri="{FF2B5EF4-FFF2-40B4-BE49-F238E27FC236}">
              <a16:creationId xmlns:a16="http://schemas.microsoft.com/office/drawing/2014/main" id="{B4886B76-7F47-4D76-85BF-EB70A427715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4B3521F5-FA12-4A88-9E13-4A4F67E838D6}"/>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54" name="直線コネクタ 453">
          <a:extLst>
            <a:ext uri="{FF2B5EF4-FFF2-40B4-BE49-F238E27FC236}">
              <a16:creationId xmlns:a16="http://schemas.microsoft.com/office/drawing/2014/main" id="{3D8062A5-A2E7-4BE4-A51A-23849FE1172D}"/>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BC2BA035-753C-48FE-BA6B-4DCCCB9C625F}"/>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56" name="直線コネクタ 455">
          <a:extLst>
            <a:ext uri="{FF2B5EF4-FFF2-40B4-BE49-F238E27FC236}">
              <a16:creationId xmlns:a16="http://schemas.microsoft.com/office/drawing/2014/main" id="{C6827511-8490-4A95-AD77-8E08F4310B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736BB96D-6D04-4098-8E88-40FA341F9733}"/>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58" name="フローチャート: 判断 457">
          <a:extLst>
            <a:ext uri="{FF2B5EF4-FFF2-40B4-BE49-F238E27FC236}">
              <a16:creationId xmlns:a16="http://schemas.microsoft.com/office/drawing/2014/main" id="{F40EF5A3-8A0B-4052-9F04-7EBA74A4D32E}"/>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59" name="フローチャート: 判断 458">
          <a:extLst>
            <a:ext uri="{FF2B5EF4-FFF2-40B4-BE49-F238E27FC236}">
              <a16:creationId xmlns:a16="http://schemas.microsoft.com/office/drawing/2014/main" id="{A719682E-5F20-41FB-9DC4-DCFC458B9C21}"/>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60" name="フローチャート: 判断 459">
          <a:extLst>
            <a:ext uri="{FF2B5EF4-FFF2-40B4-BE49-F238E27FC236}">
              <a16:creationId xmlns:a16="http://schemas.microsoft.com/office/drawing/2014/main" id="{97612018-67BC-410D-BDD8-96B725DE5469}"/>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61" name="フローチャート: 判断 460">
          <a:extLst>
            <a:ext uri="{FF2B5EF4-FFF2-40B4-BE49-F238E27FC236}">
              <a16:creationId xmlns:a16="http://schemas.microsoft.com/office/drawing/2014/main" id="{621232F4-ADA5-4C31-B527-64123F3666A9}"/>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62" name="フローチャート: 判断 461">
          <a:extLst>
            <a:ext uri="{FF2B5EF4-FFF2-40B4-BE49-F238E27FC236}">
              <a16:creationId xmlns:a16="http://schemas.microsoft.com/office/drawing/2014/main" id="{A395CCE8-4132-4E18-9663-F75583B38667}"/>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B37C5DA8-192F-4078-866D-55821569413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39421BDF-316A-4B39-AFE7-188B54FAAC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ECE4C6B6-EBB0-437F-B1CD-A5DFBC05F6D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4F0BA77-E25B-468C-A103-89FEB39AF8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43CA7D79-D8C4-4C06-B9C8-65E4CFE7C6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170332</xdr:rowOff>
    </xdr:from>
    <xdr:to>
      <xdr:col>116</xdr:col>
      <xdr:colOff>114300</xdr:colOff>
      <xdr:row>38</xdr:row>
      <xdr:rowOff>100482</xdr:rowOff>
    </xdr:to>
    <xdr:sp macro="" textlink="">
      <xdr:nvSpPr>
        <xdr:cNvPr id="468" name="楕円 467">
          <a:extLst>
            <a:ext uri="{FF2B5EF4-FFF2-40B4-BE49-F238E27FC236}">
              <a16:creationId xmlns:a16="http://schemas.microsoft.com/office/drawing/2014/main" id="{5D593DFF-A65E-426F-84F7-494E5E9CCB31}"/>
            </a:ext>
          </a:extLst>
        </xdr:cNvPr>
        <xdr:cNvSpPr/>
      </xdr:nvSpPr>
      <xdr:spPr>
        <a:xfrm>
          <a:off x="22110700" y="65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21759</xdr:rowOff>
    </xdr:from>
    <xdr:ext cx="469744" cy="259045"/>
    <xdr:sp macro="" textlink="">
      <xdr:nvSpPr>
        <xdr:cNvPr id="469" name="【認定こども園・幼稚園・保育所】&#10;一人当たり面積該当値テキスト">
          <a:extLst>
            <a:ext uri="{FF2B5EF4-FFF2-40B4-BE49-F238E27FC236}">
              <a16:creationId xmlns:a16="http://schemas.microsoft.com/office/drawing/2014/main" id="{AF6A24D7-B746-4AB0-B9F9-4C5F70930377}"/>
            </a:ext>
          </a:extLst>
        </xdr:cNvPr>
        <xdr:cNvSpPr txBox="1"/>
      </xdr:nvSpPr>
      <xdr:spPr>
        <a:xfrm>
          <a:off x="22199600" y="63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18085</xdr:rowOff>
    </xdr:from>
    <xdr:to>
      <xdr:col>112</xdr:col>
      <xdr:colOff>38100</xdr:colOff>
      <xdr:row>38</xdr:row>
      <xdr:rowOff>119685</xdr:rowOff>
    </xdr:to>
    <xdr:sp macro="" textlink="">
      <xdr:nvSpPr>
        <xdr:cNvPr id="470" name="楕円 469">
          <a:extLst>
            <a:ext uri="{FF2B5EF4-FFF2-40B4-BE49-F238E27FC236}">
              <a16:creationId xmlns:a16="http://schemas.microsoft.com/office/drawing/2014/main" id="{F9FBCBE0-3770-4750-8A36-10ED062E2DF9}"/>
            </a:ext>
          </a:extLst>
        </xdr:cNvPr>
        <xdr:cNvSpPr/>
      </xdr:nvSpPr>
      <xdr:spPr>
        <a:xfrm>
          <a:off x="21272500" y="65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49682</xdr:rowOff>
    </xdr:from>
    <xdr:to>
      <xdr:col>116</xdr:col>
      <xdr:colOff>63500</xdr:colOff>
      <xdr:row>38</xdr:row>
      <xdr:rowOff>68885</xdr:rowOff>
    </xdr:to>
    <xdr:cxnSp macro="">
      <xdr:nvCxnSpPr>
        <xdr:cNvPr id="471" name="直線コネクタ 470">
          <a:extLst>
            <a:ext uri="{FF2B5EF4-FFF2-40B4-BE49-F238E27FC236}">
              <a16:creationId xmlns:a16="http://schemas.microsoft.com/office/drawing/2014/main" id="{86F7139B-D6B7-417C-91BB-E4E43F1E81FA}"/>
            </a:ext>
          </a:extLst>
        </xdr:cNvPr>
        <xdr:cNvCxnSpPr/>
      </xdr:nvCxnSpPr>
      <xdr:spPr>
        <a:xfrm flipV="1">
          <a:off x="21323300" y="6564782"/>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31801</xdr:rowOff>
    </xdr:from>
    <xdr:to>
      <xdr:col>107</xdr:col>
      <xdr:colOff>101600</xdr:colOff>
      <xdr:row>38</xdr:row>
      <xdr:rowOff>133401</xdr:rowOff>
    </xdr:to>
    <xdr:sp macro="" textlink="">
      <xdr:nvSpPr>
        <xdr:cNvPr id="472" name="楕円 471">
          <a:extLst>
            <a:ext uri="{FF2B5EF4-FFF2-40B4-BE49-F238E27FC236}">
              <a16:creationId xmlns:a16="http://schemas.microsoft.com/office/drawing/2014/main" id="{FC19D9ED-B591-4284-A56E-561C5470D229}"/>
            </a:ext>
          </a:extLst>
        </xdr:cNvPr>
        <xdr:cNvSpPr/>
      </xdr:nvSpPr>
      <xdr:spPr>
        <a:xfrm>
          <a:off x="20383500" y="65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68885</xdr:rowOff>
    </xdr:from>
    <xdr:to>
      <xdr:col>111</xdr:col>
      <xdr:colOff>177800</xdr:colOff>
      <xdr:row>38</xdr:row>
      <xdr:rowOff>82601</xdr:rowOff>
    </xdr:to>
    <xdr:cxnSp macro="">
      <xdr:nvCxnSpPr>
        <xdr:cNvPr id="473" name="直線コネクタ 472">
          <a:extLst>
            <a:ext uri="{FF2B5EF4-FFF2-40B4-BE49-F238E27FC236}">
              <a16:creationId xmlns:a16="http://schemas.microsoft.com/office/drawing/2014/main" id="{95A9A332-59A3-454B-AA3E-7EDEF834DA80}"/>
            </a:ext>
          </a:extLst>
        </xdr:cNvPr>
        <xdr:cNvCxnSpPr/>
      </xdr:nvCxnSpPr>
      <xdr:spPr>
        <a:xfrm flipV="1">
          <a:off x="20434300" y="658398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46431</xdr:rowOff>
    </xdr:from>
    <xdr:to>
      <xdr:col>102</xdr:col>
      <xdr:colOff>165100</xdr:colOff>
      <xdr:row>38</xdr:row>
      <xdr:rowOff>148031</xdr:rowOff>
    </xdr:to>
    <xdr:sp macro="" textlink="">
      <xdr:nvSpPr>
        <xdr:cNvPr id="474" name="楕円 473">
          <a:extLst>
            <a:ext uri="{FF2B5EF4-FFF2-40B4-BE49-F238E27FC236}">
              <a16:creationId xmlns:a16="http://schemas.microsoft.com/office/drawing/2014/main" id="{0CE811DA-EAA6-45A6-8687-2164B4FA07AA}"/>
            </a:ext>
          </a:extLst>
        </xdr:cNvPr>
        <xdr:cNvSpPr/>
      </xdr:nvSpPr>
      <xdr:spPr>
        <a:xfrm>
          <a:off x="19494500" y="65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82601</xdr:rowOff>
    </xdr:from>
    <xdr:to>
      <xdr:col>107</xdr:col>
      <xdr:colOff>50800</xdr:colOff>
      <xdr:row>38</xdr:row>
      <xdr:rowOff>97231</xdr:rowOff>
    </xdr:to>
    <xdr:cxnSp macro="">
      <xdr:nvCxnSpPr>
        <xdr:cNvPr id="475" name="直線コネクタ 474">
          <a:extLst>
            <a:ext uri="{FF2B5EF4-FFF2-40B4-BE49-F238E27FC236}">
              <a16:creationId xmlns:a16="http://schemas.microsoft.com/office/drawing/2014/main" id="{9D582E3E-97F3-4C88-8540-CA9479C6ECE6}"/>
            </a:ext>
          </a:extLst>
        </xdr:cNvPr>
        <xdr:cNvCxnSpPr/>
      </xdr:nvCxnSpPr>
      <xdr:spPr>
        <a:xfrm flipV="1">
          <a:off x="19545300" y="659770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66548</xdr:rowOff>
    </xdr:from>
    <xdr:to>
      <xdr:col>98</xdr:col>
      <xdr:colOff>38100</xdr:colOff>
      <xdr:row>38</xdr:row>
      <xdr:rowOff>168148</xdr:rowOff>
    </xdr:to>
    <xdr:sp macro="" textlink="">
      <xdr:nvSpPr>
        <xdr:cNvPr id="476" name="楕円 475">
          <a:extLst>
            <a:ext uri="{FF2B5EF4-FFF2-40B4-BE49-F238E27FC236}">
              <a16:creationId xmlns:a16="http://schemas.microsoft.com/office/drawing/2014/main" id="{6F17333A-845A-4007-AFD1-7A7F4D0B07A6}"/>
            </a:ext>
          </a:extLst>
        </xdr:cNvPr>
        <xdr:cNvSpPr/>
      </xdr:nvSpPr>
      <xdr:spPr>
        <a:xfrm>
          <a:off x="18605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97231</xdr:rowOff>
    </xdr:from>
    <xdr:to>
      <xdr:col>102</xdr:col>
      <xdr:colOff>114300</xdr:colOff>
      <xdr:row>38</xdr:row>
      <xdr:rowOff>117348</xdr:rowOff>
    </xdr:to>
    <xdr:cxnSp macro="">
      <xdr:nvCxnSpPr>
        <xdr:cNvPr id="477" name="直線コネクタ 476">
          <a:extLst>
            <a:ext uri="{FF2B5EF4-FFF2-40B4-BE49-F238E27FC236}">
              <a16:creationId xmlns:a16="http://schemas.microsoft.com/office/drawing/2014/main" id="{EE0D7B41-6DFA-4952-B4A0-9D077761773A}"/>
            </a:ext>
          </a:extLst>
        </xdr:cNvPr>
        <xdr:cNvCxnSpPr/>
      </xdr:nvCxnSpPr>
      <xdr:spPr>
        <a:xfrm flipV="1">
          <a:off x="18656300" y="661233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238716D2-60B9-4165-8ABD-6CCEEFA9ED09}"/>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62DAF310-3714-4869-8197-3B6AC137A26D}"/>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1E121FBE-2D36-4809-BCFD-5515C0F4EB01}"/>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B168BBB0-D6E8-4A3E-B54F-9BC4ABE924D8}"/>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136212</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A132781A-C7A4-40EA-9DD4-AC097CD5E0BB}"/>
            </a:ext>
          </a:extLst>
        </xdr:cNvPr>
        <xdr:cNvSpPr txBox="1"/>
      </xdr:nvSpPr>
      <xdr:spPr>
        <a:xfrm>
          <a:off x="21075727" y="63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149928</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38C05D6B-1736-4613-AA15-C9918A3EF5AE}"/>
            </a:ext>
          </a:extLst>
        </xdr:cNvPr>
        <xdr:cNvSpPr txBox="1"/>
      </xdr:nvSpPr>
      <xdr:spPr>
        <a:xfrm>
          <a:off x="20199427" y="63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164558</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1E5A2CC6-92C4-4B01-9E28-66E1A7027B36}"/>
            </a:ext>
          </a:extLst>
        </xdr:cNvPr>
        <xdr:cNvSpPr txBox="1"/>
      </xdr:nvSpPr>
      <xdr:spPr>
        <a:xfrm>
          <a:off x="19310427" y="63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13225</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0B9157F8-3811-4A4D-AD0C-03A39E6A5041}"/>
            </a:ext>
          </a:extLst>
        </xdr:cNvPr>
        <xdr:cNvSpPr txBox="1"/>
      </xdr:nvSpPr>
      <xdr:spPr>
        <a:xfrm>
          <a:off x="18421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3F858080-35EA-4CCB-A7E3-FEC4C2A98A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A0FB801C-34F9-420A-A840-267D0977E1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FBDBCB3C-5A6A-42D8-83B4-7B4DD21C1D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7C10A507-8FF9-4549-B9D0-4C9E92DBD3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DBD4F481-3C58-4C99-A4D4-DF2289B2EC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37BFA186-8860-47CC-AF30-E67BDE973E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37430BA6-7E8D-4949-878E-7141DB7376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C78D1EDA-1E0A-46A8-9FC0-4A1986943C4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2F11CFC0-4501-4C13-8CEA-0217D8E680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9E49992F-44B0-4D37-98C1-0312AF8F4C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F3FBBED0-59E3-403B-9376-842A08DA65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AAB5BEE0-7EA5-4D71-A915-6ACDA45A5E7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65A1F56A-4D08-4956-B8FB-B9771FC3BCF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9C9FF7BB-BE30-41D7-B336-CC874996D7B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4397C3CB-8356-4AF8-A8FC-0172A627A90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7C3C7386-B4F8-4223-BE3E-0A533F522E8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6FBC372-A8B1-495D-8F97-79A074771C7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8B291C62-2615-4FC1-B2C4-0A8CAB5889B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9E7DEDB0-6E4C-44DC-85CA-89F86056E7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46ED4422-3E6E-4E5D-96CC-59F1F07BE9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332F7E77-DCBF-480E-A877-B7928BA17F8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6DF34B73-1133-4DED-A31E-D51E3EC95BF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AA6D2A2D-7B88-4B83-B79B-8348D4E4ADF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9267E193-64A6-4EC1-8106-0466836E06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E373F500-E08E-4D17-9177-7FA55E07EF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6B5E2688-BC70-4932-89DC-35F9461EA5A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4932BB24-416D-427E-A00B-1E88F8A0ACA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8A30D1A4-DFCA-4982-BD7C-B6AED02327E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7D1F54AD-0141-468E-9AC7-A313A843BFCD}"/>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15" name="直線コネクタ 514">
          <a:extLst>
            <a:ext uri="{FF2B5EF4-FFF2-40B4-BE49-F238E27FC236}">
              <a16:creationId xmlns:a16="http://schemas.microsoft.com/office/drawing/2014/main" id="{91E29A7E-4CEB-43AC-8829-54D57463D5B4}"/>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E0F9034-63B3-4A2E-845A-4B1F2286D117}"/>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17" name="フローチャート: 判断 516">
          <a:extLst>
            <a:ext uri="{FF2B5EF4-FFF2-40B4-BE49-F238E27FC236}">
              <a16:creationId xmlns:a16="http://schemas.microsoft.com/office/drawing/2014/main" id="{518835D5-F92F-45B0-96BE-D0747B6B4933}"/>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18" name="フローチャート: 判断 517">
          <a:extLst>
            <a:ext uri="{FF2B5EF4-FFF2-40B4-BE49-F238E27FC236}">
              <a16:creationId xmlns:a16="http://schemas.microsoft.com/office/drawing/2014/main" id="{DFCFD0D7-A5E8-4699-9344-EA43943EB3A7}"/>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19" name="フローチャート: 判断 518">
          <a:extLst>
            <a:ext uri="{FF2B5EF4-FFF2-40B4-BE49-F238E27FC236}">
              <a16:creationId xmlns:a16="http://schemas.microsoft.com/office/drawing/2014/main" id="{B23D567D-E61C-4806-8C68-55531B5D3DB7}"/>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20" name="フローチャート: 判断 519">
          <a:extLst>
            <a:ext uri="{FF2B5EF4-FFF2-40B4-BE49-F238E27FC236}">
              <a16:creationId xmlns:a16="http://schemas.microsoft.com/office/drawing/2014/main" id="{97609447-DB67-450A-958C-E1373D8137E3}"/>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21" name="フローチャート: 判断 520">
          <a:extLst>
            <a:ext uri="{FF2B5EF4-FFF2-40B4-BE49-F238E27FC236}">
              <a16:creationId xmlns:a16="http://schemas.microsoft.com/office/drawing/2014/main" id="{2C4AA001-94DD-4901-9B3C-6AF500E06D86}"/>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CBFB11A-7AB3-40D1-8C8E-703E9146D8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19F9AA40-B685-4D36-8E37-688FD798D4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CD396611-6B9A-4595-BAB6-3F2AB7796F9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FF310C75-2448-4E6D-9A6D-BA5DF46A38D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454210E8-3D9A-41F0-834F-4C96876A1C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27" name="楕円 526">
          <a:extLst>
            <a:ext uri="{FF2B5EF4-FFF2-40B4-BE49-F238E27FC236}">
              <a16:creationId xmlns:a16="http://schemas.microsoft.com/office/drawing/2014/main" id="{1D8A588A-AAA4-4DFE-A065-5ED82F6AFB58}"/>
            </a:ext>
          </a:extLst>
        </xdr:cNvPr>
        <xdr:cNvSpPr/>
      </xdr:nvSpPr>
      <xdr:spPr>
        <a:xfrm>
          <a:off x="16268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125565</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3D6DAB73-5E13-4394-BFC9-C7FBCC0346DF}"/>
            </a:ext>
          </a:extLst>
        </xdr:cNvPr>
        <xdr:cNvSpPr txBox="1"/>
      </xdr:nvSpPr>
      <xdr:spPr>
        <a:xfrm>
          <a:off x="16357600" y="1024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65133</xdr:rowOff>
    </xdr:from>
    <xdr:to>
      <xdr:col>81</xdr:col>
      <xdr:colOff>101600</xdr:colOff>
      <xdr:row>60</xdr:row>
      <xdr:rowOff>166733</xdr:rowOff>
    </xdr:to>
    <xdr:sp macro="" textlink="">
      <xdr:nvSpPr>
        <xdr:cNvPr id="529" name="楕円 528">
          <a:extLst>
            <a:ext uri="{FF2B5EF4-FFF2-40B4-BE49-F238E27FC236}">
              <a16:creationId xmlns:a16="http://schemas.microsoft.com/office/drawing/2014/main" id="{20C6E597-1291-47BE-9A26-826995530B20}"/>
            </a:ext>
          </a:extLst>
        </xdr:cNvPr>
        <xdr:cNvSpPr/>
      </xdr:nvSpPr>
      <xdr:spPr>
        <a:xfrm>
          <a:off x="15430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115933</xdr:rowOff>
    </xdr:from>
    <xdr:to>
      <xdr:col>85</xdr:col>
      <xdr:colOff>127000</xdr:colOff>
      <xdr:row>60</xdr:row>
      <xdr:rowOff>153488</xdr:rowOff>
    </xdr:to>
    <xdr:cxnSp macro="">
      <xdr:nvCxnSpPr>
        <xdr:cNvPr id="530" name="直線コネクタ 529">
          <a:extLst>
            <a:ext uri="{FF2B5EF4-FFF2-40B4-BE49-F238E27FC236}">
              <a16:creationId xmlns:a16="http://schemas.microsoft.com/office/drawing/2014/main" id="{AF2B5B04-F26C-42F5-A033-CE0164589B00}"/>
            </a:ext>
          </a:extLst>
        </xdr:cNvPr>
        <xdr:cNvCxnSpPr/>
      </xdr:nvCxnSpPr>
      <xdr:spPr>
        <a:xfrm>
          <a:off x="15481300" y="1040293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42273</xdr:rowOff>
    </xdr:from>
    <xdr:to>
      <xdr:col>76</xdr:col>
      <xdr:colOff>165100</xdr:colOff>
      <xdr:row>60</xdr:row>
      <xdr:rowOff>143873</xdr:rowOff>
    </xdr:to>
    <xdr:sp macro="" textlink="">
      <xdr:nvSpPr>
        <xdr:cNvPr id="531" name="楕円 530">
          <a:extLst>
            <a:ext uri="{FF2B5EF4-FFF2-40B4-BE49-F238E27FC236}">
              <a16:creationId xmlns:a16="http://schemas.microsoft.com/office/drawing/2014/main" id="{ED67B0E7-303E-4CDF-9B65-BD550DC4526E}"/>
            </a:ext>
          </a:extLst>
        </xdr:cNvPr>
        <xdr:cNvSpPr/>
      </xdr:nvSpPr>
      <xdr:spPr>
        <a:xfrm>
          <a:off x="14541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93073</xdr:rowOff>
    </xdr:from>
    <xdr:to>
      <xdr:col>81</xdr:col>
      <xdr:colOff>50800</xdr:colOff>
      <xdr:row>60</xdr:row>
      <xdr:rowOff>115933</xdr:rowOff>
    </xdr:to>
    <xdr:cxnSp macro="">
      <xdr:nvCxnSpPr>
        <xdr:cNvPr id="532" name="直線コネクタ 531">
          <a:extLst>
            <a:ext uri="{FF2B5EF4-FFF2-40B4-BE49-F238E27FC236}">
              <a16:creationId xmlns:a16="http://schemas.microsoft.com/office/drawing/2014/main" id="{11397ED7-0139-4511-948B-C5EC2824D191}"/>
            </a:ext>
          </a:extLst>
        </xdr:cNvPr>
        <xdr:cNvCxnSpPr/>
      </xdr:nvCxnSpPr>
      <xdr:spPr>
        <a:xfrm>
          <a:off x="14592300" y="103800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7983</xdr:rowOff>
    </xdr:from>
    <xdr:to>
      <xdr:col>72</xdr:col>
      <xdr:colOff>38100</xdr:colOff>
      <xdr:row>60</xdr:row>
      <xdr:rowOff>109583</xdr:rowOff>
    </xdr:to>
    <xdr:sp macro="" textlink="">
      <xdr:nvSpPr>
        <xdr:cNvPr id="533" name="楕円 532">
          <a:extLst>
            <a:ext uri="{FF2B5EF4-FFF2-40B4-BE49-F238E27FC236}">
              <a16:creationId xmlns:a16="http://schemas.microsoft.com/office/drawing/2014/main" id="{DD5011EC-79F6-41BA-93D9-8C0C083F9F29}"/>
            </a:ext>
          </a:extLst>
        </xdr:cNvPr>
        <xdr:cNvSpPr/>
      </xdr:nvSpPr>
      <xdr:spPr>
        <a:xfrm>
          <a:off x="13652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60</xdr:row>
      <xdr:rowOff>93073</xdr:rowOff>
    </xdr:to>
    <xdr:cxnSp macro="">
      <xdr:nvCxnSpPr>
        <xdr:cNvPr id="534" name="直線コネクタ 533">
          <a:extLst>
            <a:ext uri="{FF2B5EF4-FFF2-40B4-BE49-F238E27FC236}">
              <a16:creationId xmlns:a16="http://schemas.microsoft.com/office/drawing/2014/main" id="{4C7B0B71-C053-4CCB-B8B8-D525C36617CE}"/>
            </a:ext>
          </a:extLst>
        </xdr:cNvPr>
        <xdr:cNvCxnSpPr/>
      </xdr:nvCxnSpPr>
      <xdr:spPr>
        <a:xfrm>
          <a:off x="13703300" y="103457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7983</xdr:rowOff>
    </xdr:from>
    <xdr:to>
      <xdr:col>67</xdr:col>
      <xdr:colOff>101600</xdr:colOff>
      <xdr:row>60</xdr:row>
      <xdr:rowOff>109583</xdr:rowOff>
    </xdr:to>
    <xdr:sp macro="" textlink="">
      <xdr:nvSpPr>
        <xdr:cNvPr id="535" name="楕円 534">
          <a:extLst>
            <a:ext uri="{FF2B5EF4-FFF2-40B4-BE49-F238E27FC236}">
              <a16:creationId xmlns:a16="http://schemas.microsoft.com/office/drawing/2014/main" id="{37B88A21-569D-4FDD-8C22-64EBB32655E5}"/>
            </a:ext>
          </a:extLst>
        </xdr:cNvPr>
        <xdr:cNvSpPr/>
      </xdr:nvSpPr>
      <xdr:spPr>
        <a:xfrm>
          <a:off x="12763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58783</xdr:rowOff>
    </xdr:from>
    <xdr:to>
      <xdr:col>71</xdr:col>
      <xdr:colOff>177800</xdr:colOff>
      <xdr:row>60</xdr:row>
      <xdr:rowOff>58783</xdr:rowOff>
    </xdr:to>
    <xdr:cxnSp macro="">
      <xdr:nvCxnSpPr>
        <xdr:cNvPr id="536" name="直線コネクタ 535">
          <a:extLst>
            <a:ext uri="{FF2B5EF4-FFF2-40B4-BE49-F238E27FC236}">
              <a16:creationId xmlns:a16="http://schemas.microsoft.com/office/drawing/2014/main" id="{07A05749-F4C9-45E1-AF65-499B8FE84477}"/>
            </a:ext>
          </a:extLst>
        </xdr:cNvPr>
        <xdr:cNvCxnSpPr/>
      </xdr:nvCxnSpPr>
      <xdr:spPr>
        <a:xfrm>
          <a:off x="12814300" y="10345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37" name="n_1aveValue【学校施設】&#10;有形固定資産減価償却率">
          <a:extLst>
            <a:ext uri="{FF2B5EF4-FFF2-40B4-BE49-F238E27FC236}">
              <a16:creationId xmlns:a16="http://schemas.microsoft.com/office/drawing/2014/main" id="{430DAFBF-2536-4848-A8A8-49005B6B0A1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38" name="n_2aveValue【学校施設】&#10;有形固定資産減価償却率">
          <a:extLst>
            <a:ext uri="{FF2B5EF4-FFF2-40B4-BE49-F238E27FC236}">
              <a16:creationId xmlns:a16="http://schemas.microsoft.com/office/drawing/2014/main" id="{F7CE19BC-8B82-4559-9D4A-6A9C3ED57AE5}"/>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39" name="n_3aveValue【学校施設】&#10;有形固定資産減価償却率">
          <a:extLst>
            <a:ext uri="{FF2B5EF4-FFF2-40B4-BE49-F238E27FC236}">
              <a16:creationId xmlns:a16="http://schemas.microsoft.com/office/drawing/2014/main" id="{5A001ED1-BF25-48BC-8B23-EA4C75E4E22F}"/>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40" name="n_4aveValue【学校施設】&#10;有形固定資産減価償却率">
          <a:extLst>
            <a:ext uri="{FF2B5EF4-FFF2-40B4-BE49-F238E27FC236}">
              <a16:creationId xmlns:a16="http://schemas.microsoft.com/office/drawing/2014/main" id="{C3213304-E9CC-4F8B-8A01-3A1FD234CACF}"/>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11810</xdr:rowOff>
    </xdr:from>
    <xdr:ext cx="405111" cy="259045"/>
    <xdr:sp macro="" textlink="">
      <xdr:nvSpPr>
        <xdr:cNvPr id="541" name="n_1mainValue【学校施設】&#10;有形固定資産減価償却率">
          <a:extLst>
            <a:ext uri="{FF2B5EF4-FFF2-40B4-BE49-F238E27FC236}">
              <a16:creationId xmlns:a16="http://schemas.microsoft.com/office/drawing/2014/main" id="{FDE310D9-9160-420C-B0DF-B13910D29F6B}"/>
            </a:ext>
          </a:extLst>
        </xdr:cNvPr>
        <xdr:cNvSpPr txBox="1"/>
      </xdr:nvSpPr>
      <xdr:spPr>
        <a:xfrm>
          <a:off x="152660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160400</xdr:rowOff>
    </xdr:from>
    <xdr:ext cx="405111" cy="259045"/>
    <xdr:sp macro="" textlink="">
      <xdr:nvSpPr>
        <xdr:cNvPr id="542" name="n_2mainValue【学校施設】&#10;有形固定資産減価償却率">
          <a:extLst>
            <a:ext uri="{FF2B5EF4-FFF2-40B4-BE49-F238E27FC236}">
              <a16:creationId xmlns:a16="http://schemas.microsoft.com/office/drawing/2014/main" id="{90387CF7-6835-47D4-ADFF-451FDE4D0EB8}"/>
            </a:ext>
          </a:extLst>
        </xdr:cNvPr>
        <xdr:cNvSpPr txBox="1"/>
      </xdr:nvSpPr>
      <xdr:spPr>
        <a:xfrm>
          <a:off x="14389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43" name="n_3mainValue【学校施設】&#10;有形固定資産減価償却率">
          <a:extLst>
            <a:ext uri="{FF2B5EF4-FFF2-40B4-BE49-F238E27FC236}">
              <a16:creationId xmlns:a16="http://schemas.microsoft.com/office/drawing/2014/main" id="{870A7A67-60CD-40D0-9C69-4DCB6FB5F7CE}"/>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44" name="n_4mainValue【学校施設】&#10;有形固定資産減価償却率">
          <a:extLst>
            <a:ext uri="{FF2B5EF4-FFF2-40B4-BE49-F238E27FC236}">
              <a16:creationId xmlns:a16="http://schemas.microsoft.com/office/drawing/2014/main" id="{28C16048-0A76-49F5-A372-0E7AFA1CD191}"/>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55832754-911F-40CA-AA8C-8E2BAA1E03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D85B0F5F-F378-4E71-A3C1-62D3E4359A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A2872DE1-08E7-4C33-87EA-D99CE793EF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72660B97-B99B-4A54-8267-2667DFCB5E6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35235432-0B27-42A3-8E5F-0C4453455F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B2840F06-6952-4E1B-AE92-6B4BC4E573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4FFA5D6C-D7A7-4F58-A818-357CFD069C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44E1D065-69F4-4757-924D-EF04095B9E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DF842067-3617-4327-8F04-E63DAC4088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A30994EC-E7D2-4EBB-85EA-58FC66E1F0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a:extLst>
            <a:ext uri="{FF2B5EF4-FFF2-40B4-BE49-F238E27FC236}">
              <a16:creationId xmlns:a16="http://schemas.microsoft.com/office/drawing/2014/main" id="{5D5D09B6-E957-4483-974E-038DF5F9DA7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a:extLst>
            <a:ext uri="{FF2B5EF4-FFF2-40B4-BE49-F238E27FC236}">
              <a16:creationId xmlns:a16="http://schemas.microsoft.com/office/drawing/2014/main" id="{14766244-2C8E-4F1A-9BBD-078B1447361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a:extLst>
            <a:ext uri="{FF2B5EF4-FFF2-40B4-BE49-F238E27FC236}">
              <a16:creationId xmlns:a16="http://schemas.microsoft.com/office/drawing/2014/main" id="{F1801AF8-9E4D-4715-8238-EB553A7AD8B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8" name="テキスト ボックス 557">
          <a:extLst>
            <a:ext uri="{FF2B5EF4-FFF2-40B4-BE49-F238E27FC236}">
              <a16:creationId xmlns:a16="http://schemas.microsoft.com/office/drawing/2014/main" id="{0FA52DC0-3497-4B9A-A1EA-C665570DF55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a:extLst>
            <a:ext uri="{FF2B5EF4-FFF2-40B4-BE49-F238E27FC236}">
              <a16:creationId xmlns:a16="http://schemas.microsoft.com/office/drawing/2014/main" id="{E8BB62E7-E229-49E5-8B75-0C7CDC903BF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60" name="テキスト ボックス 559">
          <a:extLst>
            <a:ext uri="{FF2B5EF4-FFF2-40B4-BE49-F238E27FC236}">
              <a16:creationId xmlns:a16="http://schemas.microsoft.com/office/drawing/2014/main" id="{8B3F37D7-91AD-44E6-84A0-7B51F0573797}"/>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a:extLst>
            <a:ext uri="{FF2B5EF4-FFF2-40B4-BE49-F238E27FC236}">
              <a16:creationId xmlns:a16="http://schemas.microsoft.com/office/drawing/2014/main" id="{A7F004E3-B9E6-4561-969F-78EC036F745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62" name="テキスト ボックス 561">
          <a:extLst>
            <a:ext uri="{FF2B5EF4-FFF2-40B4-BE49-F238E27FC236}">
              <a16:creationId xmlns:a16="http://schemas.microsoft.com/office/drawing/2014/main" id="{9D887E5A-D500-4414-BE5C-6BEF1CF215F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5BCFF9B2-8B43-4797-ADFD-BF23FAFC81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a:extLst>
            <a:ext uri="{FF2B5EF4-FFF2-40B4-BE49-F238E27FC236}">
              <a16:creationId xmlns:a16="http://schemas.microsoft.com/office/drawing/2014/main" id="{196DC707-7CC5-47F6-B7D5-C2A348C4F30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10DDBC60-8763-42E3-8FE1-2E7A2BB8C4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66" name="直線コネクタ 565">
          <a:extLst>
            <a:ext uri="{FF2B5EF4-FFF2-40B4-BE49-F238E27FC236}">
              <a16:creationId xmlns:a16="http://schemas.microsoft.com/office/drawing/2014/main" id="{44EC924E-8770-479D-8A8B-BE73EB737754}"/>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67" name="【学校施設】&#10;一人当たり面積最小値テキスト">
          <a:extLst>
            <a:ext uri="{FF2B5EF4-FFF2-40B4-BE49-F238E27FC236}">
              <a16:creationId xmlns:a16="http://schemas.microsoft.com/office/drawing/2014/main" id="{EBC2F396-3B4F-4DDD-993B-0933484A7BA7}"/>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68" name="直線コネクタ 567">
          <a:extLst>
            <a:ext uri="{FF2B5EF4-FFF2-40B4-BE49-F238E27FC236}">
              <a16:creationId xmlns:a16="http://schemas.microsoft.com/office/drawing/2014/main" id="{539F1E74-D6CE-4B60-9C61-534BA5BB758E}"/>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69" name="【学校施設】&#10;一人当たり面積最大値テキスト">
          <a:extLst>
            <a:ext uri="{FF2B5EF4-FFF2-40B4-BE49-F238E27FC236}">
              <a16:creationId xmlns:a16="http://schemas.microsoft.com/office/drawing/2014/main" id="{9284908B-3310-4478-91A7-3133B9F678FC}"/>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70" name="直線コネクタ 569">
          <a:extLst>
            <a:ext uri="{FF2B5EF4-FFF2-40B4-BE49-F238E27FC236}">
              <a16:creationId xmlns:a16="http://schemas.microsoft.com/office/drawing/2014/main" id="{41A0A9CE-EE44-4241-8AA6-DA7C77241BA3}"/>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71" name="【学校施設】&#10;一人当たり面積平均値テキスト">
          <a:extLst>
            <a:ext uri="{FF2B5EF4-FFF2-40B4-BE49-F238E27FC236}">
              <a16:creationId xmlns:a16="http://schemas.microsoft.com/office/drawing/2014/main" id="{66EC2ECF-8605-46EC-8B28-8C11190E8E14}"/>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72" name="フローチャート: 判断 571">
          <a:extLst>
            <a:ext uri="{FF2B5EF4-FFF2-40B4-BE49-F238E27FC236}">
              <a16:creationId xmlns:a16="http://schemas.microsoft.com/office/drawing/2014/main" id="{8F16CC6B-7907-4B72-91EB-1EF9C31EB86F}"/>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73" name="フローチャート: 判断 572">
          <a:extLst>
            <a:ext uri="{FF2B5EF4-FFF2-40B4-BE49-F238E27FC236}">
              <a16:creationId xmlns:a16="http://schemas.microsoft.com/office/drawing/2014/main" id="{DE04690B-7EE8-4429-AE60-A388FD1B7D55}"/>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74" name="フローチャート: 判断 573">
          <a:extLst>
            <a:ext uri="{FF2B5EF4-FFF2-40B4-BE49-F238E27FC236}">
              <a16:creationId xmlns:a16="http://schemas.microsoft.com/office/drawing/2014/main" id="{DB8E4E20-8B02-415E-8CBC-823C50F74164}"/>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75" name="フローチャート: 判断 574">
          <a:extLst>
            <a:ext uri="{FF2B5EF4-FFF2-40B4-BE49-F238E27FC236}">
              <a16:creationId xmlns:a16="http://schemas.microsoft.com/office/drawing/2014/main" id="{6B37B8CC-B38F-4BE0-AE80-5E796A2E92FF}"/>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76" name="フローチャート: 判断 575">
          <a:extLst>
            <a:ext uri="{FF2B5EF4-FFF2-40B4-BE49-F238E27FC236}">
              <a16:creationId xmlns:a16="http://schemas.microsoft.com/office/drawing/2014/main" id="{9331238C-1978-4AB1-B1E6-F12F926B7132}"/>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A62F5332-DBEC-434E-9142-303B26DB12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7B6743E8-844E-40BB-A7C2-4D360FBA18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C0E043EE-A50A-4A07-8E0E-4B8519E574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577F1807-FFDC-4392-9B66-59DD7F5165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8C290DF6-331D-478D-A625-0968CF46A7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2144</xdr:rowOff>
    </xdr:from>
    <xdr:to>
      <xdr:col>116</xdr:col>
      <xdr:colOff>114300</xdr:colOff>
      <xdr:row>63</xdr:row>
      <xdr:rowOff>103744</xdr:rowOff>
    </xdr:to>
    <xdr:sp macro="" textlink="">
      <xdr:nvSpPr>
        <xdr:cNvPr id="582" name="楕円 581">
          <a:extLst>
            <a:ext uri="{FF2B5EF4-FFF2-40B4-BE49-F238E27FC236}">
              <a16:creationId xmlns:a16="http://schemas.microsoft.com/office/drawing/2014/main" id="{1C8670C6-0B3F-4B82-9981-098C6D803405}"/>
            </a:ext>
          </a:extLst>
        </xdr:cNvPr>
        <xdr:cNvSpPr/>
      </xdr:nvSpPr>
      <xdr:spPr>
        <a:xfrm>
          <a:off x="22110700" y="108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88521</xdr:rowOff>
    </xdr:from>
    <xdr:ext cx="469744" cy="259045"/>
    <xdr:sp macro="" textlink="">
      <xdr:nvSpPr>
        <xdr:cNvPr id="583" name="【学校施設】&#10;一人当たり面積該当値テキスト">
          <a:extLst>
            <a:ext uri="{FF2B5EF4-FFF2-40B4-BE49-F238E27FC236}">
              <a16:creationId xmlns:a16="http://schemas.microsoft.com/office/drawing/2014/main" id="{77921472-2DCE-424A-BCB9-68D081503E92}"/>
            </a:ext>
          </a:extLst>
        </xdr:cNvPr>
        <xdr:cNvSpPr txBox="1"/>
      </xdr:nvSpPr>
      <xdr:spPr>
        <a:xfrm>
          <a:off x="22199600" y="107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5938</xdr:rowOff>
    </xdr:from>
    <xdr:to>
      <xdr:col>112</xdr:col>
      <xdr:colOff>38100</xdr:colOff>
      <xdr:row>63</xdr:row>
      <xdr:rowOff>107538</xdr:rowOff>
    </xdr:to>
    <xdr:sp macro="" textlink="">
      <xdr:nvSpPr>
        <xdr:cNvPr id="584" name="楕円 583">
          <a:extLst>
            <a:ext uri="{FF2B5EF4-FFF2-40B4-BE49-F238E27FC236}">
              <a16:creationId xmlns:a16="http://schemas.microsoft.com/office/drawing/2014/main" id="{AA7FBB94-FEEC-480E-8434-E4B81325070A}"/>
            </a:ext>
          </a:extLst>
        </xdr:cNvPr>
        <xdr:cNvSpPr/>
      </xdr:nvSpPr>
      <xdr:spPr>
        <a:xfrm>
          <a:off x="21272500" y="108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52944</xdr:rowOff>
    </xdr:from>
    <xdr:to>
      <xdr:col>116</xdr:col>
      <xdr:colOff>63500</xdr:colOff>
      <xdr:row>63</xdr:row>
      <xdr:rowOff>56738</xdr:rowOff>
    </xdr:to>
    <xdr:cxnSp macro="">
      <xdr:nvCxnSpPr>
        <xdr:cNvPr id="585" name="直線コネクタ 584">
          <a:extLst>
            <a:ext uri="{FF2B5EF4-FFF2-40B4-BE49-F238E27FC236}">
              <a16:creationId xmlns:a16="http://schemas.microsoft.com/office/drawing/2014/main" id="{CC9E5178-CFAB-449B-BB40-DC7E5B022755}"/>
            </a:ext>
          </a:extLst>
        </xdr:cNvPr>
        <xdr:cNvCxnSpPr/>
      </xdr:nvCxnSpPr>
      <xdr:spPr>
        <a:xfrm flipV="1">
          <a:off x="21323300" y="10854294"/>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163535</xdr:rowOff>
    </xdr:from>
    <xdr:to>
      <xdr:col>107</xdr:col>
      <xdr:colOff>101600</xdr:colOff>
      <xdr:row>63</xdr:row>
      <xdr:rowOff>93685</xdr:rowOff>
    </xdr:to>
    <xdr:sp macro="" textlink="">
      <xdr:nvSpPr>
        <xdr:cNvPr id="586" name="楕円 585">
          <a:extLst>
            <a:ext uri="{FF2B5EF4-FFF2-40B4-BE49-F238E27FC236}">
              <a16:creationId xmlns:a16="http://schemas.microsoft.com/office/drawing/2014/main" id="{075F03F1-6289-4B75-8B36-66B44446AAD1}"/>
            </a:ext>
          </a:extLst>
        </xdr:cNvPr>
        <xdr:cNvSpPr/>
      </xdr:nvSpPr>
      <xdr:spPr>
        <a:xfrm>
          <a:off x="20383500" y="107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42885</xdr:rowOff>
    </xdr:from>
    <xdr:to>
      <xdr:col>111</xdr:col>
      <xdr:colOff>177800</xdr:colOff>
      <xdr:row>63</xdr:row>
      <xdr:rowOff>56738</xdr:rowOff>
    </xdr:to>
    <xdr:cxnSp macro="">
      <xdr:nvCxnSpPr>
        <xdr:cNvPr id="587" name="直線コネクタ 586">
          <a:extLst>
            <a:ext uri="{FF2B5EF4-FFF2-40B4-BE49-F238E27FC236}">
              <a16:creationId xmlns:a16="http://schemas.microsoft.com/office/drawing/2014/main" id="{F99B38FD-0A29-4707-AA21-2BFAF8DA2B76}"/>
            </a:ext>
          </a:extLst>
        </xdr:cNvPr>
        <xdr:cNvCxnSpPr/>
      </xdr:nvCxnSpPr>
      <xdr:spPr>
        <a:xfrm>
          <a:off x="20434300" y="10844235"/>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167056</xdr:rowOff>
    </xdr:from>
    <xdr:to>
      <xdr:col>102</xdr:col>
      <xdr:colOff>165100</xdr:colOff>
      <xdr:row>63</xdr:row>
      <xdr:rowOff>97206</xdr:rowOff>
    </xdr:to>
    <xdr:sp macro="" textlink="">
      <xdr:nvSpPr>
        <xdr:cNvPr id="588" name="楕円 587">
          <a:extLst>
            <a:ext uri="{FF2B5EF4-FFF2-40B4-BE49-F238E27FC236}">
              <a16:creationId xmlns:a16="http://schemas.microsoft.com/office/drawing/2014/main" id="{6200C7F7-885B-4287-9796-DCCA1F3797CA}"/>
            </a:ext>
          </a:extLst>
        </xdr:cNvPr>
        <xdr:cNvSpPr/>
      </xdr:nvSpPr>
      <xdr:spPr>
        <a:xfrm>
          <a:off x="19494500" y="107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42885</xdr:rowOff>
    </xdr:from>
    <xdr:to>
      <xdr:col>107</xdr:col>
      <xdr:colOff>50800</xdr:colOff>
      <xdr:row>63</xdr:row>
      <xdr:rowOff>46406</xdr:rowOff>
    </xdr:to>
    <xdr:cxnSp macro="">
      <xdr:nvCxnSpPr>
        <xdr:cNvPr id="589" name="直線コネクタ 588">
          <a:extLst>
            <a:ext uri="{FF2B5EF4-FFF2-40B4-BE49-F238E27FC236}">
              <a16:creationId xmlns:a16="http://schemas.microsoft.com/office/drawing/2014/main" id="{D4BF498C-501B-4BA1-9CB7-5647A774EC4C}"/>
            </a:ext>
          </a:extLst>
        </xdr:cNvPr>
        <xdr:cNvCxnSpPr/>
      </xdr:nvCxnSpPr>
      <xdr:spPr>
        <a:xfrm flipV="1">
          <a:off x="19545300" y="10844235"/>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xdr:rowOff>
    </xdr:from>
    <xdr:to>
      <xdr:col>98</xdr:col>
      <xdr:colOff>38100</xdr:colOff>
      <xdr:row>63</xdr:row>
      <xdr:rowOff>101686</xdr:rowOff>
    </xdr:to>
    <xdr:sp macro="" textlink="">
      <xdr:nvSpPr>
        <xdr:cNvPr id="590" name="楕円 589">
          <a:extLst>
            <a:ext uri="{FF2B5EF4-FFF2-40B4-BE49-F238E27FC236}">
              <a16:creationId xmlns:a16="http://schemas.microsoft.com/office/drawing/2014/main" id="{6B8B9037-526D-40F0-826F-FED0E8698788}"/>
            </a:ext>
          </a:extLst>
        </xdr:cNvPr>
        <xdr:cNvSpPr/>
      </xdr:nvSpPr>
      <xdr:spPr>
        <a:xfrm>
          <a:off x="18605500" y="108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46406</xdr:rowOff>
    </xdr:from>
    <xdr:to>
      <xdr:col>102</xdr:col>
      <xdr:colOff>114300</xdr:colOff>
      <xdr:row>63</xdr:row>
      <xdr:rowOff>50886</xdr:rowOff>
    </xdr:to>
    <xdr:cxnSp macro="">
      <xdr:nvCxnSpPr>
        <xdr:cNvPr id="591" name="直線コネクタ 590">
          <a:extLst>
            <a:ext uri="{FF2B5EF4-FFF2-40B4-BE49-F238E27FC236}">
              <a16:creationId xmlns:a16="http://schemas.microsoft.com/office/drawing/2014/main" id="{1E828835-A846-4573-8281-6995C121EFA0}"/>
            </a:ext>
          </a:extLst>
        </xdr:cNvPr>
        <xdr:cNvCxnSpPr/>
      </xdr:nvCxnSpPr>
      <xdr:spPr>
        <a:xfrm flipV="1">
          <a:off x="18656300" y="10847756"/>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592" name="n_1aveValue【学校施設】&#10;一人当たり面積">
          <a:extLst>
            <a:ext uri="{FF2B5EF4-FFF2-40B4-BE49-F238E27FC236}">
              <a16:creationId xmlns:a16="http://schemas.microsoft.com/office/drawing/2014/main" id="{E3F179C1-0318-4452-90F0-289B5F983B0D}"/>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93" name="n_2aveValue【学校施設】&#10;一人当たり面積">
          <a:extLst>
            <a:ext uri="{FF2B5EF4-FFF2-40B4-BE49-F238E27FC236}">
              <a16:creationId xmlns:a16="http://schemas.microsoft.com/office/drawing/2014/main" id="{ADCCC310-935F-48BC-9934-AEB56B377CA0}"/>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94" name="n_3aveValue【学校施設】&#10;一人当たり面積">
          <a:extLst>
            <a:ext uri="{FF2B5EF4-FFF2-40B4-BE49-F238E27FC236}">
              <a16:creationId xmlns:a16="http://schemas.microsoft.com/office/drawing/2014/main" id="{08FADA0F-13E5-47A9-996E-27FC8257F5EF}"/>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95" name="n_4aveValue【学校施設】&#10;一人当たり面積">
          <a:extLst>
            <a:ext uri="{FF2B5EF4-FFF2-40B4-BE49-F238E27FC236}">
              <a16:creationId xmlns:a16="http://schemas.microsoft.com/office/drawing/2014/main" id="{9688264E-5DF6-429F-98B8-018C43577185}"/>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98665</xdr:rowOff>
    </xdr:from>
    <xdr:ext cx="469744" cy="259045"/>
    <xdr:sp macro="" textlink="">
      <xdr:nvSpPr>
        <xdr:cNvPr id="596" name="n_1mainValue【学校施設】&#10;一人当たり面積">
          <a:extLst>
            <a:ext uri="{FF2B5EF4-FFF2-40B4-BE49-F238E27FC236}">
              <a16:creationId xmlns:a16="http://schemas.microsoft.com/office/drawing/2014/main" id="{58ED100A-E75B-4ABB-BBAF-EA8092B03D51}"/>
            </a:ext>
          </a:extLst>
        </xdr:cNvPr>
        <xdr:cNvSpPr txBox="1"/>
      </xdr:nvSpPr>
      <xdr:spPr>
        <a:xfrm>
          <a:off x="21075727" y="1090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84812</xdr:rowOff>
    </xdr:from>
    <xdr:ext cx="469744" cy="259045"/>
    <xdr:sp macro="" textlink="">
      <xdr:nvSpPr>
        <xdr:cNvPr id="597" name="n_2mainValue【学校施設】&#10;一人当たり面積">
          <a:extLst>
            <a:ext uri="{FF2B5EF4-FFF2-40B4-BE49-F238E27FC236}">
              <a16:creationId xmlns:a16="http://schemas.microsoft.com/office/drawing/2014/main" id="{6017A5D4-D606-46B1-99D9-1077BAECCE10}"/>
            </a:ext>
          </a:extLst>
        </xdr:cNvPr>
        <xdr:cNvSpPr txBox="1"/>
      </xdr:nvSpPr>
      <xdr:spPr>
        <a:xfrm>
          <a:off x="20199427" y="108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88333</xdr:rowOff>
    </xdr:from>
    <xdr:ext cx="469744" cy="259045"/>
    <xdr:sp macro="" textlink="">
      <xdr:nvSpPr>
        <xdr:cNvPr id="598" name="n_3mainValue【学校施設】&#10;一人当たり面積">
          <a:extLst>
            <a:ext uri="{FF2B5EF4-FFF2-40B4-BE49-F238E27FC236}">
              <a16:creationId xmlns:a16="http://schemas.microsoft.com/office/drawing/2014/main" id="{447487F3-137E-4F8B-903C-FDB35E9C0DC8}"/>
            </a:ext>
          </a:extLst>
        </xdr:cNvPr>
        <xdr:cNvSpPr txBox="1"/>
      </xdr:nvSpPr>
      <xdr:spPr>
        <a:xfrm>
          <a:off x="19310427" y="1088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92813</xdr:rowOff>
    </xdr:from>
    <xdr:ext cx="469744" cy="259045"/>
    <xdr:sp macro="" textlink="">
      <xdr:nvSpPr>
        <xdr:cNvPr id="599" name="n_4mainValue【学校施設】&#10;一人当たり面積">
          <a:extLst>
            <a:ext uri="{FF2B5EF4-FFF2-40B4-BE49-F238E27FC236}">
              <a16:creationId xmlns:a16="http://schemas.microsoft.com/office/drawing/2014/main" id="{FE11026F-CD0E-4EB1-B221-4ED622459079}"/>
            </a:ext>
          </a:extLst>
        </xdr:cNvPr>
        <xdr:cNvSpPr txBox="1"/>
      </xdr:nvSpPr>
      <xdr:spPr>
        <a:xfrm>
          <a:off x="18421427" y="108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776879A1-8983-4D93-9408-9483E4C996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4DB4B779-A5E8-4380-8023-B457AFB74E1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3B652F42-FD28-432B-A0F2-08986CF2C2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370DEEB7-B731-4CC7-A61E-A46B2D8D8C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DD5E116B-A9F7-42EC-8509-55A7699CBD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FBF63050-14F8-4446-B3CD-A56E690476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33FB459C-768D-4FF6-AE48-280EF8BACB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CD90276E-9C4F-4585-8C1A-CC0235F37E8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E720452B-B5F5-4D7F-A439-E3F598C347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27A26D08-8014-4D3D-821A-9E0DC20C60E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F47C57F3-ECD6-440D-9E3A-A6C33F4A5F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DFC8D843-6E54-4D04-90FA-0BB5BE90E0B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8A8EC791-762D-41D7-B4C4-B6E9E56621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2CF14753-B584-4FBA-909E-87205D41F2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5A1F8490-3E39-4CE2-AB1F-EAD782B147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C8933C04-9C78-40E2-B3DE-DE0A91C1DB7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21063048-5171-49AE-AE18-513C39A47C3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52A2B2CD-8C3B-40F8-8832-FF1B6FDD65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B6FE454A-A280-4FBA-B589-0E1C6D6CF9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7654575B-3543-4D76-BD9E-0A7E193F48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F6738BB2-0852-4FBB-A22A-6D5E6BFAFD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424422A1-AC60-4ADD-8080-576E5C3718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40A366F4-16E1-43EB-B9D5-79FAA232B7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4B630360-337E-41A6-A4D8-F62EDD3969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CB5120E3-E5BB-4B8A-A7ED-71CB22C8F6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B602B0E6-C1FD-4619-A691-D3C648DB556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a:extLst>
            <a:ext uri="{FF2B5EF4-FFF2-40B4-BE49-F238E27FC236}">
              <a16:creationId xmlns:a16="http://schemas.microsoft.com/office/drawing/2014/main" id="{EA7CEF49-9D95-43C1-8AB3-082DF29491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a16="http://schemas.microsoft.com/office/drawing/2014/main" id="{43AF1ADF-EDA7-4BD3-9E28-3223512CF24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a:extLst>
            <a:ext uri="{FF2B5EF4-FFF2-40B4-BE49-F238E27FC236}">
              <a16:creationId xmlns:a16="http://schemas.microsoft.com/office/drawing/2014/main" id="{37E3D4EC-ABB6-4670-AB05-DFA015E155C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a16="http://schemas.microsoft.com/office/drawing/2014/main" id="{A671E590-94E3-43B6-90D5-0A5573B76E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a16="http://schemas.microsoft.com/office/drawing/2014/main" id="{45A640B0-E8E5-4489-A076-82AE04FD205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a16="http://schemas.microsoft.com/office/drawing/2014/main" id="{A7E4303F-8CA3-4AD8-83C8-956DF54DCE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a16="http://schemas.microsoft.com/office/drawing/2014/main" id="{19106176-67FB-409A-A9FB-98172146F7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a16="http://schemas.microsoft.com/office/drawing/2014/main" id="{402799C3-B816-4521-A94A-1BEAD09F8B4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a16="http://schemas.microsoft.com/office/drawing/2014/main" id="{56EC270A-3DCD-488F-BCD6-D24ABFC89D4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a16="http://schemas.microsoft.com/office/drawing/2014/main" id="{E79367E4-2BF6-457E-B5E0-10F6FA759AC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a16="http://schemas.microsoft.com/office/drawing/2014/main" id="{D6964B00-9888-4C4C-8B12-2E020C0872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a16="http://schemas.microsoft.com/office/drawing/2014/main" id="{1F860763-6697-4752-B0B9-A82B992A9F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a:extLst>
            <a:ext uri="{FF2B5EF4-FFF2-40B4-BE49-F238E27FC236}">
              <a16:creationId xmlns:a16="http://schemas.microsoft.com/office/drawing/2014/main" id="{434E52F2-9C0E-4DB5-8E1F-B9BE0E3C074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1937EF1A-529E-4F98-A486-DDB64E349DF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a16="http://schemas.microsoft.com/office/drawing/2014/main" id="{3CE7BB13-5E06-45BE-8226-7C9A2D1155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41" name="直線コネクタ 640">
          <a:extLst>
            <a:ext uri="{FF2B5EF4-FFF2-40B4-BE49-F238E27FC236}">
              <a16:creationId xmlns:a16="http://schemas.microsoft.com/office/drawing/2014/main" id="{C9F3AA2F-F25B-4308-9E58-BB11E1712D1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公民館】&#10;有形固定資産減価償却率最小値テキスト">
          <a:extLst>
            <a:ext uri="{FF2B5EF4-FFF2-40B4-BE49-F238E27FC236}">
              <a16:creationId xmlns:a16="http://schemas.microsoft.com/office/drawing/2014/main" id="{32276F5E-9DD3-4005-8BB5-BFF89D74828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a:extLst>
            <a:ext uri="{FF2B5EF4-FFF2-40B4-BE49-F238E27FC236}">
              <a16:creationId xmlns:a16="http://schemas.microsoft.com/office/drawing/2014/main" id="{ABAC4A60-B79B-4B08-96A5-9C4403B950C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44" name="【公民館】&#10;有形固定資産減価償却率最大値テキスト">
          <a:extLst>
            <a:ext uri="{FF2B5EF4-FFF2-40B4-BE49-F238E27FC236}">
              <a16:creationId xmlns:a16="http://schemas.microsoft.com/office/drawing/2014/main" id="{E2A7310C-9BE6-4D48-984F-F322EFC0089B}"/>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45" name="直線コネクタ 644">
          <a:extLst>
            <a:ext uri="{FF2B5EF4-FFF2-40B4-BE49-F238E27FC236}">
              <a16:creationId xmlns:a16="http://schemas.microsoft.com/office/drawing/2014/main" id="{45A6626D-AC44-4067-8534-5B2AD0B2C251}"/>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46" name="【公民館】&#10;有形固定資産減価償却率平均値テキスト">
          <a:extLst>
            <a:ext uri="{FF2B5EF4-FFF2-40B4-BE49-F238E27FC236}">
              <a16:creationId xmlns:a16="http://schemas.microsoft.com/office/drawing/2014/main" id="{3799E033-950A-4420-A3D2-03FAAD6629A0}"/>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47" name="フローチャート: 判断 646">
          <a:extLst>
            <a:ext uri="{FF2B5EF4-FFF2-40B4-BE49-F238E27FC236}">
              <a16:creationId xmlns:a16="http://schemas.microsoft.com/office/drawing/2014/main" id="{51EBB4CE-D8DE-4B0F-ADCA-6803E7AA8167}"/>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48" name="フローチャート: 判断 647">
          <a:extLst>
            <a:ext uri="{FF2B5EF4-FFF2-40B4-BE49-F238E27FC236}">
              <a16:creationId xmlns:a16="http://schemas.microsoft.com/office/drawing/2014/main" id="{78DCDD04-0238-4075-9983-5F2F94B15FCE}"/>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49" name="フローチャート: 判断 648">
          <a:extLst>
            <a:ext uri="{FF2B5EF4-FFF2-40B4-BE49-F238E27FC236}">
              <a16:creationId xmlns:a16="http://schemas.microsoft.com/office/drawing/2014/main" id="{E020663F-42A9-4BAC-9BD0-08244859C417}"/>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50" name="フローチャート: 判断 649">
          <a:extLst>
            <a:ext uri="{FF2B5EF4-FFF2-40B4-BE49-F238E27FC236}">
              <a16:creationId xmlns:a16="http://schemas.microsoft.com/office/drawing/2014/main" id="{3DC756F4-B74B-417C-9787-A832C388F394}"/>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51" name="フローチャート: 判断 650">
          <a:extLst>
            <a:ext uri="{FF2B5EF4-FFF2-40B4-BE49-F238E27FC236}">
              <a16:creationId xmlns:a16="http://schemas.microsoft.com/office/drawing/2014/main" id="{6EC27A55-04B8-47ED-8E66-7A747F0DCCDE}"/>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6FA120D0-BD5B-479D-BD23-ECB95B85320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E388A71B-B734-4C2A-8CAE-097E058742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515F0546-123C-4FE6-A26D-825BDFE241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A07A56C7-171C-4BF2-975E-32AACC1150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F98B401C-5030-43C5-B921-E1D7A7183DC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57" name="楕円 656">
          <a:extLst>
            <a:ext uri="{FF2B5EF4-FFF2-40B4-BE49-F238E27FC236}">
              <a16:creationId xmlns:a16="http://schemas.microsoft.com/office/drawing/2014/main" id="{3F4DC65B-EF14-44EA-8892-6B737CEAB427}"/>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13988</xdr:rowOff>
    </xdr:from>
    <xdr:ext cx="405111" cy="259045"/>
    <xdr:sp macro="" textlink="">
      <xdr:nvSpPr>
        <xdr:cNvPr id="658" name="【公民館】&#10;有形固定資産減価償却率該当値テキスト">
          <a:extLst>
            <a:ext uri="{FF2B5EF4-FFF2-40B4-BE49-F238E27FC236}">
              <a16:creationId xmlns:a16="http://schemas.microsoft.com/office/drawing/2014/main" id="{E8219BEC-1965-41BB-BB4C-33352D235DC5}"/>
            </a:ext>
          </a:extLst>
        </xdr:cNvPr>
        <xdr:cNvSpPr txBox="1"/>
      </xdr:nvSpPr>
      <xdr:spPr>
        <a:xfrm>
          <a:off x="16357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125005</xdr:rowOff>
    </xdr:from>
    <xdr:to>
      <xdr:col>81</xdr:col>
      <xdr:colOff>101600</xdr:colOff>
      <xdr:row>105</xdr:row>
      <xdr:rowOff>55155</xdr:rowOff>
    </xdr:to>
    <xdr:sp macro="" textlink="">
      <xdr:nvSpPr>
        <xdr:cNvPr id="659" name="楕円 658">
          <a:extLst>
            <a:ext uri="{FF2B5EF4-FFF2-40B4-BE49-F238E27FC236}">
              <a16:creationId xmlns:a16="http://schemas.microsoft.com/office/drawing/2014/main" id="{D7E8E569-0C12-4A20-858A-AB78DCFB9736}"/>
            </a:ext>
          </a:extLst>
        </xdr:cNvPr>
        <xdr:cNvSpPr/>
      </xdr:nvSpPr>
      <xdr:spPr>
        <a:xfrm>
          <a:off x="15430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4355</xdr:rowOff>
    </xdr:from>
    <xdr:to>
      <xdr:col>85</xdr:col>
      <xdr:colOff>127000</xdr:colOff>
      <xdr:row>105</xdr:row>
      <xdr:rowOff>41911</xdr:rowOff>
    </xdr:to>
    <xdr:cxnSp macro="">
      <xdr:nvCxnSpPr>
        <xdr:cNvPr id="660" name="直線コネクタ 659">
          <a:extLst>
            <a:ext uri="{FF2B5EF4-FFF2-40B4-BE49-F238E27FC236}">
              <a16:creationId xmlns:a16="http://schemas.microsoft.com/office/drawing/2014/main" id="{309C1536-51D0-4D63-8A5B-0E1D9CD497FE}"/>
            </a:ext>
          </a:extLst>
        </xdr:cNvPr>
        <xdr:cNvCxnSpPr/>
      </xdr:nvCxnSpPr>
      <xdr:spPr>
        <a:xfrm>
          <a:off x="15481300" y="180066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95613</xdr:rowOff>
    </xdr:from>
    <xdr:to>
      <xdr:col>76</xdr:col>
      <xdr:colOff>165100</xdr:colOff>
      <xdr:row>105</xdr:row>
      <xdr:rowOff>25763</xdr:rowOff>
    </xdr:to>
    <xdr:sp macro="" textlink="">
      <xdr:nvSpPr>
        <xdr:cNvPr id="661" name="楕円 660">
          <a:extLst>
            <a:ext uri="{FF2B5EF4-FFF2-40B4-BE49-F238E27FC236}">
              <a16:creationId xmlns:a16="http://schemas.microsoft.com/office/drawing/2014/main" id="{3816086A-410F-4868-9B45-2142BE3C2714}"/>
            </a:ext>
          </a:extLst>
        </xdr:cNvPr>
        <xdr:cNvSpPr/>
      </xdr:nvSpPr>
      <xdr:spPr>
        <a:xfrm>
          <a:off x="14541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146413</xdr:rowOff>
    </xdr:from>
    <xdr:to>
      <xdr:col>81</xdr:col>
      <xdr:colOff>50800</xdr:colOff>
      <xdr:row>105</xdr:row>
      <xdr:rowOff>4355</xdr:rowOff>
    </xdr:to>
    <xdr:cxnSp macro="">
      <xdr:nvCxnSpPr>
        <xdr:cNvPr id="662" name="直線コネクタ 661">
          <a:extLst>
            <a:ext uri="{FF2B5EF4-FFF2-40B4-BE49-F238E27FC236}">
              <a16:creationId xmlns:a16="http://schemas.microsoft.com/office/drawing/2014/main" id="{2D4131AD-CAF4-4D97-869B-ED6DA7DDEE39}"/>
            </a:ext>
          </a:extLst>
        </xdr:cNvPr>
        <xdr:cNvCxnSpPr/>
      </xdr:nvCxnSpPr>
      <xdr:spPr>
        <a:xfrm>
          <a:off x="14592300" y="179772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663" name="楕円 662">
          <a:extLst>
            <a:ext uri="{FF2B5EF4-FFF2-40B4-BE49-F238E27FC236}">
              <a16:creationId xmlns:a16="http://schemas.microsoft.com/office/drawing/2014/main" id="{14C9A4D3-5212-46C7-B0B9-008F0BF27FD4}"/>
            </a:ext>
          </a:extLst>
        </xdr:cNvPr>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146413</xdr:rowOff>
    </xdr:to>
    <xdr:cxnSp macro="">
      <xdr:nvCxnSpPr>
        <xdr:cNvPr id="664" name="直線コネクタ 663">
          <a:extLst>
            <a:ext uri="{FF2B5EF4-FFF2-40B4-BE49-F238E27FC236}">
              <a16:creationId xmlns:a16="http://schemas.microsoft.com/office/drawing/2014/main" id="{1A4D4346-200B-4FE8-A706-54C472735367}"/>
            </a:ext>
          </a:extLst>
        </xdr:cNvPr>
        <xdr:cNvCxnSpPr/>
      </xdr:nvCxnSpPr>
      <xdr:spPr>
        <a:xfrm>
          <a:off x="13703300" y="179412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665" name="楕円 664">
          <a:extLst>
            <a:ext uri="{FF2B5EF4-FFF2-40B4-BE49-F238E27FC236}">
              <a16:creationId xmlns:a16="http://schemas.microsoft.com/office/drawing/2014/main" id="{55588411-7EAB-48F5-B988-12FAA0FB593A}"/>
            </a:ext>
          </a:extLst>
        </xdr:cNvPr>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110489</xdr:rowOff>
    </xdr:to>
    <xdr:cxnSp macro="">
      <xdr:nvCxnSpPr>
        <xdr:cNvPr id="666" name="直線コネクタ 665">
          <a:extLst>
            <a:ext uri="{FF2B5EF4-FFF2-40B4-BE49-F238E27FC236}">
              <a16:creationId xmlns:a16="http://schemas.microsoft.com/office/drawing/2014/main" id="{2A0D07EE-0E68-43B8-953D-B48607D6C23D}"/>
            </a:ext>
          </a:extLst>
        </xdr:cNvPr>
        <xdr:cNvCxnSpPr/>
      </xdr:nvCxnSpPr>
      <xdr:spPr>
        <a:xfrm>
          <a:off x="12814300" y="17929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67" name="n_1aveValue【公民館】&#10;有形固定資産減価償却率">
          <a:extLst>
            <a:ext uri="{FF2B5EF4-FFF2-40B4-BE49-F238E27FC236}">
              <a16:creationId xmlns:a16="http://schemas.microsoft.com/office/drawing/2014/main" id="{B2A2AAC9-DA3E-4E82-AB49-4554D2BC515A}"/>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68" name="n_2aveValue【公民館】&#10;有形固定資産減価償却率">
          <a:extLst>
            <a:ext uri="{FF2B5EF4-FFF2-40B4-BE49-F238E27FC236}">
              <a16:creationId xmlns:a16="http://schemas.microsoft.com/office/drawing/2014/main" id="{894AD9B4-7296-4216-A5BC-2F7569B737EF}"/>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69" name="n_3aveValue【公民館】&#10;有形固定資産減価償却率">
          <a:extLst>
            <a:ext uri="{FF2B5EF4-FFF2-40B4-BE49-F238E27FC236}">
              <a16:creationId xmlns:a16="http://schemas.microsoft.com/office/drawing/2014/main" id="{4B4F2171-AF32-47D3-A824-E8E69DBC4735}"/>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70" name="n_4aveValue【公民館】&#10;有形固定資産減価償却率">
          <a:extLst>
            <a:ext uri="{FF2B5EF4-FFF2-40B4-BE49-F238E27FC236}">
              <a16:creationId xmlns:a16="http://schemas.microsoft.com/office/drawing/2014/main" id="{A34BC968-307E-4162-88D0-8428C5609018}"/>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71682</xdr:rowOff>
    </xdr:from>
    <xdr:ext cx="405111" cy="259045"/>
    <xdr:sp macro="" textlink="">
      <xdr:nvSpPr>
        <xdr:cNvPr id="671" name="n_1mainValue【公民館】&#10;有形固定資産減価償却率">
          <a:extLst>
            <a:ext uri="{FF2B5EF4-FFF2-40B4-BE49-F238E27FC236}">
              <a16:creationId xmlns:a16="http://schemas.microsoft.com/office/drawing/2014/main" id="{BF64D767-6E35-4ABE-8E9A-40A953BD77D4}"/>
            </a:ext>
          </a:extLst>
        </xdr:cNvPr>
        <xdr:cNvSpPr txBox="1"/>
      </xdr:nvSpPr>
      <xdr:spPr>
        <a:xfrm>
          <a:off x="152660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42290</xdr:rowOff>
    </xdr:from>
    <xdr:ext cx="405111" cy="259045"/>
    <xdr:sp macro="" textlink="">
      <xdr:nvSpPr>
        <xdr:cNvPr id="672" name="n_2mainValue【公民館】&#10;有形固定資産減価償却率">
          <a:extLst>
            <a:ext uri="{FF2B5EF4-FFF2-40B4-BE49-F238E27FC236}">
              <a16:creationId xmlns:a16="http://schemas.microsoft.com/office/drawing/2014/main" id="{5F1FA00C-738A-4BE8-AADD-1CFA178BE327}"/>
            </a:ext>
          </a:extLst>
        </xdr:cNvPr>
        <xdr:cNvSpPr txBox="1"/>
      </xdr:nvSpPr>
      <xdr:spPr>
        <a:xfrm>
          <a:off x="14389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6366</xdr:rowOff>
    </xdr:from>
    <xdr:ext cx="405111" cy="259045"/>
    <xdr:sp macro="" textlink="">
      <xdr:nvSpPr>
        <xdr:cNvPr id="673" name="n_3mainValue【公民館】&#10;有形固定資産減価償却率">
          <a:extLst>
            <a:ext uri="{FF2B5EF4-FFF2-40B4-BE49-F238E27FC236}">
              <a16:creationId xmlns:a16="http://schemas.microsoft.com/office/drawing/2014/main" id="{659E6326-310F-4C0B-8BD3-02A391C8B923}"/>
            </a:ext>
          </a:extLst>
        </xdr:cNvPr>
        <xdr:cNvSpPr txBox="1"/>
      </xdr:nvSpPr>
      <xdr:spPr>
        <a:xfrm>
          <a:off x="13500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74" name="n_4mainValue【公民館】&#10;有形固定資産減価償却率">
          <a:extLst>
            <a:ext uri="{FF2B5EF4-FFF2-40B4-BE49-F238E27FC236}">
              <a16:creationId xmlns:a16="http://schemas.microsoft.com/office/drawing/2014/main" id="{6CA4BD93-1C76-4F4F-803A-AA8D3830854F}"/>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a:extLst>
            <a:ext uri="{FF2B5EF4-FFF2-40B4-BE49-F238E27FC236}">
              <a16:creationId xmlns:a16="http://schemas.microsoft.com/office/drawing/2014/main" id="{C0B65BF7-653D-4D69-8B97-5682A872EC3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a:extLst>
            <a:ext uri="{FF2B5EF4-FFF2-40B4-BE49-F238E27FC236}">
              <a16:creationId xmlns:a16="http://schemas.microsoft.com/office/drawing/2014/main" id="{555F86A6-1F7F-46EB-B98D-EF457F0825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a:extLst>
            <a:ext uri="{FF2B5EF4-FFF2-40B4-BE49-F238E27FC236}">
              <a16:creationId xmlns:a16="http://schemas.microsoft.com/office/drawing/2014/main" id="{8835A494-3035-4E97-A752-8AB04873C0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a:extLst>
            <a:ext uri="{FF2B5EF4-FFF2-40B4-BE49-F238E27FC236}">
              <a16:creationId xmlns:a16="http://schemas.microsoft.com/office/drawing/2014/main" id="{EF84D378-E703-4C3C-9AD8-E3EFDA3688A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a:extLst>
            <a:ext uri="{FF2B5EF4-FFF2-40B4-BE49-F238E27FC236}">
              <a16:creationId xmlns:a16="http://schemas.microsoft.com/office/drawing/2014/main" id="{5CAB1F89-D248-4ACF-A539-F72A482499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a:extLst>
            <a:ext uri="{FF2B5EF4-FFF2-40B4-BE49-F238E27FC236}">
              <a16:creationId xmlns:a16="http://schemas.microsoft.com/office/drawing/2014/main" id="{386C4037-C58F-4C82-8F15-6B194B4B3CA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a:extLst>
            <a:ext uri="{FF2B5EF4-FFF2-40B4-BE49-F238E27FC236}">
              <a16:creationId xmlns:a16="http://schemas.microsoft.com/office/drawing/2014/main" id="{19644B6B-2EA9-4492-BDA1-F23E58487F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a:extLst>
            <a:ext uri="{FF2B5EF4-FFF2-40B4-BE49-F238E27FC236}">
              <a16:creationId xmlns:a16="http://schemas.microsoft.com/office/drawing/2014/main" id="{E6B300F0-C2A6-4CDB-8126-6B5A530433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a:extLst>
            <a:ext uri="{FF2B5EF4-FFF2-40B4-BE49-F238E27FC236}">
              <a16:creationId xmlns:a16="http://schemas.microsoft.com/office/drawing/2014/main" id="{D7332BB8-C9FE-4141-A804-33C0F40EBD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a:extLst>
            <a:ext uri="{FF2B5EF4-FFF2-40B4-BE49-F238E27FC236}">
              <a16:creationId xmlns:a16="http://schemas.microsoft.com/office/drawing/2014/main" id="{74EA86D9-369F-4BA6-9200-A3D6F18177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5" name="直線コネクタ 684">
          <a:extLst>
            <a:ext uri="{FF2B5EF4-FFF2-40B4-BE49-F238E27FC236}">
              <a16:creationId xmlns:a16="http://schemas.microsoft.com/office/drawing/2014/main" id="{04A482B4-D16A-49BD-A96C-85ACF93E1EC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6" name="テキスト ボックス 685">
          <a:extLst>
            <a:ext uri="{FF2B5EF4-FFF2-40B4-BE49-F238E27FC236}">
              <a16:creationId xmlns:a16="http://schemas.microsoft.com/office/drawing/2014/main" id="{5FA9CF07-2ADC-4680-994F-7B8DD369C9C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7" name="直線コネクタ 686">
          <a:extLst>
            <a:ext uri="{FF2B5EF4-FFF2-40B4-BE49-F238E27FC236}">
              <a16:creationId xmlns:a16="http://schemas.microsoft.com/office/drawing/2014/main" id="{BB32E2DC-D535-4664-8768-BA49404C02A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8" name="テキスト ボックス 687">
          <a:extLst>
            <a:ext uri="{FF2B5EF4-FFF2-40B4-BE49-F238E27FC236}">
              <a16:creationId xmlns:a16="http://schemas.microsoft.com/office/drawing/2014/main" id="{B4F26465-862C-455B-A82B-97ED0E0EDB4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9" name="直線コネクタ 688">
          <a:extLst>
            <a:ext uri="{FF2B5EF4-FFF2-40B4-BE49-F238E27FC236}">
              <a16:creationId xmlns:a16="http://schemas.microsoft.com/office/drawing/2014/main" id="{CEDBA607-42B8-4F9C-8D10-64D6637AF2C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90" name="テキスト ボックス 689">
          <a:extLst>
            <a:ext uri="{FF2B5EF4-FFF2-40B4-BE49-F238E27FC236}">
              <a16:creationId xmlns:a16="http://schemas.microsoft.com/office/drawing/2014/main" id="{7B5C1BCC-6E35-4E13-8186-2F0F8075E8A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1" name="直線コネクタ 690">
          <a:extLst>
            <a:ext uri="{FF2B5EF4-FFF2-40B4-BE49-F238E27FC236}">
              <a16:creationId xmlns:a16="http://schemas.microsoft.com/office/drawing/2014/main" id="{4BB6C334-E686-4F6F-B822-650342E1E09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92" name="テキスト ボックス 691">
          <a:extLst>
            <a:ext uri="{FF2B5EF4-FFF2-40B4-BE49-F238E27FC236}">
              <a16:creationId xmlns:a16="http://schemas.microsoft.com/office/drawing/2014/main" id="{07FE1FD4-9FB4-47A6-9080-FDA5FDE6499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3" name="直線コネクタ 692">
          <a:extLst>
            <a:ext uri="{FF2B5EF4-FFF2-40B4-BE49-F238E27FC236}">
              <a16:creationId xmlns:a16="http://schemas.microsoft.com/office/drawing/2014/main" id="{3DAD3384-286F-4289-AAA0-1884FED0C83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94" name="テキスト ボックス 693">
          <a:extLst>
            <a:ext uri="{FF2B5EF4-FFF2-40B4-BE49-F238E27FC236}">
              <a16:creationId xmlns:a16="http://schemas.microsoft.com/office/drawing/2014/main" id="{195DE465-D494-4B9D-B0C1-91305564485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a:extLst>
            <a:ext uri="{FF2B5EF4-FFF2-40B4-BE49-F238E27FC236}">
              <a16:creationId xmlns:a16="http://schemas.microsoft.com/office/drawing/2014/main" id="{E4B18E17-336D-4A94-8700-896C32D597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6" name="テキスト ボックス 695">
          <a:extLst>
            <a:ext uri="{FF2B5EF4-FFF2-40B4-BE49-F238E27FC236}">
              <a16:creationId xmlns:a16="http://schemas.microsoft.com/office/drawing/2014/main" id="{495DA7A7-A388-4567-BAA8-142D171E570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公民館】&#10;一人当たり面積グラフ枠">
          <a:extLst>
            <a:ext uri="{FF2B5EF4-FFF2-40B4-BE49-F238E27FC236}">
              <a16:creationId xmlns:a16="http://schemas.microsoft.com/office/drawing/2014/main" id="{52E8CF49-286C-440B-B206-1E47C4F88D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98" name="直線コネクタ 697">
          <a:extLst>
            <a:ext uri="{FF2B5EF4-FFF2-40B4-BE49-F238E27FC236}">
              <a16:creationId xmlns:a16="http://schemas.microsoft.com/office/drawing/2014/main" id="{DC3A7DD5-F0E1-4062-9824-6009B5E650D6}"/>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99" name="【公民館】&#10;一人当たり面積最小値テキスト">
          <a:extLst>
            <a:ext uri="{FF2B5EF4-FFF2-40B4-BE49-F238E27FC236}">
              <a16:creationId xmlns:a16="http://schemas.microsoft.com/office/drawing/2014/main" id="{C37938FA-73A6-41E6-9864-ABCF3A1F10DD}"/>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00" name="直線コネクタ 699">
          <a:extLst>
            <a:ext uri="{FF2B5EF4-FFF2-40B4-BE49-F238E27FC236}">
              <a16:creationId xmlns:a16="http://schemas.microsoft.com/office/drawing/2014/main" id="{7003F184-B766-45C1-8D88-45598BDCE81F}"/>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01" name="【公民館】&#10;一人当たり面積最大値テキスト">
          <a:extLst>
            <a:ext uri="{FF2B5EF4-FFF2-40B4-BE49-F238E27FC236}">
              <a16:creationId xmlns:a16="http://schemas.microsoft.com/office/drawing/2014/main" id="{04EC7F11-C7EF-48F4-B42E-60341B911EEB}"/>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02" name="直線コネクタ 701">
          <a:extLst>
            <a:ext uri="{FF2B5EF4-FFF2-40B4-BE49-F238E27FC236}">
              <a16:creationId xmlns:a16="http://schemas.microsoft.com/office/drawing/2014/main" id="{4383D66E-A43F-499D-881D-924D5E0A14EF}"/>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03" name="【公民館】&#10;一人当たり面積平均値テキスト">
          <a:extLst>
            <a:ext uri="{FF2B5EF4-FFF2-40B4-BE49-F238E27FC236}">
              <a16:creationId xmlns:a16="http://schemas.microsoft.com/office/drawing/2014/main" id="{0D9080E8-E5FF-4AC4-B258-6E1706CAD09A}"/>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04" name="フローチャート: 判断 703">
          <a:extLst>
            <a:ext uri="{FF2B5EF4-FFF2-40B4-BE49-F238E27FC236}">
              <a16:creationId xmlns:a16="http://schemas.microsoft.com/office/drawing/2014/main" id="{AB1A0426-D617-4E75-8306-1DDDF31CFB66}"/>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05" name="フローチャート: 判断 704">
          <a:extLst>
            <a:ext uri="{FF2B5EF4-FFF2-40B4-BE49-F238E27FC236}">
              <a16:creationId xmlns:a16="http://schemas.microsoft.com/office/drawing/2014/main" id="{7C418913-7AA6-42A8-85BB-C5158B6AB6E4}"/>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06" name="フローチャート: 判断 705">
          <a:extLst>
            <a:ext uri="{FF2B5EF4-FFF2-40B4-BE49-F238E27FC236}">
              <a16:creationId xmlns:a16="http://schemas.microsoft.com/office/drawing/2014/main" id="{51AF42DD-F360-424D-95F2-A1B8A44F5AA7}"/>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07" name="フローチャート: 判断 706">
          <a:extLst>
            <a:ext uri="{FF2B5EF4-FFF2-40B4-BE49-F238E27FC236}">
              <a16:creationId xmlns:a16="http://schemas.microsoft.com/office/drawing/2014/main" id="{A89E8798-DCE7-4EFA-B6C9-8E479487818B}"/>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08" name="フローチャート: 判断 707">
          <a:extLst>
            <a:ext uri="{FF2B5EF4-FFF2-40B4-BE49-F238E27FC236}">
              <a16:creationId xmlns:a16="http://schemas.microsoft.com/office/drawing/2014/main" id="{04A31F0F-9033-499D-82B3-45A23AA02E6E}"/>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1BA2C85A-64A7-4CD2-970F-639CB47F7B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DB395DA-CA35-4CAE-B701-0C7F1AE499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56E06B33-0597-40B1-8221-C62BE55EAB7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5796EA8C-F014-47BC-80DD-F4A6C3EA20A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2E5D7FCB-D72F-4F03-A7CD-68246D4F8A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67157</xdr:rowOff>
    </xdr:from>
    <xdr:to>
      <xdr:col>116</xdr:col>
      <xdr:colOff>114300</xdr:colOff>
      <xdr:row>108</xdr:row>
      <xdr:rowOff>168757</xdr:rowOff>
    </xdr:to>
    <xdr:sp macro="" textlink="">
      <xdr:nvSpPr>
        <xdr:cNvPr id="714" name="楕円 713">
          <a:extLst>
            <a:ext uri="{FF2B5EF4-FFF2-40B4-BE49-F238E27FC236}">
              <a16:creationId xmlns:a16="http://schemas.microsoft.com/office/drawing/2014/main" id="{6A8AB35A-9736-448A-88AA-E56EF3BF96D0}"/>
            </a:ext>
          </a:extLst>
        </xdr:cNvPr>
        <xdr:cNvSpPr/>
      </xdr:nvSpPr>
      <xdr:spPr>
        <a:xfrm>
          <a:off x="22110700" y="185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15" name="【公民館】&#10;一人当たり面積該当値テキスト">
          <a:extLst>
            <a:ext uri="{FF2B5EF4-FFF2-40B4-BE49-F238E27FC236}">
              <a16:creationId xmlns:a16="http://schemas.microsoft.com/office/drawing/2014/main" id="{38F90C1B-3C9D-420A-BC89-15A2976935D3}"/>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68301</xdr:rowOff>
    </xdr:from>
    <xdr:to>
      <xdr:col>112</xdr:col>
      <xdr:colOff>38100</xdr:colOff>
      <xdr:row>108</xdr:row>
      <xdr:rowOff>169901</xdr:rowOff>
    </xdr:to>
    <xdr:sp macro="" textlink="">
      <xdr:nvSpPr>
        <xdr:cNvPr id="716" name="楕円 715">
          <a:extLst>
            <a:ext uri="{FF2B5EF4-FFF2-40B4-BE49-F238E27FC236}">
              <a16:creationId xmlns:a16="http://schemas.microsoft.com/office/drawing/2014/main" id="{7367C3B2-CFD9-4C29-948A-5708EA75AECF}"/>
            </a:ext>
          </a:extLst>
        </xdr:cNvPr>
        <xdr:cNvSpPr/>
      </xdr:nvSpPr>
      <xdr:spPr>
        <a:xfrm>
          <a:off x="21272500" y="18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117957</xdr:rowOff>
    </xdr:from>
    <xdr:to>
      <xdr:col>116</xdr:col>
      <xdr:colOff>63500</xdr:colOff>
      <xdr:row>108</xdr:row>
      <xdr:rowOff>119101</xdr:rowOff>
    </xdr:to>
    <xdr:cxnSp macro="">
      <xdr:nvCxnSpPr>
        <xdr:cNvPr id="717" name="直線コネクタ 716">
          <a:extLst>
            <a:ext uri="{FF2B5EF4-FFF2-40B4-BE49-F238E27FC236}">
              <a16:creationId xmlns:a16="http://schemas.microsoft.com/office/drawing/2014/main" id="{BD5CC707-3309-4B3E-9D47-969C9BC41751}"/>
            </a:ext>
          </a:extLst>
        </xdr:cNvPr>
        <xdr:cNvCxnSpPr/>
      </xdr:nvCxnSpPr>
      <xdr:spPr>
        <a:xfrm flipV="1">
          <a:off x="21323300" y="1863455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69062</xdr:rowOff>
    </xdr:from>
    <xdr:to>
      <xdr:col>107</xdr:col>
      <xdr:colOff>101600</xdr:colOff>
      <xdr:row>108</xdr:row>
      <xdr:rowOff>170662</xdr:rowOff>
    </xdr:to>
    <xdr:sp macro="" textlink="">
      <xdr:nvSpPr>
        <xdr:cNvPr id="718" name="楕円 717">
          <a:extLst>
            <a:ext uri="{FF2B5EF4-FFF2-40B4-BE49-F238E27FC236}">
              <a16:creationId xmlns:a16="http://schemas.microsoft.com/office/drawing/2014/main" id="{46A71C55-00A3-404C-A48B-FA81BEB69920}"/>
            </a:ext>
          </a:extLst>
        </xdr:cNvPr>
        <xdr:cNvSpPr/>
      </xdr:nvSpPr>
      <xdr:spPr>
        <a:xfrm>
          <a:off x="20383500" y="185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119101</xdr:rowOff>
    </xdr:from>
    <xdr:to>
      <xdr:col>111</xdr:col>
      <xdr:colOff>177800</xdr:colOff>
      <xdr:row>108</xdr:row>
      <xdr:rowOff>119862</xdr:rowOff>
    </xdr:to>
    <xdr:cxnSp macro="">
      <xdr:nvCxnSpPr>
        <xdr:cNvPr id="719" name="直線コネクタ 718">
          <a:extLst>
            <a:ext uri="{FF2B5EF4-FFF2-40B4-BE49-F238E27FC236}">
              <a16:creationId xmlns:a16="http://schemas.microsoft.com/office/drawing/2014/main" id="{928EA1A9-97A3-4B5A-9227-7C6E31E6EB93}"/>
            </a:ext>
          </a:extLst>
        </xdr:cNvPr>
        <xdr:cNvCxnSpPr/>
      </xdr:nvCxnSpPr>
      <xdr:spPr>
        <a:xfrm flipV="1">
          <a:off x="20434300" y="1863570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69901</xdr:rowOff>
    </xdr:from>
    <xdr:to>
      <xdr:col>102</xdr:col>
      <xdr:colOff>165100</xdr:colOff>
      <xdr:row>109</xdr:row>
      <xdr:rowOff>51</xdr:rowOff>
    </xdr:to>
    <xdr:sp macro="" textlink="">
      <xdr:nvSpPr>
        <xdr:cNvPr id="720" name="楕円 719">
          <a:extLst>
            <a:ext uri="{FF2B5EF4-FFF2-40B4-BE49-F238E27FC236}">
              <a16:creationId xmlns:a16="http://schemas.microsoft.com/office/drawing/2014/main" id="{48753F24-DE55-4D49-A1D0-F7E6C78F8B05}"/>
            </a:ext>
          </a:extLst>
        </xdr:cNvPr>
        <xdr:cNvSpPr/>
      </xdr:nvSpPr>
      <xdr:spPr>
        <a:xfrm>
          <a:off x="19494500" y="185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119862</xdr:rowOff>
    </xdr:from>
    <xdr:to>
      <xdr:col>107</xdr:col>
      <xdr:colOff>50800</xdr:colOff>
      <xdr:row>108</xdr:row>
      <xdr:rowOff>120701</xdr:rowOff>
    </xdr:to>
    <xdr:cxnSp macro="">
      <xdr:nvCxnSpPr>
        <xdr:cNvPr id="721" name="直線コネクタ 720">
          <a:extLst>
            <a:ext uri="{FF2B5EF4-FFF2-40B4-BE49-F238E27FC236}">
              <a16:creationId xmlns:a16="http://schemas.microsoft.com/office/drawing/2014/main" id="{FCE9B8AD-76C3-4EC8-B24C-1C132749357B}"/>
            </a:ext>
          </a:extLst>
        </xdr:cNvPr>
        <xdr:cNvCxnSpPr/>
      </xdr:nvCxnSpPr>
      <xdr:spPr>
        <a:xfrm flipV="1">
          <a:off x="19545300" y="18636462"/>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71044</xdr:rowOff>
    </xdr:from>
    <xdr:to>
      <xdr:col>98</xdr:col>
      <xdr:colOff>38100</xdr:colOff>
      <xdr:row>109</xdr:row>
      <xdr:rowOff>1194</xdr:rowOff>
    </xdr:to>
    <xdr:sp macro="" textlink="">
      <xdr:nvSpPr>
        <xdr:cNvPr id="722" name="楕円 721">
          <a:extLst>
            <a:ext uri="{FF2B5EF4-FFF2-40B4-BE49-F238E27FC236}">
              <a16:creationId xmlns:a16="http://schemas.microsoft.com/office/drawing/2014/main" id="{990DCD6E-F1C3-400C-A557-81B532D8926C}"/>
            </a:ext>
          </a:extLst>
        </xdr:cNvPr>
        <xdr:cNvSpPr/>
      </xdr:nvSpPr>
      <xdr:spPr>
        <a:xfrm>
          <a:off x="18605500" y="185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120701</xdr:rowOff>
    </xdr:from>
    <xdr:to>
      <xdr:col>102</xdr:col>
      <xdr:colOff>114300</xdr:colOff>
      <xdr:row>108</xdr:row>
      <xdr:rowOff>121844</xdr:rowOff>
    </xdr:to>
    <xdr:cxnSp macro="">
      <xdr:nvCxnSpPr>
        <xdr:cNvPr id="723" name="直線コネクタ 722">
          <a:extLst>
            <a:ext uri="{FF2B5EF4-FFF2-40B4-BE49-F238E27FC236}">
              <a16:creationId xmlns:a16="http://schemas.microsoft.com/office/drawing/2014/main" id="{DB62C98A-BD96-4935-AEFD-497E09F23E78}"/>
            </a:ext>
          </a:extLst>
        </xdr:cNvPr>
        <xdr:cNvCxnSpPr/>
      </xdr:nvCxnSpPr>
      <xdr:spPr>
        <a:xfrm flipV="1">
          <a:off x="18656300" y="186373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24" name="n_1aveValue【公民館】&#10;一人当たり面積">
          <a:extLst>
            <a:ext uri="{FF2B5EF4-FFF2-40B4-BE49-F238E27FC236}">
              <a16:creationId xmlns:a16="http://schemas.microsoft.com/office/drawing/2014/main" id="{FF3C039F-4561-4A8B-9643-A259F1AE294D}"/>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25" name="n_2aveValue【公民館】&#10;一人当たり面積">
          <a:extLst>
            <a:ext uri="{FF2B5EF4-FFF2-40B4-BE49-F238E27FC236}">
              <a16:creationId xmlns:a16="http://schemas.microsoft.com/office/drawing/2014/main" id="{6787C300-4EF7-486B-BCB4-E66887066755}"/>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26" name="n_3aveValue【公民館】&#10;一人当たり面積">
          <a:extLst>
            <a:ext uri="{FF2B5EF4-FFF2-40B4-BE49-F238E27FC236}">
              <a16:creationId xmlns:a16="http://schemas.microsoft.com/office/drawing/2014/main" id="{0EF521CD-685B-4AE4-A8E8-28F535EF329D}"/>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27" name="n_4aveValue【公民館】&#10;一人当たり面積">
          <a:extLst>
            <a:ext uri="{FF2B5EF4-FFF2-40B4-BE49-F238E27FC236}">
              <a16:creationId xmlns:a16="http://schemas.microsoft.com/office/drawing/2014/main" id="{9B79E511-18E5-4278-A90F-E14FA8F5359B}"/>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161028</xdr:rowOff>
    </xdr:from>
    <xdr:ext cx="469744" cy="259045"/>
    <xdr:sp macro="" textlink="">
      <xdr:nvSpPr>
        <xdr:cNvPr id="728" name="n_1mainValue【公民館】&#10;一人当たり面積">
          <a:extLst>
            <a:ext uri="{FF2B5EF4-FFF2-40B4-BE49-F238E27FC236}">
              <a16:creationId xmlns:a16="http://schemas.microsoft.com/office/drawing/2014/main" id="{1BF5D7FE-E295-4CE5-8008-0E43A7CFF061}"/>
            </a:ext>
          </a:extLst>
        </xdr:cNvPr>
        <xdr:cNvSpPr txBox="1"/>
      </xdr:nvSpPr>
      <xdr:spPr>
        <a:xfrm>
          <a:off x="21075727" y="1867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161789</xdr:rowOff>
    </xdr:from>
    <xdr:ext cx="469744" cy="259045"/>
    <xdr:sp macro="" textlink="">
      <xdr:nvSpPr>
        <xdr:cNvPr id="729" name="n_2mainValue【公民館】&#10;一人当たり面積">
          <a:extLst>
            <a:ext uri="{FF2B5EF4-FFF2-40B4-BE49-F238E27FC236}">
              <a16:creationId xmlns:a16="http://schemas.microsoft.com/office/drawing/2014/main" id="{0ED660FB-3719-482F-B8A5-A55074F96A79}"/>
            </a:ext>
          </a:extLst>
        </xdr:cNvPr>
        <xdr:cNvSpPr txBox="1"/>
      </xdr:nvSpPr>
      <xdr:spPr>
        <a:xfrm>
          <a:off x="20199427" y="186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162628</xdr:rowOff>
    </xdr:from>
    <xdr:ext cx="469744" cy="259045"/>
    <xdr:sp macro="" textlink="">
      <xdr:nvSpPr>
        <xdr:cNvPr id="730" name="n_3mainValue【公民館】&#10;一人当たり面積">
          <a:extLst>
            <a:ext uri="{FF2B5EF4-FFF2-40B4-BE49-F238E27FC236}">
              <a16:creationId xmlns:a16="http://schemas.microsoft.com/office/drawing/2014/main" id="{DA4185B9-B6D2-48BE-8904-3F5072AC79A2}"/>
            </a:ext>
          </a:extLst>
        </xdr:cNvPr>
        <xdr:cNvSpPr txBox="1"/>
      </xdr:nvSpPr>
      <xdr:spPr>
        <a:xfrm>
          <a:off x="19310427" y="1867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163771</xdr:rowOff>
    </xdr:from>
    <xdr:ext cx="469744" cy="259045"/>
    <xdr:sp macro="" textlink="">
      <xdr:nvSpPr>
        <xdr:cNvPr id="731" name="n_4mainValue【公民館】&#10;一人当たり面積">
          <a:extLst>
            <a:ext uri="{FF2B5EF4-FFF2-40B4-BE49-F238E27FC236}">
              <a16:creationId xmlns:a16="http://schemas.microsoft.com/office/drawing/2014/main" id="{8A83B4A9-5D1F-4875-901E-52A40241C46F}"/>
            </a:ext>
          </a:extLst>
        </xdr:cNvPr>
        <xdr:cNvSpPr txBox="1"/>
      </xdr:nvSpPr>
      <xdr:spPr>
        <a:xfrm>
          <a:off x="18421427" y="186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8418AA28-D8F5-4014-BFA4-07F7688131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3CBB4171-AB37-4666-8981-F1171CE100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42847EDD-F585-4B4C-9BA0-E2EEEB3C24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ほとんどの類型において、有形固定資産減価償却率は類似団体平均を下回っているものの、「認定こども園」</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％上回っており、</a:t>
          </a:r>
          <a:r>
            <a:rPr kumimoji="1" lang="ja-JP" altLang="ja-JP" sz="1100">
              <a:solidFill>
                <a:sysClr val="windowText" lastClr="000000"/>
              </a:solidFill>
              <a:effectLst/>
              <a:latin typeface="+mn-lt"/>
              <a:ea typeface="+mn-ea"/>
              <a:cs typeface="+mn-cs"/>
            </a:rPr>
            <a:t>「学校施設」については、類似団体平均とほぼ同等である。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中学校は築</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年以上、小学校についても築</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年以上経過していることから、今後の人口減少や少子化に伴う教育施設の集約化・複合化を推進し、公共施設の適正管理に努める。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BC3447-63A3-42C0-B528-DBF5BBCB71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F69067-310D-40F3-AD63-A9FB66D7AD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D321B8-3A6D-4C49-B331-B9E465CBBD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EB30E1-E7C7-488E-996B-0C21445D814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BE6856-6914-4C2F-B2A6-0DB4454F3E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9AAE12-C165-49FE-8337-20C7A5FE8D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37A21C-1A92-45FB-8359-AAA3407908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04816C-C787-4744-B4FD-9FCECF4710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6A46C7-4DF2-4875-97F9-53CAC5D6CC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24D4B1-1164-4CC6-A298-62A5818220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3,102
131.34
4,035,807
3,803,921
217,082
2,244,893
2,346,323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FDCB13-76E0-4BFE-A327-94952D8740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BE13438-BD5C-4704-A399-E41CFFE226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B8E671-A05F-47FA-A245-EDA7E1E398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DF555A-C1B1-45AC-9A50-7BBBEE4BB4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145857-87C4-4D69-A90B-6DDAE8C715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8E512A5-81ED-4647-9413-D79DAC288C7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DC4EA4-9934-468B-8039-A7A789A027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6DA2BB-A496-4C37-B9F2-3C7ABE4710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ABCBB6-4C0D-42FD-8F2D-E1EE6C4DE3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80D1F7-F8A7-4A90-BEA5-7E558469B5B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0F799E-B68D-4198-9170-CE815C8637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2CF6D5B-710A-454F-8D79-7EDC95B955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07A81B-5014-4CB9-96DB-D1F9537E8A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F61BFD-E522-481F-83B3-421355EA09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518639-5761-454F-BC36-C34D34F6DC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B65D2E-814F-4EC2-84D2-A5C803A973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9B278F-1680-4F55-82AD-0F762908F8C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DC9C25-6657-45DC-9C49-E81B6653FE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5B6391-0BA7-4BC8-8578-77708D2D58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E31330B-9224-4661-BDFA-3F9B40D496D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9ACF67-4929-4DF2-9133-2B37999EF7A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E5FA5B-1EC1-4F8D-A36D-286AD96BD9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C1A1FC5-C103-48EC-8E12-6A55256D2D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4F2C7F0-5388-41FE-94A6-3FBC388538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FD26A3-6278-4DE2-AD0D-723E0C3D9B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EC27B9-516C-4FAB-9CEC-BF94D55B1A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176DD4-2A88-4196-83BA-1C74626962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BA3173-9ECB-4135-A329-EA78E09796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9C6648-735E-43DE-A77F-A3F85F6A15D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C275AD8-8F82-4AD4-8D00-C599CF9DF21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1AA8077-A6A8-4AEB-8900-B4DB7DA6D5E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C1DC97-ED74-4F44-A618-9F49DD202F1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AE45D45-AB74-4120-95A0-571F3021D5F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CA3D3AA-9C56-4D10-9A80-C3FF0AE5D8B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EC95B8-E661-43E2-BF1A-612511D8771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2294A05-05DB-4EE0-B3EE-C2A1F99A43F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7B4EC04-B270-4747-A0B4-642D2F65B75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7E4F5DD-6F99-44C3-99B1-F1B600FF7E1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6E83C3D-249F-4181-B1B3-B752627FA0C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CD1A32C-BFB4-469A-9177-4C58CF67EB2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2C496B-276C-4160-97CD-F7E44099D55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3F728082-A4D0-40D5-93ED-B7ABB20CD98D}"/>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F062E6E-9D03-4130-BA5C-43702DD48CB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12319187-DDD4-45F4-9657-ECE3212B5DA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A237B8F1-AE8D-4C10-8D7E-735EEE29DFA1}"/>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AE6060F5-5B5A-4D74-B629-0DF70A816513}"/>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8D8EEDFC-9A91-41DB-A318-825DB774D861}"/>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B6E45326-BA88-487B-9A96-728E3F6133F2}"/>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71A8A4EE-2FDD-40FF-ACDA-E40093BB3EA6}"/>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a:extLst>
            <a:ext uri="{FF2B5EF4-FFF2-40B4-BE49-F238E27FC236}">
              <a16:creationId xmlns:a16="http://schemas.microsoft.com/office/drawing/2014/main" id="{B6B29FD5-C39D-4057-BFF3-11E0B854ACFE}"/>
            </a:ext>
          </a:extLst>
        </xdr:cNvPr>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EC51F2AC-B62D-4166-AECD-7A8AF7B873A7}"/>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8EB6DD4F-6132-4E8B-93D8-7CEDBFCA5412}"/>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507A4607-7EA5-4860-A26F-6A96D676A04B}"/>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C21CE500-10CA-4C06-A641-3C33D33E7E0A}"/>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741AC531-B64D-4265-929D-89BAA941CCE1}"/>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860101D-A444-44BB-B34D-894CE06E89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1728729-7C20-4CF9-B143-24795A814B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920688-1A83-4905-A9EF-069885ED3B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66D8157-8C51-4540-AED5-721D3D5ED5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A838907-2015-469D-8571-49B6C7BA849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167640</xdr:rowOff>
    </xdr:from>
    <xdr:to>
      <xdr:col>24</xdr:col>
      <xdr:colOff>114300</xdr:colOff>
      <xdr:row>35</xdr:row>
      <xdr:rowOff>97790</xdr:rowOff>
    </xdr:to>
    <xdr:sp macro="" textlink="">
      <xdr:nvSpPr>
        <xdr:cNvPr id="72" name="楕円 71">
          <a:extLst>
            <a:ext uri="{FF2B5EF4-FFF2-40B4-BE49-F238E27FC236}">
              <a16:creationId xmlns:a16="http://schemas.microsoft.com/office/drawing/2014/main" id="{70211CFF-5642-4ABA-8A81-1778CD6AB255}"/>
            </a:ext>
          </a:extLst>
        </xdr:cNvPr>
        <xdr:cNvSpPr/>
      </xdr:nvSpPr>
      <xdr:spPr>
        <a:xfrm>
          <a:off x="45847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19067</xdr:rowOff>
    </xdr:from>
    <xdr:ext cx="405111" cy="259045"/>
    <xdr:sp macro="" textlink="">
      <xdr:nvSpPr>
        <xdr:cNvPr id="73" name="【図書館】&#10;有形固定資産減価償却率該当値テキスト">
          <a:extLst>
            <a:ext uri="{FF2B5EF4-FFF2-40B4-BE49-F238E27FC236}">
              <a16:creationId xmlns:a16="http://schemas.microsoft.com/office/drawing/2014/main" id="{8925F38F-67F0-424F-92EE-923066DA2579}"/>
            </a:ext>
          </a:extLst>
        </xdr:cNvPr>
        <xdr:cNvSpPr txBox="1"/>
      </xdr:nvSpPr>
      <xdr:spPr>
        <a:xfrm>
          <a:off x="4673600"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138430</xdr:rowOff>
    </xdr:from>
    <xdr:to>
      <xdr:col>20</xdr:col>
      <xdr:colOff>38100</xdr:colOff>
      <xdr:row>35</xdr:row>
      <xdr:rowOff>68580</xdr:rowOff>
    </xdr:to>
    <xdr:sp macro="" textlink="">
      <xdr:nvSpPr>
        <xdr:cNvPr id="74" name="楕円 73">
          <a:extLst>
            <a:ext uri="{FF2B5EF4-FFF2-40B4-BE49-F238E27FC236}">
              <a16:creationId xmlns:a16="http://schemas.microsoft.com/office/drawing/2014/main" id="{FE90EEB2-A9DA-4D50-AB14-E0E80DC473C8}"/>
            </a:ext>
          </a:extLst>
        </xdr:cNvPr>
        <xdr:cNvSpPr/>
      </xdr:nvSpPr>
      <xdr:spPr>
        <a:xfrm>
          <a:off x="3746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17780</xdr:rowOff>
    </xdr:from>
    <xdr:to>
      <xdr:col>24</xdr:col>
      <xdr:colOff>63500</xdr:colOff>
      <xdr:row>35</xdr:row>
      <xdr:rowOff>46990</xdr:rowOff>
    </xdr:to>
    <xdr:cxnSp macro="">
      <xdr:nvCxnSpPr>
        <xdr:cNvPr id="75" name="直線コネクタ 74">
          <a:extLst>
            <a:ext uri="{FF2B5EF4-FFF2-40B4-BE49-F238E27FC236}">
              <a16:creationId xmlns:a16="http://schemas.microsoft.com/office/drawing/2014/main" id="{347CD8CD-BD99-48ED-B72C-75DC68429D08}"/>
            </a:ext>
          </a:extLst>
        </xdr:cNvPr>
        <xdr:cNvCxnSpPr/>
      </xdr:nvCxnSpPr>
      <xdr:spPr>
        <a:xfrm>
          <a:off x="3797300" y="601853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115570</xdr:rowOff>
    </xdr:from>
    <xdr:to>
      <xdr:col>15</xdr:col>
      <xdr:colOff>101600</xdr:colOff>
      <xdr:row>35</xdr:row>
      <xdr:rowOff>45720</xdr:rowOff>
    </xdr:to>
    <xdr:sp macro="" textlink="">
      <xdr:nvSpPr>
        <xdr:cNvPr id="76" name="楕円 75">
          <a:extLst>
            <a:ext uri="{FF2B5EF4-FFF2-40B4-BE49-F238E27FC236}">
              <a16:creationId xmlns:a16="http://schemas.microsoft.com/office/drawing/2014/main" id="{A8037901-7B5B-45FE-9A0F-3679FA1AFE77}"/>
            </a:ext>
          </a:extLst>
        </xdr:cNvPr>
        <xdr:cNvSpPr/>
      </xdr:nvSpPr>
      <xdr:spPr>
        <a:xfrm>
          <a:off x="2857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166370</xdr:rowOff>
    </xdr:from>
    <xdr:to>
      <xdr:col>19</xdr:col>
      <xdr:colOff>177800</xdr:colOff>
      <xdr:row>35</xdr:row>
      <xdr:rowOff>17780</xdr:rowOff>
    </xdr:to>
    <xdr:cxnSp macro="">
      <xdr:nvCxnSpPr>
        <xdr:cNvPr id="77" name="直線コネクタ 76">
          <a:extLst>
            <a:ext uri="{FF2B5EF4-FFF2-40B4-BE49-F238E27FC236}">
              <a16:creationId xmlns:a16="http://schemas.microsoft.com/office/drawing/2014/main" id="{D8875511-6EEB-47DE-9766-7E158D4D9D8B}"/>
            </a:ext>
          </a:extLst>
        </xdr:cNvPr>
        <xdr:cNvCxnSpPr/>
      </xdr:nvCxnSpPr>
      <xdr:spPr>
        <a:xfrm>
          <a:off x="2908300" y="5995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88900</xdr:rowOff>
    </xdr:from>
    <xdr:to>
      <xdr:col>10</xdr:col>
      <xdr:colOff>165100</xdr:colOff>
      <xdr:row>35</xdr:row>
      <xdr:rowOff>19050</xdr:rowOff>
    </xdr:to>
    <xdr:sp macro="" textlink="">
      <xdr:nvSpPr>
        <xdr:cNvPr id="78" name="楕円 77">
          <a:extLst>
            <a:ext uri="{FF2B5EF4-FFF2-40B4-BE49-F238E27FC236}">
              <a16:creationId xmlns:a16="http://schemas.microsoft.com/office/drawing/2014/main" id="{5E73583A-520A-423C-AF87-1C44D0DEB4B5}"/>
            </a:ext>
          </a:extLst>
        </xdr:cNvPr>
        <xdr:cNvSpPr/>
      </xdr:nvSpPr>
      <xdr:spPr>
        <a:xfrm>
          <a:off x="196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139700</xdr:rowOff>
    </xdr:from>
    <xdr:to>
      <xdr:col>15</xdr:col>
      <xdr:colOff>50800</xdr:colOff>
      <xdr:row>34</xdr:row>
      <xdr:rowOff>166370</xdr:rowOff>
    </xdr:to>
    <xdr:cxnSp macro="">
      <xdr:nvCxnSpPr>
        <xdr:cNvPr id="79" name="直線コネクタ 78">
          <a:extLst>
            <a:ext uri="{FF2B5EF4-FFF2-40B4-BE49-F238E27FC236}">
              <a16:creationId xmlns:a16="http://schemas.microsoft.com/office/drawing/2014/main" id="{5F89C476-195B-4B66-9CF1-22BAE678C34C}"/>
            </a:ext>
          </a:extLst>
        </xdr:cNvPr>
        <xdr:cNvCxnSpPr/>
      </xdr:nvCxnSpPr>
      <xdr:spPr>
        <a:xfrm>
          <a:off x="2019300" y="5969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62230</xdr:rowOff>
    </xdr:from>
    <xdr:to>
      <xdr:col>6</xdr:col>
      <xdr:colOff>38100</xdr:colOff>
      <xdr:row>34</xdr:row>
      <xdr:rowOff>163830</xdr:rowOff>
    </xdr:to>
    <xdr:sp macro="" textlink="">
      <xdr:nvSpPr>
        <xdr:cNvPr id="80" name="楕円 79">
          <a:extLst>
            <a:ext uri="{FF2B5EF4-FFF2-40B4-BE49-F238E27FC236}">
              <a16:creationId xmlns:a16="http://schemas.microsoft.com/office/drawing/2014/main" id="{C68A4B56-DAF7-4FA1-9A0E-F2759274DADB}"/>
            </a:ext>
          </a:extLst>
        </xdr:cNvPr>
        <xdr:cNvSpPr/>
      </xdr:nvSpPr>
      <xdr:spPr>
        <a:xfrm>
          <a:off x="1079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113030</xdr:rowOff>
    </xdr:from>
    <xdr:to>
      <xdr:col>10</xdr:col>
      <xdr:colOff>114300</xdr:colOff>
      <xdr:row>34</xdr:row>
      <xdr:rowOff>139700</xdr:rowOff>
    </xdr:to>
    <xdr:cxnSp macro="">
      <xdr:nvCxnSpPr>
        <xdr:cNvPr id="81" name="直線コネクタ 80">
          <a:extLst>
            <a:ext uri="{FF2B5EF4-FFF2-40B4-BE49-F238E27FC236}">
              <a16:creationId xmlns:a16="http://schemas.microsoft.com/office/drawing/2014/main" id="{3E57640A-CB52-4380-9E76-7CCADE05D229}"/>
            </a:ext>
          </a:extLst>
        </xdr:cNvPr>
        <xdr:cNvCxnSpPr/>
      </xdr:nvCxnSpPr>
      <xdr:spPr>
        <a:xfrm>
          <a:off x="1130300" y="5942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11447</xdr:rowOff>
    </xdr:from>
    <xdr:ext cx="405111" cy="259045"/>
    <xdr:sp macro="" textlink="">
      <xdr:nvSpPr>
        <xdr:cNvPr id="82" name="n_1aveValue【図書館】&#10;有形固定資産減価償却率">
          <a:extLst>
            <a:ext uri="{FF2B5EF4-FFF2-40B4-BE49-F238E27FC236}">
              <a16:creationId xmlns:a16="http://schemas.microsoft.com/office/drawing/2014/main" id="{3DDC4270-C763-4636-9310-56326AFB5B8E}"/>
            </a:ext>
          </a:extLst>
        </xdr:cNvPr>
        <xdr:cNvSpPr txBox="1"/>
      </xdr:nvSpPr>
      <xdr:spPr>
        <a:xfrm>
          <a:off x="3582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167657</xdr:rowOff>
    </xdr:from>
    <xdr:ext cx="405111" cy="259045"/>
    <xdr:sp macro="" textlink="">
      <xdr:nvSpPr>
        <xdr:cNvPr id="83" name="n_2aveValue【図書館】&#10;有形固定資産減価償却率">
          <a:extLst>
            <a:ext uri="{FF2B5EF4-FFF2-40B4-BE49-F238E27FC236}">
              <a16:creationId xmlns:a16="http://schemas.microsoft.com/office/drawing/2014/main" id="{0155118D-1DA6-479B-97F5-4A4C473FA5B3}"/>
            </a:ext>
          </a:extLst>
        </xdr:cNvPr>
        <xdr:cNvSpPr txBox="1"/>
      </xdr:nvSpPr>
      <xdr:spPr>
        <a:xfrm>
          <a:off x="2705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119397</xdr:rowOff>
    </xdr:from>
    <xdr:ext cx="405111" cy="259045"/>
    <xdr:sp macro="" textlink="">
      <xdr:nvSpPr>
        <xdr:cNvPr id="84" name="n_3aveValue【図書館】&#10;有形固定資産減価償却率">
          <a:extLst>
            <a:ext uri="{FF2B5EF4-FFF2-40B4-BE49-F238E27FC236}">
              <a16:creationId xmlns:a16="http://schemas.microsoft.com/office/drawing/2014/main" id="{98719B1A-41F6-4051-B21F-AB7A2223D90E}"/>
            </a:ext>
          </a:extLst>
        </xdr:cNvPr>
        <xdr:cNvSpPr txBox="1"/>
      </xdr:nvSpPr>
      <xdr:spPr>
        <a:xfrm>
          <a:off x="1816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87647</xdr:rowOff>
    </xdr:from>
    <xdr:ext cx="405111" cy="259045"/>
    <xdr:sp macro="" textlink="">
      <xdr:nvSpPr>
        <xdr:cNvPr id="85" name="n_4aveValue【図書館】&#10;有形固定資産減価償却率">
          <a:extLst>
            <a:ext uri="{FF2B5EF4-FFF2-40B4-BE49-F238E27FC236}">
              <a16:creationId xmlns:a16="http://schemas.microsoft.com/office/drawing/2014/main" id="{DD500038-6E10-4F67-A7F8-B14810A7B600}"/>
            </a:ext>
          </a:extLst>
        </xdr:cNvPr>
        <xdr:cNvSpPr txBox="1"/>
      </xdr:nvSpPr>
      <xdr:spPr>
        <a:xfrm>
          <a:off x="927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85107</xdr:rowOff>
    </xdr:from>
    <xdr:ext cx="405111" cy="259045"/>
    <xdr:sp macro="" textlink="">
      <xdr:nvSpPr>
        <xdr:cNvPr id="86" name="n_1mainValue【図書館】&#10;有形固定資産減価償却率">
          <a:extLst>
            <a:ext uri="{FF2B5EF4-FFF2-40B4-BE49-F238E27FC236}">
              <a16:creationId xmlns:a16="http://schemas.microsoft.com/office/drawing/2014/main" id="{92C82EC0-C664-4D94-9106-9CE19D6A6048}"/>
            </a:ext>
          </a:extLst>
        </xdr:cNvPr>
        <xdr:cNvSpPr txBox="1"/>
      </xdr:nvSpPr>
      <xdr:spPr>
        <a:xfrm>
          <a:off x="3582044" y="57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62247</xdr:rowOff>
    </xdr:from>
    <xdr:ext cx="405111" cy="259045"/>
    <xdr:sp macro="" textlink="">
      <xdr:nvSpPr>
        <xdr:cNvPr id="87" name="n_2mainValue【図書館】&#10;有形固定資産減価償却率">
          <a:extLst>
            <a:ext uri="{FF2B5EF4-FFF2-40B4-BE49-F238E27FC236}">
              <a16:creationId xmlns:a16="http://schemas.microsoft.com/office/drawing/2014/main" id="{ACBD6859-325A-4766-971A-6A0AC84A319D}"/>
            </a:ext>
          </a:extLst>
        </xdr:cNvPr>
        <xdr:cNvSpPr txBox="1"/>
      </xdr:nvSpPr>
      <xdr:spPr>
        <a:xfrm>
          <a:off x="2705744" y="572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35577</xdr:rowOff>
    </xdr:from>
    <xdr:ext cx="405111" cy="259045"/>
    <xdr:sp macro="" textlink="">
      <xdr:nvSpPr>
        <xdr:cNvPr id="88" name="n_3mainValue【図書館】&#10;有形固定資産減価償却率">
          <a:extLst>
            <a:ext uri="{FF2B5EF4-FFF2-40B4-BE49-F238E27FC236}">
              <a16:creationId xmlns:a16="http://schemas.microsoft.com/office/drawing/2014/main" id="{2C35B7D2-EBB5-4F62-B752-39508F34FB14}"/>
            </a:ext>
          </a:extLst>
        </xdr:cNvPr>
        <xdr:cNvSpPr txBox="1"/>
      </xdr:nvSpPr>
      <xdr:spPr>
        <a:xfrm>
          <a:off x="1816744"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8907</xdr:rowOff>
    </xdr:from>
    <xdr:ext cx="405111" cy="259045"/>
    <xdr:sp macro="" textlink="">
      <xdr:nvSpPr>
        <xdr:cNvPr id="89" name="n_4mainValue【図書館】&#10;有形固定資産減価償却率">
          <a:extLst>
            <a:ext uri="{FF2B5EF4-FFF2-40B4-BE49-F238E27FC236}">
              <a16:creationId xmlns:a16="http://schemas.microsoft.com/office/drawing/2014/main" id="{63CC0BCC-4208-41FA-BE16-42DD34C857BE}"/>
            </a:ext>
          </a:extLst>
        </xdr:cNvPr>
        <xdr:cNvSpPr txBox="1"/>
      </xdr:nvSpPr>
      <xdr:spPr>
        <a:xfrm>
          <a:off x="927744" y="566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2C049F5-9B4F-41C2-B17A-57CA7F71C21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FF5DEA99-8557-4EE2-9F29-CA6F5F291B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3DF30FF0-00D7-4931-BBD4-36B122D1D6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19299718-63DE-4C38-93FE-220DF89AE4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9C9A024C-FA15-442E-BBDB-0158DD2787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91FA6EC5-58AC-47A7-B26F-FEBB13308A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913A9DF4-ED38-4666-A144-177B34B03D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F4258419-AAC4-4F98-BE73-8C7F672C08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9E570756-9EF4-4A33-95BE-B6D8BF1FF48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7711D206-DE4C-4157-B534-049FA14067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FBEA6570-412D-4123-8532-955B8C797C3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0BF3F797-E223-45B6-8C43-EFE7E6727D9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C41C8E7F-8C4C-4958-8FAB-2A9971DC1C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606FB7E9-98B6-4828-A21E-DEB5E5A2DF9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5B675EC4-05B0-41E0-A8EC-F04FA463BF4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77EFDFF1-7680-4ACE-97BE-90F76EDD60C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E956A65E-CD9E-4DE0-A22E-14E4A382390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395CE45F-817A-4165-B028-EDAE25266E8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B5F0946-4B75-4CFA-A84F-125F3DD7D0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10A8D09A-03AB-41F4-A902-08C7EEB1B20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648FABA1-AA6F-44BE-A772-7BF20B7895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D851C3A4-B4FD-4E3D-9164-CD1B8CDCA610}"/>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376915BD-1929-44F3-BA15-FEAA3686C594}"/>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7EE7B0B9-5A7B-4FE8-A70A-0B9B0F9BAB71}"/>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17F612DD-05A1-4274-85C2-69EFC1E2F954}"/>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663744C7-AB24-4754-81F4-70BC3548020D}"/>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a:extLst>
            <a:ext uri="{FF2B5EF4-FFF2-40B4-BE49-F238E27FC236}">
              <a16:creationId xmlns:a16="http://schemas.microsoft.com/office/drawing/2014/main" id="{076DC343-D2D2-4A23-8C48-EB71BDA9D9E5}"/>
            </a:ext>
          </a:extLst>
        </xdr:cNvPr>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4F50395A-FF0A-48F3-9C8F-30A4C974792E}"/>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7A8252E8-B129-45CA-9A92-1B16BAEF1B0F}"/>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0BAA526A-E2FA-4172-AF9B-CD9E93BF88B1}"/>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1477E4FE-B82B-4C4D-959A-D3804590D8A9}"/>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2002F1E6-EC44-4B15-BBC1-CCBB1025DB0B}"/>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BE326B0-38B6-4ED5-B966-F1EF6255C3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BD1288C-9154-4AFB-B413-AFC60575EA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D273326-FF36-4DD6-AB5E-F33623D08E3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845FDED-FA09-4961-891C-98403A62D0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5ACD6BD-6174-4D0F-8442-2B38D79A44F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121412</xdr:rowOff>
    </xdr:from>
    <xdr:to>
      <xdr:col>55</xdr:col>
      <xdr:colOff>50800</xdr:colOff>
      <xdr:row>40</xdr:row>
      <xdr:rowOff>51562</xdr:rowOff>
    </xdr:to>
    <xdr:sp macro="" textlink="">
      <xdr:nvSpPr>
        <xdr:cNvPr id="127" name="楕円 126">
          <a:extLst>
            <a:ext uri="{FF2B5EF4-FFF2-40B4-BE49-F238E27FC236}">
              <a16:creationId xmlns:a16="http://schemas.microsoft.com/office/drawing/2014/main" id="{36B728C8-E3A2-46CE-813B-C2F1075828C0}"/>
            </a:ext>
          </a:extLst>
        </xdr:cNvPr>
        <xdr:cNvSpPr/>
      </xdr:nvSpPr>
      <xdr:spPr>
        <a:xfrm>
          <a:off x="104267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99839</xdr:rowOff>
    </xdr:from>
    <xdr:ext cx="469744" cy="259045"/>
    <xdr:sp macro="" textlink="">
      <xdr:nvSpPr>
        <xdr:cNvPr id="128" name="【図書館】&#10;一人当たり面積該当値テキスト">
          <a:extLst>
            <a:ext uri="{FF2B5EF4-FFF2-40B4-BE49-F238E27FC236}">
              <a16:creationId xmlns:a16="http://schemas.microsoft.com/office/drawing/2014/main" id="{5D463A55-3E91-4AB3-91B4-3409D3908503}"/>
            </a:ext>
          </a:extLst>
        </xdr:cNvPr>
        <xdr:cNvSpPr txBox="1"/>
      </xdr:nvSpPr>
      <xdr:spPr>
        <a:xfrm>
          <a:off x="10515600"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132842</xdr:rowOff>
    </xdr:from>
    <xdr:to>
      <xdr:col>50</xdr:col>
      <xdr:colOff>165100</xdr:colOff>
      <xdr:row>40</xdr:row>
      <xdr:rowOff>62992</xdr:rowOff>
    </xdr:to>
    <xdr:sp macro="" textlink="">
      <xdr:nvSpPr>
        <xdr:cNvPr id="129" name="楕円 128">
          <a:extLst>
            <a:ext uri="{FF2B5EF4-FFF2-40B4-BE49-F238E27FC236}">
              <a16:creationId xmlns:a16="http://schemas.microsoft.com/office/drawing/2014/main" id="{D69CAAF6-0293-49BE-AEEC-2AC94D3BCD3B}"/>
            </a:ext>
          </a:extLst>
        </xdr:cNvPr>
        <xdr:cNvSpPr/>
      </xdr:nvSpPr>
      <xdr:spPr>
        <a:xfrm>
          <a:off x="9588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xdr:rowOff>
    </xdr:from>
    <xdr:to>
      <xdr:col>55</xdr:col>
      <xdr:colOff>0</xdr:colOff>
      <xdr:row>40</xdr:row>
      <xdr:rowOff>12192</xdr:rowOff>
    </xdr:to>
    <xdr:cxnSp macro="">
      <xdr:nvCxnSpPr>
        <xdr:cNvPr id="130" name="直線コネクタ 129">
          <a:extLst>
            <a:ext uri="{FF2B5EF4-FFF2-40B4-BE49-F238E27FC236}">
              <a16:creationId xmlns:a16="http://schemas.microsoft.com/office/drawing/2014/main" id="{54CA486E-8995-49E5-8B8F-D4CBF97DB686}"/>
            </a:ext>
          </a:extLst>
        </xdr:cNvPr>
        <xdr:cNvCxnSpPr/>
      </xdr:nvCxnSpPr>
      <xdr:spPr>
        <a:xfrm flipV="1">
          <a:off x="9639300" y="685876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31" name="楕円 130">
          <a:extLst>
            <a:ext uri="{FF2B5EF4-FFF2-40B4-BE49-F238E27FC236}">
              <a16:creationId xmlns:a16="http://schemas.microsoft.com/office/drawing/2014/main" id="{AE8AE993-E8CF-4F13-BF29-7C73211BEE7A}"/>
            </a:ext>
          </a:extLst>
        </xdr:cNvPr>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xdr:rowOff>
    </xdr:from>
    <xdr:to>
      <xdr:col>50</xdr:col>
      <xdr:colOff>114300</xdr:colOff>
      <xdr:row>40</xdr:row>
      <xdr:rowOff>19050</xdr:rowOff>
    </xdr:to>
    <xdr:cxnSp macro="">
      <xdr:nvCxnSpPr>
        <xdr:cNvPr id="132" name="直線コネクタ 131">
          <a:extLst>
            <a:ext uri="{FF2B5EF4-FFF2-40B4-BE49-F238E27FC236}">
              <a16:creationId xmlns:a16="http://schemas.microsoft.com/office/drawing/2014/main" id="{D8A8B333-9C1B-4E1D-BB32-7AD8D7C8F713}"/>
            </a:ext>
          </a:extLst>
        </xdr:cNvPr>
        <xdr:cNvCxnSpPr/>
      </xdr:nvCxnSpPr>
      <xdr:spPr>
        <a:xfrm flipV="1">
          <a:off x="8750300" y="68701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146558</xdr:rowOff>
    </xdr:from>
    <xdr:to>
      <xdr:col>41</xdr:col>
      <xdr:colOff>101600</xdr:colOff>
      <xdr:row>40</xdr:row>
      <xdr:rowOff>76708</xdr:rowOff>
    </xdr:to>
    <xdr:sp macro="" textlink="">
      <xdr:nvSpPr>
        <xdr:cNvPr id="133" name="楕円 132">
          <a:extLst>
            <a:ext uri="{FF2B5EF4-FFF2-40B4-BE49-F238E27FC236}">
              <a16:creationId xmlns:a16="http://schemas.microsoft.com/office/drawing/2014/main" id="{073FB7CE-3573-4EF9-922E-A2B03A64F94D}"/>
            </a:ext>
          </a:extLst>
        </xdr:cNvPr>
        <xdr:cNvSpPr/>
      </xdr:nvSpPr>
      <xdr:spPr>
        <a:xfrm>
          <a:off x="7810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25908</xdr:rowOff>
    </xdr:to>
    <xdr:cxnSp macro="">
      <xdr:nvCxnSpPr>
        <xdr:cNvPr id="134" name="直線コネクタ 133">
          <a:extLst>
            <a:ext uri="{FF2B5EF4-FFF2-40B4-BE49-F238E27FC236}">
              <a16:creationId xmlns:a16="http://schemas.microsoft.com/office/drawing/2014/main" id="{1E0B86E1-CE51-4AC9-87A1-E80F5F33E451}"/>
            </a:ext>
          </a:extLst>
        </xdr:cNvPr>
        <xdr:cNvCxnSpPr/>
      </xdr:nvCxnSpPr>
      <xdr:spPr>
        <a:xfrm flipV="1">
          <a:off x="7861300" y="68770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155702</xdr:rowOff>
    </xdr:from>
    <xdr:to>
      <xdr:col>36</xdr:col>
      <xdr:colOff>165100</xdr:colOff>
      <xdr:row>40</xdr:row>
      <xdr:rowOff>85852</xdr:rowOff>
    </xdr:to>
    <xdr:sp macro="" textlink="">
      <xdr:nvSpPr>
        <xdr:cNvPr id="135" name="楕円 134">
          <a:extLst>
            <a:ext uri="{FF2B5EF4-FFF2-40B4-BE49-F238E27FC236}">
              <a16:creationId xmlns:a16="http://schemas.microsoft.com/office/drawing/2014/main" id="{2A3477C5-192C-450F-A2EC-6BE2714F9E98}"/>
            </a:ext>
          </a:extLst>
        </xdr:cNvPr>
        <xdr:cNvSpPr/>
      </xdr:nvSpPr>
      <xdr:spPr>
        <a:xfrm>
          <a:off x="6921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25908</xdr:rowOff>
    </xdr:from>
    <xdr:to>
      <xdr:col>41</xdr:col>
      <xdr:colOff>50800</xdr:colOff>
      <xdr:row>40</xdr:row>
      <xdr:rowOff>35052</xdr:rowOff>
    </xdr:to>
    <xdr:cxnSp macro="">
      <xdr:nvCxnSpPr>
        <xdr:cNvPr id="136" name="直線コネクタ 135">
          <a:extLst>
            <a:ext uri="{FF2B5EF4-FFF2-40B4-BE49-F238E27FC236}">
              <a16:creationId xmlns:a16="http://schemas.microsoft.com/office/drawing/2014/main" id="{44BED583-A09C-4A5B-B437-DF65162FAE0A}"/>
            </a:ext>
          </a:extLst>
        </xdr:cNvPr>
        <xdr:cNvCxnSpPr/>
      </xdr:nvCxnSpPr>
      <xdr:spPr>
        <a:xfrm flipV="1">
          <a:off x="6972300" y="6883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a:extLst>
            <a:ext uri="{FF2B5EF4-FFF2-40B4-BE49-F238E27FC236}">
              <a16:creationId xmlns:a16="http://schemas.microsoft.com/office/drawing/2014/main" id="{436500E7-85A4-4132-94D2-0345F7FF3822}"/>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a:extLst>
            <a:ext uri="{FF2B5EF4-FFF2-40B4-BE49-F238E27FC236}">
              <a16:creationId xmlns:a16="http://schemas.microsoft.com/office/drawing/2014/main" id="{7E82D768-C697-4D2D-B8DE-27A15113C5E4}"/>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a:extLst>
            <a:ext uri="{FF2B5EF4-FFF2-40B4-BE49-F238E27FC236}">
              <a16:creationId xmlns:a16="http://schemas.microsoft.com/office/drawing/2014/main" id="{DA5133D3-3511-454E-84A6-61ADDE8BF133}"/>
            </a:ext>
          </a:extLst>
        </xdr:cNvPr>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a:extLst>
            <a:ext uri="{FF2B5EF4-FFF2-40B4-BE49-F238E27FC236}">
              <a16:creationId xmlns:a16="http://schemas.microsoft.com/office/drawing/2014/main" id="{E52A709E-0399-4392-B156-DC134DFB427E}"/>
            </a:ext>
          </a:extLst>
        </xdr:cNvPr>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54119</xdr:rowOff>
    </xdr:from>
    <xdr:ext cx="469744" cy="259045"/>
    <xdr:sp macro="" textlink="">
      <xdr:nvSpPr>
        <xdr:cNvPr id="141" name="n_1mainValue【図書館】&#10;一人当たり面積">
          <a:extLst>
            <a:ext uri="{FF2B5EF4-FFF2-40B4-BE49-F238E27FC236}">
              <a16:creationId xmlns:a16="http://schemas.microsoft.com/office/drawing/2014/main" id="{D4400894-F0D9-4778-87CF-AC35435B7648}"/>
            </a:ext>
          </a:extLst>
        </xdr:cNvPr>
        <xdr:cNvSpPr txBox="1"/>
      </xdr:nvSpPr>
      <xdr:spPr>
        <a:xfrm>
          <a:off x="9391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mainValue【図書館】&#10;一人当たり面積">
          <a:extLst>
            <a:ext uri="{FF2B5EF4-FFF2-40B4-BE49-F238E27FC236}">
              <a16:creationId xmlns:a16="http://schemas.microsoft.com/office/drawing/2014/main" id="{24A6DC07-D5B1-454D-80E7-61254253CE97}"/>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67835</xdr:rowOff>
    </xdr:from>
    <xdr:ext cx="469744" cy="259045"/>
    <xdr:sp macro="" textlink="">
      <xdr:nvSpPr>
        <xdr:cNvPr id="143" name="n_3mainValue【図書館】&#10;一人当たり面積">
          <a:extLst>
            <a:ext uri="{FF2B5EF4-FFF2-40B4-BE49-F238E27FC236}">
              <a16:creationId xmlns:a16="http://schemas.microsoft.com/office/drawing/2014/main" id="{62B6EC6B-62BD-4B62-AE22-B035125B8259}"/>
            </a:ext>
          </a:extLst>
        </xdr:cNvPr>
        <xdr:cNvSpPr txBox="1"/>
      </xdr:nvSpPr>
      <xdr:spPr>
        <a:xfrm>
          <a:off x="7626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76979</xdr:rowOff>
    </xdr:from>
    <xdr:ext cx="469744" cy="259045"/>
    <xdr:sp macro="" textlink="">
      <xdr:nvSpPr>
        <xdr:cNvPr id="144" name="n_4mainValue【図書館】&#10;一人当たり面積">
          <a:extLst>
            <a:ext uri="{FF2B5EF4-FFF2-40B4-BE49-F238E27FC236}">
              <a16:creationId xmlns:a16="http://schemas.microsoft.com/office/drawing/2014/main" id="{4263A91A-3CDB-4FF8-B5CE-12110535F741}"/>
            </a:ext>
          </a:extLst>
        </xdr:cNvPr>
        <xdr:cNvSpPr txBox="1"/>
      </xdr:nvSpPr>
      <xdr:spPr>
        <a:xfrm>
          <a:off x="6737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C6CE3B3-A38E-41D8-A398-53E11D2158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9EBC54F2-172B-4169-8C4E-BDE754FF4C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D5FB4041-72E1-4576-8837-85343BC87C0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B195F7A4-C17F-4456-A496-EA32621E99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466E815-CEDD-4864-B7B9-D8A3A87081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26F72840-6D3D-4744-B141-181F16B064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2A0A910-6B17-454B-B084-00340E7A1C5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A145A014-B328-484E-97F0-BB7E51267C6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3ACEB8BE-663D-4033-8F8F-671B5D2B93A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7CD76493-1553-46FB-8FC6-52246DC3B7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FD0FA10B-1B57-48B5-AE27-ADE21A4918C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C6FD3B3F-C54B-4EC1-8826-14D4710275E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225F8075-1F0F-47A2-A0B9-568C9396545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974225E1-0A06-43BD-B1DD-9B7E9DB86A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4A1814E3-EFF7-409F-857D-68A300588AF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B6969340-F347-41CA-9061-4EE86DE963C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D7B2210D-4EB7-4752-8AAC-864059B0042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C22A2EF5-CC00-431E-B187-37B24A626D2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D2A5080E-71AA-4F2C-A72F-DA978E05F7B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743637DD-00DC-4FC9-81B5-28FFF0A039B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1B84BC3B-5211-4550-9E00-FA1E630C3DA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45056E4-615D-4C71-A167-87C8F48A458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9C6737D2-D83B-46E7-A71D-3054EFFEE24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AE11900D-948C-43A6-B08B-D00D9C4346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7BDFB8D4-95F4-4E4D-8AA9-C50CAA35C6FD}"/>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B52F4BC3-1599-40DB-8559-F72AD1D3678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29A1EF72-B391-4D66-B4BB-096EF4F5A22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C967950D-7C82-4FAB-B363-0E99DE7F1589}"/>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AE8F4240-FC38-4D31-9302-168E236F1E1E}"/>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374B914-CD19-4A1B-B6A6-8A698F0C0B5F}"/>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DB188248-FAE8-48E8-B80C-D7D11EF47692}"/>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74D42E60-3136-45CE-9BF9-DABD3AAD2E43}"/>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a:extLst>
            <a:ext uri="{FF2B5EF4-FFF2-40B4-BE49-F238E27FC236}">
              <a16:creationId xmlns:a16="http://schemas.microsoft.com/office/drawing/2014/main" id="{8DDDAA80-5993-461E-A792-51790E412A35}"/>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a:extLst>
            <a:ext uri="{FF2B5EF4-FFF2-40B4-BE49-F238E27FC236}">
              <a16:creationId xmlns:a16="http://schemas.microsoft.com/office/drawing/2014/main" id="{BE3FB654-807F-4CB5-8907-275D17FBA7F5}"/>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a:extLst>
            <a:ext uri="{FF2B5EF4-FFF2-40B4-BE49-F238E27FC236}">
              <a16:creationId xmlns:a16="http://schemas.microsoft.com/office/drawing/2014/main" id="{03108840-1AE2-4D06-B7B0-06558E59AA43}"/>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0396AE7-1AD1-4D57-8EAF-9D580AE78B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9226A16-D0B2-4743-A0C9-48463DC968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5C49F26-75B0-43EF-9DE9-B61E523EE2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1163FC3-70FC-4C81-B0F9-7B8B3C9DA8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0198139-2429-4EED-8C25-4F46B924E7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85" name="楕円 184">
          <a:extLst>
            <a:ext uri="{FF2B5EF4-FFF2-40B4-BE49-F238E27FC236}">
              <a16:creationId xmlns:a16="http://schemas.microsoft.com/office/drawing/2014/main" id="{DAA749A1-9404-4315-BB2A-FDFA6A1B66AD}"/>
            </a:ext>
          </a:extLst>
        </xdr:cNvPr>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36847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D40F924C-07EC-4461-A874-B4AC1FEE1BF3}"/>
            </a:ext>
          </a:extLst>
        </xdr:cNvPr>
        <xdr:cNvSpPr txBox="1"/>
      </xdr:nvSpPr>
      <xdr:spPr>
        <a:xfrm>
          <a:off x="4673600"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87" name="楕円 186">
          <a:extLst>
            <a:ext uri="{FF2B5EF4-FFF2-40B4-BE49-F238E27FC236}">
              <a16:creationId xmlns:a16="http://schemas.microsoft.com/office/drawing/2014/main" id="{5895FC3A-57B6-41F4-8E7A-44C7756AD0FE}"/>
            </a:ext>
          </a:extLst>
        </xdr:cNvPr>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64770</xdr:rowOff>
    </xdr:to>
    <xdr:cxnSp macro="">
      <xdr:nvCxnSpPr>
        <xdr:cNvPr id="188" name="直線コネクタ 187">
          <a:extLst>
            <a:ext uri="{FF2B5EF4-FFF2-40B4-BE49-F238E27FC236}">
              <a16:creationId xmlns:a16="http://schemas.microsoft.com/office/drawing/2014/main" id="{32D28E3D-23A2-45B3-89C6-007C90896B0D}"/>
            </a:ext>
          </a:extLst>
        </xdr:cNvPr>
        <xdr:cNvCxnSpPr/>
      </xdr:nvCxnSpPr>
      <xdr:spPr>
        <a:xfrm>
          <a:off x="3797300" y="1044511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65405</xdr:rowOff>
    </xdr:from>
    <xdr:to>
      <xdr:col>15</xdr:col>
      <xdr:colOff>101600</xdr:colOff>
      <xdr:row>60</xdr:row>
      <xdr:rowOff>167005</xdr:rowOff>
    </xdr:to>
    <xdr:sp macro="" textlink="">
      <xdr:nvSpPr>
        <xdr:cNvPr id="189" name="楕円 188">
          <a:extLst>
            <a:ext uri="{FF2B5EF4-FFF2-40B4-BE49-F238E27FC236}">
              <a16:creationId xmlns:a16="http://schemas.microsoft.com/office/drawing/2014/main" id="{4C8C049E-7CE6-42F3-B8B5-5B26B7A65494}"/>
            </a:ext>
          </a:extLst>
        </xdr:cNvPr>
        <xdr:cNvSpPr/>
      </xdr:nvSpPr>
      <xdr:spPr>
        <a:xfrm>
          <a:off x="2857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116205</xdr:rowOff>
    </xdr:from>
    <xdr:to>
      <xdr:col>19</xdr:col>
      <xdr:colOff>177800</xdr:colOff>
      <xdr:row>60</xdr:row>
      <xdr:rowOff>158115</xdr:rowOff>
    </xdr:to>
    <xdr:cxnSp macro="">
      <xdr:nvCxnSpPr>
        <xdr:cNvPr id="190" name="直線コネクタ 189">
          <a:extLst>
            <a:ext uri="{FF2B5EF4-FFF2-40B4-BE49-F238E27FC236}">
              <a16:creationId xmlns:a16="http://schemas.microsoft.com/office/drawing/2014/main" id="{7650B71D-4AEC-4220-BA4F-4C0E8AC29C4C}"/>
            </a:ext>
          </a:extLst>
        </xdr:cNvPr>
        <xdr:cNvCxnSpPr/>
      </xdr:nvCxnSpPr>
      <xdr:spPr>
        <a:xfrm>
          <a:off x="2908300" y="104032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91" name="楕円 190">
          <a:extLst>
            <a:ext uri="{FF2B5EF4-FFF2-40B4-BE49-F238E27FC236}">
              <a16:creationId xmlns:a16="http://schemas.microsoft.com/office/drawing/2014/main" id="{1043169D-1D5C-4B56-9C4A-DB918754CFC6}"/>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60</xdr:row>
      <xdr:rowOff>116205</xdr:rowOff>
    </xdr:to>
    <xdr:cxnSp macro="">
      <xdr:nvCxnSpPr>
        <xdr:cNvPr id="192" name="直線コネクタ 191">
          <a:extLst>
            <a:ext uri="{FF2B5EF4-FFF2-40B4-BE49-F238E27FC236}">
              <a16:creationId xmlns:a16="http://schemas.microsoft.com/office/drawing/2014/main" id="{B442AA99-A17D-4844-8318-0622AE8A4FCB}"/>
            </a:ext>
          </a:extLst>
        </xdr:cNvPr>
        <xdr:cNvCxnSpPr/>
      </xdr:nvCxnSpPr>
      <xdr:spPr>
        <a:xfrm>
          <a:off x="2019300" y="1036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170180</xdr:rowOff>
    </xdr:from>
    <xdr:to>
      <xdr:col>6</xdr:col>
      <xdr:colOff>38100</xdr:colOff>
      <xdr:row>60</xdr:row>
      <xdr:rowOff>100330</xdr:rowOff>
    </xdr:to>
    <xdr:sp macro="" textlink="">
      <xdr:nvSpPr>
        <xdr:cNvPr id="193" name="楕円 192">
          <a:extLst>
            <a:ext uri="{FF2B5EF4-FFF2-40B4-BE49-F238E27FC236}">
              <a16:creationId xmlns:a16="http://schemas.microsoft.com/office/drawing/2014/main" id="{580001A1-3EE3-4DB1-94FA-384858BD4D53}"/>
            </a:ext>
          </a:extLst>
        </xdr:cNvPr>
        <xdr:cNvSpPr/>
      </xdr:nvSpPr>
      <xdr:spPr>
        <a:xfrm>
          <a:off x="1079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49530</xdr:rowOff>
    </xdr:from>
    <xdr:to>
      <xdr:col>10</xdr:col>
      <xdr:colOff>114300</xdr:colOff>
      <xdr:row>60</xdr:row>
      <xdr:rowOff>76200</xdr:rowOff>
    </xdr:to>
    <xdr:cxnSp macro="">
      <xdr:nvCxnSpPr>
        <xdr:cNvPr id="194" name="直線コネクタ 193">
          <a:extLst>
            <a:ext uri="{FF2B5EF4-FFF2-40B4-BE49-F238E27FC236}">
              <a16:creationId xmlns:a16="http://schemas.microsoft.com/office/drawing/2014/main" id="{BD53DCB5-5208-4A67-A09E-9E7372FDE3FF}"/>
            </a:ext>
          </a:extLst>
        </xdr:cNvPr>
        <xdr:cNvCxnSpPr/>
      </xdr:nvCxnSpPr>
      <xdr:spPr>
        <a:xfrm>
          <a:off x="1130300" y="10336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95" name="n_1aveValue【体育館・プール】&#10;有形固定資産減価償却率">
          <a:extLst>
            <a:ext uri="{FF2B5EF4-FFF2-40B4-BE49-F238E27FC236}">
              <a16:creationId xmlns:a16="http://schemas.microsoft.com/office/drawing/2014/main" id="{C953B0B5-BF0F-4327-9F43-DCF3566B8A16}"/>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96" name="n_2aveValue【体育館・プール】&#10;有形固定資産減価償却率">
          <a:extLst>
            <a:ext uri="{FF2B5EF4-FFF2-40B4-BE49-F238E27FC236}">
              <a16:creationId xmlns:a16="http://schemas.microsoft.com/office/drawing/2014/main" id="{1385BAA5-688E-4B57-972B-140E12524366}"/>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7" name="n_3aveValue【体育館・プール】&#10;有形固定資産減価償却率">
          <a:extLst>
            <a:ext uri="{FF2B5EF4-FFF2-40B4-BE49-F238E27FC236}">
              <a16:creationId xmlns:a16="http://schemas.microsoft.com/office/drawing/2014/main" id="{7113DC22-A9D5-4EFA-A773-766EE24B46E1}"/>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98" name="n_4aveValue【体育館・プール】&#10;有形固定資産減価償却率">
          <a:extLst>
            <a:ext uri="{FF2B5EF4-FFF2-40B4-BE49-F238E27FC236}">
              <a16:creationId xmlns:a16="http://schemas.microsoft.com/office/drawing/2014/main" id="{D95B40BD-E05C-4D33-BA35-2636AC2F0842}"/>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53992</xdr:rowOff>
    </xdr:from>
    <xdr:ext cx="405111" cy="259045"/>
    <xdr:sp macro="" textlink="">
      <xdr:nvSpPr>
        <xdr:cNvPr id="199" name="n_1mainValue【体育館・プール】&#10;有形固定資産減価償却率">
          <a:extLst>
            <a:ext uri="{FF2B5EF4-FFF2-40B4-BE49-F238E27FC236}">
              <a16:creationId xmlns:a16="http://schemas.microsoft.com/office/drawing/2014/main" id="{83FC0140-6792-4436-93A5-52A39200F7E8}"/>
            </a:ext>
          </a:extLst>
        </xdr:cNvPr>
        <xdr:cNvSpPr txBox="1"/>
      </xdr:nvSpPr>
      <xdr:spPr>
        <a:xfrm>
          <a:off x="358204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12082</xdr:rowOff>
    </xdr:from>
    <xdr:ext cx="405111" cy="259045"/>
    <xdr:sp macro="" textlink="">
      <xdr:nvSpPr>
        <xdr:cNvPr id="200" name="n_2mainValue【体育館・プール】&#10;有形固定資産減価償却率">
          <a:extLst>
            <a:ext uri="{FF2B5EF4-FFF2-40B4-BE49-F238E27FC236}">
              <a16:creationId xmlns:a16="http://schemas.microsoft.com/office/drawing/2014/main" id="{E1A64575-4510-49F4-8DEF-13C031C0B00F}"/>
            </a:ext>
          </a:extLst>
        </xdr:cNvPr>
        <xdr:cNvSpPr txBox="1"/>
      </xdr:nvSpPr>
      <xdr:spPr>
        <a:xfrm>
          <a:off x="27057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201" name="n_3mainValue【体育館・プール】&#10;有形固定資産減価償却率">
          <a:extLst>
            <a:ext uri="{FF2B5EF4-FFF2-40B4-BE49-F238E27FC236}">
              <a16:creationId xmlns:a16="http://schemas.microsoft.com/office/drawing/2014/main" id="{792DA407-836D-4466-9211-A4C61EAA1BA0}"/>
            </a:ext>
          </a:extLst>
        </xdr:cNvPr>
        <xdr:cNvSpPr txBox="1"/>
      </xdr:nvSpPr>
      <xdr:spPr>
        <a:xfrm>
          <a:off x="1816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116857</xdr:rowOff>
    </xdr:from>
    <xdr:ext cx="405111" cy="259045"/>
    <xdr:sp macro="" textlink="">
      <xdr:nvSpPr>
        <xdr:cNvPr id="202" name="n_4mainValue【体育館・プール】&#10;有形固定資産減価償却率">
          <a:extLst>
            <a:ext uri="{FF2B5EF4-FFF2-40B4-BE49-F238E27FC236}">
              <a16:creationId xmlns:a16="http://schemas.microsoft.com/office/drawing/2014/main" id="{4C0B5214-6199-4625-8C07-E0843A2EC9DF}"/>
            </a:ext>
          </a:extLst>
        </xdr:cNvPr>
        <xdr:cNvSpPr txBox="1"/>
      </xdr:nvSpPr>
      <xdr:spPr>
        <a:xfrm>
          <a:off x="927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6D2DACA6-92F0-4B88-A2D6-B57FA0EA41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60D3EA4C-6BE0-40AC-9ED1-DA0A0F03E29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CD56C419-D8FD-4B5F-B2B7-30A4BD9758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52EE6774-9A7C-4C43-B94A-ED39D58137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625AE97F-23F0-4A9C-AE88-B6856AF31D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164BA33F-F344-486E-8553-C192AA5CAA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2BBA2310-0BE9-40C8-926D-5211901E6B2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46B76AE1-6820-40B9-99F6-E8EAFA3725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81C03F3D-2CE6-44B6-BCA7-985A9F2891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546D9F6-516C-4BDA-AE29-1D4A068A10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29AC8110-5F35-46D2-AE51-D14DCAA82DF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FFD69069-19D2-4069-BE55-510ABB77E4E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68D36B1A-A0CB-40B5-9B11-69133ABD387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63E7F963-CF25-483C-9EE1-CF01D1E103B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102E3D01-B3C9-41CB-B8AA-417C8B2EAB8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514A840-7D88-42B0-866A-936B8BD97E5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314F3A96-6F3B-46C0-B06C-C4BE71FE5C2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6751AF5D-CC1C-4207-A8A0-66E68BC5B7D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BEE1650E-8CE3-4C52-BC2E-50AD7AD0208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E0F07D5B-04FC-401A-BAD8-D930BEE4F50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F972E343-2340-42E2-846D-B7EDEB1A8D0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3CE1D6EA-340B-45CA-ACBC-ADEA0560605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2D282C4-2E06-40A0-9E24-756E8160D1B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9FF14D5D-3E16-4F52-8C49-06B5EB1882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1392CC49-7AD0-4EFE-A7CD-0D671CBEBD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E5023AE6-FCA9-4CF7-B8DF-BBB0CE067203}"/>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36EDAA04-0800-4133-8548-88666D9D74DD}"/>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CB5993FA-E554-4BFA-94C7-0CCE4ECBD4B3}"/>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290E68DA-3A5C-4D78-956C-9ABB61295A68}"/>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A372B884-B48F-4653-903D-DCC6F38CBE0E}"/>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a:extLst>
            <a:ext uri="{FF2B5EF4-FFF2-40B4-BE49-F238E27FC236}">
              <a16:creationId xmlns:a16="http://schemas.microsoft.com/office/drawing/2014/main" id="{0720DFCF-437B-4BBC-9954-4087FE860F3E}"/>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5A555C52-EB97-4BC6-9651-D8E48A068058}"/>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AF151818-DF60-480A-B064-119B2D4B0A81}"/>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a:extLst>
            <a:ext uri="{FF2B5EF4-FFF2-40B4-BE49-F238E27FC236}">
              <a16:creationId xmlns:a16="http://schemas.microsoft.com/office/drawing/2014/main" id="{CD74F198-7424-4613-8FD8-4D2328B63002}"/>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a:extLst>
            <a:ext uri="{FF2B5EF4-FFF2-40B4-BE49-F238E27FC236}">
              <a16:creationId xmlns:a16="http://schemas.microsoft.com/office/drawing/2014/main" id="{3A9146AF-0B41-4AB0-A46E-ECEF62ED61CC}"/>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a:extLst>
            <a:ext uri="{FF2B5EF4-FFF2-40B4-BE49-F238E27FC236}">
              <a16:creationId xmlns:a16="http://schemas.microsoft.com/office/drawing/2014/main" id="{837ED876-D32C-4AD1-B57D-ABACA1509DFB}"/>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526E1C1-45B2-411F-9CC8-98D854FAC4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5930CA9-E84C-4618-B901-63EF723B13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DA9D31D-8FA2-4D0F-BCBA-771A63CBF3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8F301B2-C6B4-4F8F-BAE0-2B5BE9636CE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5CE750B-13F7-4A98-95B2-DAFDC64A64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52723</xdr:rowOff>
    </xdr:from>
    <xdr:to>
      <xdr:col>55</xdr:col>
      <xdr:colOff>50800</xdr:colOff>
      <xdr:row>62</xdr:row>
      <xdr:rowOff>154323</xdr:rowOff>
    </xdr:to>
    <xdr:sp macro="" textlink="">
      <xdr:nvSpPr>
        <xdr:cNvPr id="244" name="楕円 243">
          <a:extLst>
            <a:ext uri="{FF2B5EF4-FFF2-40B4-BE49-F238E27FC236}">
              <a16:creationId xmlns:a16="http://schemas.microsoft.com/office/drawing/2014/main" id="{86FA6A21-35AC-43B9-97DA-CCA0C9F4DD34}"/>
            </a:ext>
          </a:extLst>
        </xdr:cNvPr>
        <xdr:cNvSpPr/>
      </xdr:nvSpPr>
      <xdr:spPr>
        <a:xfrm>
          <a:off x="10426700" y="10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75600</xdr:rowOff>
    </xdr:from>
    <xdr:ext cx="469744" cy="259045"/>
    <xdr:sp macro="" textlink="">
      <xdr:nvSpPr>
        <xdr:cNvPr id="245" name="【体育館・プール】&#10;一人当たり面積該当値テキスト">
          <a:extLst>
            <a:ext uri="{FF2B5EF4-FFF2-40B4-BE49-F238E27FC236}">
              <a16:creationId xmlns:a16="http://schemas.microsoft.com/office/drawing/2014/main" id="{7DA7F915-897E-4157-B0E7-CFC73DD855C1}"/>
            </a:ext>
          </a:extLst>
        </xdr:cNvPr>
        <xdr:cNvSpPr txBox="1"/>
      </xdr:nvSpPr>
      <xdr:spPr>
        <a:xfrm>
          <a:off x="10515600" y="105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64480</xdr:rowOff>
    </xdr:from>
    <xdr:to>
      <xdr:col>50</xdr:col>
      <xdr:colOff>165100</xdr:colOff>
      <xdr:row>62</xdr:row>
      <xdr:rowOff>166080</xdr:rowOff>
    </xdr:to>
    <xdr:sp macro="" textlink="">
      <xdr:nvSpPr>
        <xdr:cNvPr id="246" name="楕円 245">
          <a:extLst>
            <a:ext uri="{FF2B5EF4-FFF2-40B4-BE49-F238E27FC236}">
              <a16:creationId xmlns:a16="http://schemas.microsoft.com/office/drawing/2014/main" id="{B79616BF-7553-4C1A-AD7F-69CE17B748FE}"/>
            </a:ext>
          </a:extLst>
        </xdr:cNvPr>
        <xdr:cNvSpPr/>
      </xdr:nvSpPr>
      <xdr:spPr>
        <a:xfrm>
          <a:off x="9588500" y="106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103523</xdr:rowOff>
    </xdr:from>
    <xdr:to>
      <xdr:col>55</xdr:col>
      <xdr:colOff>0</xdr:colOff>
      <xdr:row>62</xdr:row>
      <xdr:rowOff>115280</xdr:rowOff>
    </xdr:to>
    <xdr:cxnSp macro="">
      <xdr:nvCxnSpPr>
        <xdr:cNvPr id="247" name="直線コネクタ 246">
          <a:extLst>
            <a:ext uri="{FF2B5EF4-FFF2-40B4-BE49-F238E27FC236}">
              <a16:creationId xmlns:a16="http://schemas.microsoft.com/office/drawing/2014/main" id="{95C63369-2E32-4626-90B0-96EF078069DF}"/>
            </a:ext>
          </a:extLst>
        </xdr:cNvPr>
        <xdr:cNvCxnSpPr/>
      </xdr:nvCxnSpPr>
      <xdr:spPr>
        <a:xfrm flipV="1">
          <a:off x="9639300" y="10733423"/>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72644</xdr:rowOff>
    </xdr:from>
    <xdr:to>
      <xdr:col>46</xdr:col>
      <xdr:colOff>38100</xdr:colOff>
      <xdr:row>63</xdr:row>
      <xdr:rowOff>2794</xdr:rowOff>
    </xdr:to>
    <xdr:sp macro="" textlink="">
      <xdr:nvSpPr>
        <xdr:cNvPr id="248" name="楕円 247">
          <a:extLst>
            <a:ext uri="{FF2B5EF4-FFF2-40B4-BE49-F238E27FC236}">
              <a16:creationId xmlns:a16="http://schemas.microsoft.com/office/drawing/2014/main" id="{0B4C4FFD-A815-466D-BBEB-E6D77FD20064}"/>
            </a:ext>
          </a:extLst>
        </xdr:cNvPr>
        <xdr:cNvSpPr/>
      </xdr:nvSpPr>
      <xdr:spPr>
        <a:xfrm>
          <a:off x="8699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115280</xdr:rowOff>
    </xdr:from>
    <xdr:to>
      <xdr:col>50</xdr:col>
      <xdr:colOff>114300</xdr:colOff>
      <xdr:row>62</xdr:row>
      <xdr:rowOff>123444</xdr:rowOff>
    </xdr:to>
    <xdr:cxnSp macro="">
      <xdr:nvCxnSpPr>
        <xdr:cNvPr id="249" name="直線コネクタ 248">
          <a:extLst>
            <a:ext uri="{FF2B5EF4-FFF2-40B4-BE49-F238E27FC236}">
              <a16:creationId xmlns:a16="http://schemas.microsoft.com/office/drawing/2014/main" id="{621E82BD-7A10-44C3-AB7D-43EDA0581158}"/>
            </a:ext>
          </a:extLst>
        </xdr:cNvPr>
        <xdr:cNvCxnSpPr/>
      </xdr:nvCxnSpPr>
      <xdr:spPr>
        <a:xfrm flipV="1">
          <a:off x="8750300" y="107451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136652</xdr:rowOff>
    </xdr:from>
    <xdr:to>
      <xdr:col>41</xdr:col>
      <xdr:colOff>101600</xdr:colOff>
      <xdr:row>63</xdr:row>
      <xdr:rowOff>66802</xdr:rowOff>
    </xdr:to>
    <xdr:sp macro="" textlink="">
      <xdr:nvSpPr>
        <xdr:cNvPr id="250" name="楕円 249">
          <a:extLst>
            <a:ext uri="{FF2B5EF4-FFF2-40B4-BE49-F238E27FC236}">
              <a16:creationId xmlns:a16="http://schemas.microsoft.com/office/drawing/2014/main" id="{06256450-435E-4E48-A494-167173F2FDAD}"/>
            </a:ext>
          </a:extLst>
        </xdr:cNvPr>
        <xdr:cNvSpPr/>
      </xdr:nvSpPr>
      <xdr:spPr>
        <a:xfrm>
          <a:off x="7810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123444</xdr:rowOff>
    </xdr:from>
    <xdr:to>
      <xdr:col>45</xdr:col>
      <xdr:colOff>177800</xdr:colOff>
      <xdr:row>63</xdr:row>
      <xdr:rowOff>16002</xdr:rowOff>
    </xdr:to>
    <xdr:cxnSp macro="">
      <xdr:nvCxnSpPr>
        <xdr:cNvPr id="251" name="直線コネクタ 250">
          <a:extLst>
            <a:ext uri="{FF2B5EF4-FFF2-40B4-BE49-F238E27FC236}">
              <a16:creationId xmlns:a16="http://schemas.microsoft.com/office/drawing/2014/main" id="{AF1A044F-0748-4410-BFB4-6E44619F805E}"/>
            </a:ext>
          </a:extLst>
        </xdr:cNvPr>
        <xdr:cNvCxnSpPr/>
      </xdr:nvCxnSpPr>
      <xdr:spPr>
        <a:xfrm flipV="1">
          <a:off x="7861300" y="10753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59255</xdr:rowOff>
    </xdr:from>
    <xdr:to>
      <xdr:col>36</xdr:col>
      <xdr:colOff>165100</xdr:colOff>
      <xdr:row>62</xdr:row>
      <xdr:rowOff>160855</xdr:rowOff>
    </xdr:to>
    <xdr:sp macro="" textlink="">
      <xdr:nvSpPr>
        <xdr:cNvPr id="252" name="楕円 251">
          <a:extLst>
            <a:ext uri="{FF2B5EF4-FFF2-40B4-BE49-F238E27FC236}">
              <a16:creationId xmlns:a16="http://schemas.microsoft.com/office/drawing/2014/main" id="{260E137B-3DFF-4C59-8014-8B423ECDCDB8}"/>
            </a:ext>
          </a:extLst>
        </xdr:cNvPr>
        <xdr:cNvSpPr/>
      </xdr:nvSpPr>
      <xdr:spPr>
        <a:xfrm>
          <a:off x="6921500" y="106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110055</xdr:rowOff>
    </xdr:from>
    <xdr:to>
      <xdr:col>41</xdr:col>
      <xdr:colOff>50800</xdr:colOff>
      <xdr:row>63</xdr:row>
      <xdr:rowOff>16002</xdr:rowOff>
    </xdr:to>
    <xdr:cxnSp macro="">
      <xdr:nvCxnSpPr>
        <xdr:cNvPr id="253" name="直線コネクタ 252">
          <a:extLst>
            <a:ext uri="{FF2B5EF4-FFF2-40B4-BE49-F238E27FC236}">
              <a16:creationId xmlns:a16="http://schemas.microsoft.com/office/drawing/2014/main" id="{AF158DC9-A120-4BCE-91F1-25E769E5DABF}"/>
            </a:ext>
          </a:extLst>
        </xdr:cNvPr>
        <xdr:cNvCxnSpPr/>
      </xdr:nvCxnSpPr>
      <xdr:spPr>
        <a:xfrm>
          <a:off x="6972300" y="10739955"/>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54" name="n_1aveValue【体育館・プール】&#10;一人当たり面積">
          <a:extLst>
            <a:ext uri="{FF2B5EF4-FFF2-40B4-BE49-F238E27FC236}">
              <a16:creationId xmlns:a16="http://schemas.microsoft.com/office/drawing/2014/main" id="{45DA3F8E-436D-4E34-AD04-13803E2F350F}"/>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55" name="n_2aveValue【体育館・プール】&#10;一人当たり面積">
          <a:extLst>
            <a:ext uri="{FF2B5EF4-FFF2-40B4-BE49-F238E27FC236}">
              <a16:creationId xmlns:a16="http://schemas.microsoft.com/office/drawing/2014/main" id="{8F7E8E71-2B62-4836-A031-DC37203C3335}"/>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a:extLst>
            <a:ext uri="{FF2B5EF4-FFF2-40B4-BE49-F238E27FC236}">
              <a16:creationId xmlns:a16="http://schemas.microsoft.com/office/drawing/2014/main" id="{F818CAF5-3235-4B5E-8F6D-7840C07B43D8}"/>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57" name="n_4aveValue【体育館・プール】&#10;一人当たり面積">
          <a:extLst>
            <a:ext uri="{FF2B5EF4-FFF2-40B4-BE49-F238E27FC236}">
              <a16:creationId xmlns:a16="http://schemas.microsoft.com/office/drawing/2014/main" id="{02674131-6C09-48DF-B9AE-696FF07BFDAF}"/>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11157</xdr:rowOff>
    </xdr:from>
    <xdr:ext cx="469744" cy="259045"/>
    <xdr:sp macro="" textlink="">
      <xdr:nvSpPr>
        <xdr:cNvPr id="258" name="n_1mainValue【体育館・プール】&#10;一人当たり面積">
          <a:extLst>
            <a:ext uri="{FF2B5EF4-FFF2-40B4-BE49-F238E27FC236}">
              <a16:creationId xmlns:a16="http://schemas.microsoft.com/office/drawing/2014/main" id="{34DE344C-AD6D-44D7-9935-57EF6CEB3FED}"/>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19321</xdr:rowOff>
    </xdr:from>
    <xdr:ext cx="469744" cy="259045"/>
    <xdr:sp macro="" textlink="">
      <xdr:nvSpPr>
        <xdr:cNvPr id="259" name="n_2mainValue【体育館・プール】&#10;一人当たり面積">
          <a:extLst>
            <a:ext uri="{FF2B5EF4-FFF2-40B4-BE49-F238E27FC236}">
              <a16:creationId xmlns:a16="http://schemas.microsoft.com/office/drawing/2014/main" id="{65DDA693-E439-4169-AE40-291635FF3154}"/>
            </a:ext>
          </a:extLst>
        </xdr:cNvPr>
        <xdr:cNvSpPr txBox="1"/>
      </xdr:nvSpPr>
      <xdr:spPr>
        <a:xfrm>
          <a:off x="8515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57929</xdr:rowOff>
    </xdr:from>
    <xdr:ext cx="469744" cy="259045"/>
    <xdr:sp macro="" textlink="">
      <xdr:nvSpPr>
        <xdr:cNvPr id="260" name="n_3mainValue【体育館・プール】&#10;一人当たり面積">
          <a:extLst>
            <a:ext uri="{FF2B5EF4-FFF2-40B4-BE49-F238E27FC236}">
              <a16:creationId xmlns:a16="http://schemas.microsoft.com/office/drawing/2014/main" id="{CB412DEA-7069-43D2-B429-3BD2BC31FCC7}"/>
            </a:ext>
          </a:extLst>
        </xdr:cNvPr>
        <xdr:cNvSpPr txBox="1"/>
      </xdr:nvSpPr>
      <xdr:spPr>
        <a:xfrm>
          <a:off x="7626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5932</xdr:rowOff>
    </xdr:from>
    <xdr:ext cx="469744" cy="259045"/>
    <xdr:sp macro="" textlink="">
      <xdr:nvSpPr>
        <xdr:cNvPr id="261" name="n_4mainValue【体育館・プール】&#10;一人当たり面積">
          <a:extLst>
            <a:ext uri="{FF2B5EF4-FFF2-40B4-BE49-F238E27FC236}">
              <a16:creationId xmlns:a16="http://schemas.microsoft.com/office/drawing/2014/main" id="{FCB307C9-0AB2-444D-8853-CBF78D3354D5}"/>
            </a:ext>
          </a:extLst>
        </xdr:cNvPr>
        <xdr:cNvSpPr txBox="1"/>
      </xdr:nvSpPr>
      <xdr:spPr>
        <a:xfrm>
          <a:off x="6737427" y="104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AF7C0F5-8B9B-475A-8408-CCB3B05ED37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4785BE8-37FA-4FAF-946F-F9F6FB3EC0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0CE0CD4-F181-447C-8FB8-E52D588EF5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E01597B-4C34-4F4E-8F55-A4E26BF629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949567D-9733-47BA-ACF9-AA3900C62B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A0DDFDE-7C34-4041-AE61-31BC6E4131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AF892A1-5DFD-4ACB-B980-9EBB61C1B6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E1BE9D8-8F13-43FF-A781-3FD6BF8235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F067209-A0EA-4C27-8829-4C31DE5749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CE15252-A563-42DD-8B90-89B0544A6CA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23FBD7A-3073-4A3A-BCDF-2C55365CB89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D3E0694C-818F-4E4D-B0DA-5693DDFA63E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B3F624CB-3D63-4BF3-B177-6623CD2154F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339FCA9F-D187-4959-9CBB-1E12A0FD52C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991CF05-7E92-4C44-8856-7E1AE4130B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F0AE6BEC-D330-412F-80DE-76862F48774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70580A7-D153-489B-8302-66B7469517B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9B01B0DA-4654-46E9-AE37-EA0F031F292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1AF0670-840F-4AFA-BAEE-3584B15E3BF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27306D3-A332-4ABA-A342-015F9BD9C0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EB00952-73F2-4F3D-AE83-E86E61E7B1F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A733B2F-6595-42F5-AE98-77F82FC666B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7364DACA-541F-426E-9104-FAD659F7439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5292746-AF06-442B-A901-189120A063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A6166CAE-405C-4F80-B6F9-8BA398BC71A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20FB7DE4-A617-4D2B-A830-6F1CAC650C79}"/>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89249649-98C1-48B7-98E2-49D22E600F0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46CBC318-8E91-4AE8-9E66-76A5183AFFC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BDA93680-279A-4876-AC00-A839508B6991}"/>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C8604A6B-AB1C-4F0A-A10D-FA1F9B176683}"/>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7F3BD435-E604-4CB2-8B99-F2BB54AC7DA3}"/>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AD4D95E0-9B0A-48D0-97B6-66489E3478B5}"/>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1B15144E-EC31-412D-9C15-27F3D30833DB}"/>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a:extLst>
            <a:ext uri="{FF2B5EF4-FFF2-40B4-BE49-F238E27FC236}">
              <a16:creationId xmlns:a16="http://schemas.microsoft.com/office/drawing/2014/main" id="{4AA3C5EE-69F5-45DF-ABDF-02C06B2590F3}"/>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a:extLst>
            <a:ext uri="{FF2B5EF4-FFF2-40B4-BE49-F238E27FC236}">
              <a16:creationId xmlns:a16="http://schemas.microsoft.com/office/drawing/2014/main" id="{4F5E897C-A50B-4B58-A23C-F9DDC46F584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a:extLst>
            <a:ext uri="{FF2B5EF4-FFF2-40B4-BE49-F238E27FC236}">
              <a16:creationId xmlns:a16="http://schemas.microsoft.com/office/drawing/2014/main" id="{71876202-2905-462C-9488-DFF18ABFBE05}"/>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E30BD07-4CD6-4450-901F-89AB0BCD453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DED120E-A65B-40A2-946C-8FFC4D31AF7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18AE268-50BF-472D-900C-25B6E2839A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E0F6B5B-ADC3-4A22-A9D8-D0431599F4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283C6F8-471D-41C0-8003-A0619352BA3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10161</xdr:rowOff>
    </xdr:from>
    <xdr:to>
      <xdr:col>6</xdr:col>
      <xdr:colOff>38100</xdr:colOff>
      <xdr:row>82</xdr:row>
      <xdr:rowOff>111761</xdr:rowOff>
    </xdr:to>
    <xdr:sp macro="" textlink="">
      <xdr:nvSpPr>
        <xdr:cNvPr id="303" name="楕円 302">
          <a:extLst>
            <a:ext uri="{FF2B5EF4-FFF2-40B4-BE49-F238E27FC236}">
              <a16:creationId xmlns:a16="http://schemas.microsoft.com/office/drawing/2014/main" id="{705A6C6C-D4AE-40A1-9C24-6EF8E263AAD9}"/>
            </a:ext>
          </a:extLst>
        </xdr:cNvPr>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152779</xdr:rowOff>
    </xdr:from>
    <xdr:ext cx="405111" cy="259045"/>
    <xdr:sp macro="" textlink="">
      <xdr:nvSpPr>
        <xdr:cNvPr id="304" name="n_1aveValue【福祉施設】&#10;有形固定資産減価償却率">
          <a:extLst>
            <a:ext uri="{FF2B5EF4-FFF2-40B4-BE49-F238E27FC236}">
              <a16:creationId xmlns:a16="http://schemas.microsoft.com/office/drawing/2014/main" id="{CB33E83E-0FD5-483B-B3EA-F7720D61CAB2}"/>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05" name="n_2aveValue【福祉施設】&#10;有形固定資産減価償却率">
          <a:extLst>
            <a:ext uri="{FF2B5EF4-FFF2-40B4-BE49-F238E27FC236}">
              <a16:creationId xmlns:a16="http://schemas.microsoft.com/office/drawing/2014/main" id="{734348DA-09A3-4AF5-86BA-D4B07642D781}"/>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06" name="n_3aveValue【福祉施設】&#10;有形固定資産減価償却率">
          <a:extLst>
            <a:ext uri="{FF2B5EF4-FFF2-40B4-BE49-F238E27FC236}">
              <a16:creationId xmlns:a16="http://schemas.microsoft.com/office/drawing/2014/main" id="{8E496782-41C0-4326-8944-AF91B7C6A624}"/>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07" name="n_4aveValue【福祉施設】&#10;有形固定資産減価償却率">
          <a:extLst>
            <a:ext uri="{FF2B5EF4-FFF2-40B4-BE49-F238E27FC236}">
              <a16:creationId xmlns:a16="http://schemas.microsoft.com/office/drawing/2014/main" id="{2D796F78-2CA2-4E71-BB5D-260781364548}"/>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08" name="n_4mainValue【福祉施設】&#10;有形固定資産減価償却率">
          <a:extLst>
            <a:ext uri="{FF2B5EF4-FFF2-40B4-BE49-F238E27FC236}">
              <a16:creationId xmlns:a16="http://schemas.microsoft.com/office/drawing/2014/main" id="{4B14E9A9-B64D-451F-A522-0CCF2DEF1F1C}"/>
            </a:ext>
          </a:extLst>
        </xdr:cNvPr>
        <xdr:cNvSpPr txBox="1"/>
      </xdr:nvSpPr>
      <xdr:spPr>
        <a:xfrm>
          <a:off x="927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8D915C1-D6E3-41EA-8C4F-40A42264FA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84DD28C1-6220-48E2-B884-3446043265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A13FBFBD-3EAB-4669-AFE1-532E51845CB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FFD8785A-5E49-4617-9191-B70CF4625F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992B87CF-2B78-4E8C-AD31-01B0ADE1A34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6A4AF67E-B511-494A-AFCF-867DE8F286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B178EA71-8122-41EE-9739-CD03FD52B9C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C429BB2-0185-43A3-A5D9-52959611C9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7B51195F-4415-4073-A596-FFA4C138914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413550A-1DA6-40D1-89CD-563F1D7CA88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6CF0A623-89B2-49AE-A9B2-42D0F6D3008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DF5AC881-7318-4BAE-9614-C8568F97957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CB9EE763-E5FF-47BA-AD52-104D4B23970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D4CDE48E-AC75-465C-927C-28A193643A7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EE50385B-2316-414C-885F-317F6877DA3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B249F18F-BD05-42EF-AD02-7BF36C47E41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D01DFB38-FCAA-42C7-8419-9351BFD2485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296704E3-EE7E-48AE-8B9C-91A9BC48028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481D1E94-6521-4AB3-BF93-6E7CECB1B13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B2270D33-8C28-4077-BD01-26DAC19AF3A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20D2C469-FD28-44D0-BF7B-321092931F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0065F10-B45C-41A8-8C65-3E01C0CDCF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D7A8B338-A818-46F7-B6AB-9D2620CCA5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32" name="直線コネクタ 331">
          <a:extLst>
            <a:ext uri="{FF2B5EF4-FFF2-40B4-BE49-F238E27FC236}">
              <a16:creationId xmlns:a16="http://schemas.microsoft.com/office/drawing/2014/main" id="{748B92D2-CCFB-4BD8-AE03-87E85C6A6651}"/>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33" name="【福祉施設】&#10;一人当たり面積最小値テキスト">
          <a:extLst>
            <a:ext uri="{FF2B5EF4-FFF2-40B4-BE49-F238E27FC236}">
              <a16:creationId xmlns:a16="http://schemas.microsoft.com/office/drawing/2014/main" id="{6B333AC5-3A4A-443F-8912-72C53F633B7A}"/>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34" name="直線コネクタ 333">
          <a:extLst>
            <a:ext uri="{FF2B5EF4-FFF2-40B4-BE49-F238E27FC236}">
              <a16:creationId xmlns:a16="http://schemas.microsoft.com/office/drawing/2014/main" id="{B9A492BF-9ACD-47AD-9B57-1C633CA6C31B}"/>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35" name="【福祉施設】&#10;一人当たり面積最大値テキスト">
          <a:extLst>
            <a:ext uri="{FF2B5EF4-FFF2-40B4-BE49-F238E27FC236}">
              <a16:creationId xmlns:a16="http://schemas.microsoft.com/office/drawing/2014/main" id="{3C031AA1-42E7-4F33-827D-42FCDCDC57C7}"/>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36" name="直線コネクタ 335">
          <a:extLst>
            <a:ext uri="{FF2B5EF4-FFF2-40B4-BE49-F238E27FC236}">
              <a16:creationId xmlns:a16="http://schemas.microsoft.com/office/drawing/2014/main" id="{17DECD43-7B30-4B2A-9652-E2D1CBD20978}"/>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337" name="【福祉施設】&#10;一人当たり面積平均値テキスト">
          <a:extLst>
            <a:ext uri="{FF2B5EF4-FFF2-40B4-BE49-F238E27FC236}">
              <a16:creationId xmlns:a16="http://schemas.microsoft.com/office/drawing/2014/main" id="{DC89B2D4-AA63-4A9D-8F19-05979425BCF7}"/>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38" name="フローチャート: 判断 337">
          <a:extLst>
            <a:ext uri="{FF2B5EF4-FFF2-40B4-BE49-F238E27FC236}">
              <a16:creationId xmlns:a16="http://schemas.microsoft.com/office/drawing/2014/main" id="{129C44F4-C5F8-4818-9503-747AAAE7D17A}"/>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39" name="フローチャート: 判断 338">
          <a:extLst>
            <a:ext uri="{FF2B5EF4-FFF2-40B4-BE49-F238E27FC236}">
              <a16:creationId xmlns:a16="http://schemas.microsoft.com/office/drawing/2014/main" id="{B01634C2-BB3A-4C2E-9931-D7734B4F25C7}"/>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40" name="フローチャート: 判断 339">
          <a:extLst>
            <a:ext uri="{FF2B5EF4-FFF2-40B4-BE49-F238E27FC236}">
              <a16:creationId xmlns:a16="http://schemas.microsoft.com/office/drawing/2014/main" id="{031A7EF7-44C1-4095-B2CA-C5F0EDB17AAD}"/>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41" name="フローチャート: 判断 340">
          <a:extLst>
            <a:ext uri="{FF2B5EF4-FFF2-40B4-BE49-F238E27FC236}">
              <a16:creationId xmlns:a16="http://schemas.microsoft.com/office/drawing/2014/main" id="{639B50E3-FA79-45E9-8E0E-17CE3CCD05CF}"/>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42" name="フローチャート: 判断 341">
          <a:extLst>
            <a:ext uri="{FF2B5EF4-FFF2-40B4-BE49-F238E27FC236}">
              <a16:creationId xmlns:a16="http://schemas.microsoft.com/office/drawing/2014/main" id="{2508D3B3-73B2-4A18-B5B1-A3E2E406D29C}"/>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3B45E03-5418-4B91-A36A-71D1E90F2E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7DBF4CF-BB52-453B-B162-01F8B527D4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1E58479-C640-4875-87A0-A65832BE8D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1DB91ED-86D7-45ED-95F8-E5DC1A9D3F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C25844B-35E4-4C62-908C-DA2CB155E9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120650</xdr:rowOff>
    </xdr:from>
    <xdr:to>
      <xdr:col>36</xdr:col>
      <xdr:colOff>165100</xdr:colOff>
      <xdr:row>85</xdr:row>
      <xdr:rowOff>50800</xdr:rowOff>
    </xdr:to>
    <xdr:sp macro="" textlink="">
      <xdr:nvSpPr>
        <xdr:cNvPr id="348" name="楕円 347">
          <a:extLst>
            <a:ext uri="{FF2B5EF4-FFF2-40B4-BE49-F238E27FC236}">
              <a16:creationId xmlns:a16="http://schemas.microsoft.com/office/drawing/2014/main" id="{F2192458-D86A-4FBB-9203-8CF8F26C44C7}"/>
            </a:ext>
          </a:extLst>
        </xdr:cNvPr>
        <xdr:cNvSpPr/>
      </xdr:nvSpPr>
      <xdr:spPr>
        <a:xfrm>
          <a:off x="6921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56278</xdr:rowOff>
    </xdr:from>
    <xdr:ext cx="469744" cy="259045"/>
    <xdr:sp macro="" textlink="">
      <xdr:nvSpPr>
        <xdr:cNvPr id="349" name="n_1aveValue【福祉施設】&#10;一人当たり面積">
          <a:extLst>
            <a:ext uri="{FF2B5EF4-FFF2-40B4-BE49-F238E27FC236}">
              <a16:creationId xmlns:a16="http://schemas.microsoft.com/office/drawing/2014/main" id="{9DA2BA8A-BB6E-44DD-9EA8-F1238177E36B}"/>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50" name="n_2aveValue【福祉施設】&#10;一人当たり面積">
          <a:extLst>
            <a:ext uri="{FF2B5EF4-FFF2-40B4-BE49-F238E27FC236}">
              <a16:creationId xmlns:a16="http://schemas.microsoft.com/office/drawing/2014/main" id="{9BDB25D5-DEB7-4815-9AFD-670D6EF2D451}"/>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51" name="n_3aveValue【福祉施設】&#10;一人当たり面積">
          <a:extLst>
            <a:ext uri="{FF2B5EF4-FFF2-40B4-BE49-F238E27FC236}">
              <a16:creationId xmlns:a16="http://schemas.microsoft.com/office/drawing/2014/main" id="{FED5B389-3B67-4CAD-952C-50F41114770C}"/>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52" name="n_4aveValue【福祉施設】&#10;一人当たり面積">
          <a:extLst>
            <a:ext uri="{FF2B5EF4-FFF2-40B4-BE49-F238E27FC236}">
              <a16:creationId xmlns:a16="http://schemas.microsoft.com/office/drawing/2014/main" id="{FEACF784-EFF8-4217-A233-EC4C9200D091}"/>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41927</xdr:rowOff>
    </xdr:from>
    <xdr:ext cx="469744" cy="259045"/>
    <xdr:sp macro="" textlink="">
      <xdr:nvSpPr>
        <xdr:cNvPr id="353" name="n_4mainValue【福祉施設】&#10;一人当たり面積">
          <a:extLst>
            <a:ext uri="{FF2B5EF4-FFF2-40B4-BE49-F238E27FC236}">
              <a16:creationId xmlns:a16="http://schemas.microsoft.com/office/drawing/2014/main" id="{F0DCB29A-93B4-417F-BDC2-C708C4F5C293}"/>
            </a:ext>
          </a:extLst>
        </xdr:cNvPr>
        <xdr:cNvSpPr txBox="1"/>
      </xdr:nvSpPr>
      <xdr:spPr>
        <a:xfrm>
          <a:off x="6737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93E259E3-D2ED-49F6-9C2D-565B5D19F8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BF47789B-2C7E-41E3-A4FC-AFD693B10F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FDF95037-02B7-4069-B94C-5BDFAFB04C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68F5C46B-D26B-410C-9F05-BBDEB774DC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5DFEF3B5-7AE7-4A49-8E57-A64D1DBFE50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BEA93257-05B0-4A4B-A291-491200F6E8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F719BDA2-1FA2-4C7B-809A-B230FC15224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29C35CA1-09BB-471D-9B8E-3C8C8510700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D7A38391-660E-4CA6-9450-B36140F272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16EDE535-D064-48D2-9FAD-6AD5549FA5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71E2F0B4-AF29-4DAE-80F4-570C5E2CD7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890EE88-262F-4ACE-8790-028FC6AAED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7E2E3348-7677-48A2-AE4C-6E56B5B7C7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E591C84E-1330-43B2-813C-6D0A348550A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9F2EEBCD-499D-4638-B0E7-B3089ACBED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CADD9EF2-6693-4763-A222-D05EBF3E5C5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731F73C8-F7C1-491C-9C84-8670350DDE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785CCE3E-6CA4-4DCB-B4B7-5DC5B7F9D16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DC6B9088-CFFD-42C6-B950-2E96FD0230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1C3EC5F5-8E16-4347-A02A-CFC35A5F36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893E927F-98DD-4BDA-B70B-4D09524A42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6B8D9DDA-6583-438D-B038-FB7DB20469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2BF199BA-1EE6-440C-9648-4F18058E9D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290DE8E6-EEB3-451A-A8F9-2F9EBC6088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7EA9D907-3E45-4734-8C06-ACFB2E0BEA0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688A13DE-B2D7-41D0-A253-FE54BDA3FD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6B969042-7FCC-465E-BB75-DD87F59FB3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a:extLst>
            <a:ext uri="{FF2B5EF4-FFF2-40B4-BE49-F238E27FC236}">
              <a16:creationId xmlns:a16="http://schemas.microsoft.com/office/drawing/2014/main" id="{17D9928A-8B35-4384-BEEF-FBD54B6552E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a:extLst>
            <a:ext uri="{FF2B5EF4-FFF2-40B4-BE49-F238E27FC236}">
              <a16:creationId xmlns:a16="http://schemas.microsoft.com/office/drawing/2014/main" id="{5224091E-7A70-409B-8415-65096E79CB4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a:extLst>
            <a:ext uri="{FF2B5EF4-FFF2-40B4-BE49-F238E27FC236}">
              <a16:creationId xmlns:a16="http://schemas.microsoft.com/office/drawing/2014/main" id="{0A3029B4-ECAE-4C06-B2BD-425B4F7FA3B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a:extLst>
            <a:ext uri="{FF2B5EF4-FFF2-40B4-BE49-F238E27FC236}">
              <a16:creationId xmlns:a16="http://schemas.microsoft.com/office/drawing/2014/main" id="{3E6B78E0-6EDD-4EE7-96CF-DA228545F49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a:extLst>
            <a:ext uri="{FF2B5EF4-FFF2-40B4-BE49-F238E27FC236}">
              <a16:creationId xmlns:a16="http://schemas.microsoft.com/office/drawing/2014/main" id="{A6AD0680-D4FB-46B3-88F1-36B55EE406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a:extLst>
            <a:ext uri="{FF2B5EF4-FFF2-40B4-BE49-F238E27FC236}">
              <a16:creationId xmlns:a16="http://schemas.microsoft.com/office/drawing/2014/main" id="{33238147-0046-4AD6-81B4-55E7AE20CDA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a:extLst>
            <a:ext uri="{FF2B5EF4-FFF2-40B4-BE49-F238E27FC236}">
              <a16:creationId xmlns:a16="http://schemas.microsoft.com/office/drawing/2014/main" id="{6B19AB9E-180C-481C-8E10-52564737470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a:extLst>
            <a:ext uri="{FF2B5EF4-FFF2-40B4-BE49-F238E27FC236}">
              <a16:creationId xmlns:a16="http://schemas.microsoft.com/office/drawing/2014/main" id="{26572309-DE1E-40AC-ACEF-357F8B5325A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a:extLst>
            <a:ext uri="{FF2B5EF4-FFF2-40B4-BE49-F238E27FC236}">
              <a16:creationId xmlns:a16="http://schemas.microsoft.com/office/drawing/2014/main" id="{1C0EEE15-83B0-40B2-9065-2CD684A1C14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a:extLst>
            <a:ext uri="{FF2B5EF4-FFF2-40B4-BE49-F238E27FC236}">
              <a16:creationId xmlns:a16="http://schemas.microsoft.com/office/drawing/2014/main" id="{12351846-EB57-4E74-A46A-B296133A8A6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a:extLst>
            <a:ext uri="{FF2B5EF4-FFF2-40B4-BE49-F238E27FC236}">
              <a16:creationId xmlns:a16="http://schemas.microsoft.com/office/drawing/2014/main" id="{18B52E11-3014-415A-B6A3-1B705CC29C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a:extLst>
            <a:ext uri="{FF2B5EF4-FFF2-40B4-BE49-F238E27FC236}">
              <a16:creationId xmlns:a16="http://schemas.microsoft.com/office/drawing/2014/main" id="{1EE4F2D9-78BB-435C-B504-69866248CEC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2A6DA6B5-B921-4290-983F-5A2C53C511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a:extLst>
            <a:ext uri="{FF2B5EF4-FFF2-40B4-BE49-F238E27FC236}">
              <a16:creationId xmlns:a16="http://schemas.microsoft.com/office/drawing/2014/main" id="{2C238A2B-52DB-456D-A5ED-FD465CCE8E6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95" name="直線コネクタ 394">
          <a:extLst>
            <a:ext uri="{FF2B5EF4-FFF2-40B4-BE49-F238E27FC236}">
              <a16:creationId xmlns:a16="http://schemas.microsoft.com/office/drawing/2014/main" id="{D1600C1D-4CA7-4D20-BAD5-30D17D4DA237}"/>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6" name="【一般廃棄物処理施設】&#10;有形固定資産減価償却率最小値テキスト">
          <a:extLst>
            <a:ext uri="{FF2B5EF4-FFF2-40B4-BE49-F238E27FC236}">
              <a16:creationId xmlns:a16="http://schemas.microsoft.com/office/drawing/2014/main" id="{C780CFA1-42A0-4871-AA62-EE33A74CAE7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7" name="直線コネクタ 396">
          <a:extLst>
            <a:ext uri="{FF2B5EF4-FFF2-40B4-BE49-F238E27FC236}">
              <a16:creationId xmlns:a16="http://schemas.microsoft.com/office/drawing/2014/main" id="{C71B6E0A-EE4A-4C0F-9269-92168A0942D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98" name="【一般廃棄物処理施設】&#10;有形固定資産減価償却率最大値テキスト">
          <a:extLst>
            <a:ext uri="{FF2B5EF4-FFF2-40B4-BE49-F238E27FC236}">
              <a16:creationId xmlns:a16="http://schemas.microsoft.com/office/drawing/2014/main" id="{A5EC9D20-56BD-4DD5-8F17-D5FDE9A5F58B}"/>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9" name="直線コネクタ 398">
          <a:extLst>
            <a:ext uri="{FF2B5EF4-FFF2-40B4-BE49-F238E27FC236}">
              <a16:creationId xmlns:a16="http://schemas.microsoft.com/office/drawing/2014/main" id="{A1E5A1D3-45F9-439D-96D5-972A6622EA73}"/>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00" name="【一般廃棄物処理施設】&#10;有形固定資産減価償却率平均値テキスト">
          <a:extLst>
            <a:ext uri="{FF2B5EF4-FFF2-40B4-BE49-F238E27FC236}">
              <a16:creationId xmlns:a16="http://schemas.microsoft.com/office/drawing/2014/main" id="{CD23F4A7-D21C-4B06-9054-704C86FF42A3}"/>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01" name="フローチャート: 判断 400">
          <a:extLst>
            <a:ext uri="{FF2B5EF4-FFF2-40B4-BE49-F238E27FC236}">
              <a16:creationId xmlns:a16="http://schemas.microsoft.com/office/drawing/2014/main" id="{651C494F-CB1E-4A28-B446-7542414FE80E}"/>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02" name="フローチャート: 判断 401">
          <a:extLst>
            <a:ext uri="{FF2B5EF4-FFF2-40B4-BE49-F238E27FC236}">
              <a16:creationId xmlns:a16="http://schemas.microsoft.com/office/drawing/2014/main" id="{C8A4EF03-A034-4611-A5D4-60669453C927}"/>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03" name="フローチャート: 判断 402">
          <a:extLst>
            <a:ext uri="{FF2B5EF4-FFF2-40B4-BE49-F238E27FC236}">
              <a16:creationId xmlns:a16="http://schemas.microsoft.com/office/drawing/2014/main" id="{A9290250-24D2-4677-8B90-0E196EBC7DF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04" name="フローチャート: 判断 403">
          <a:extLst>
            <a:ext uri="{FF2B5EF4-FFF2-40B4-BE49-F238E27FC236}">
              <a16:creationId xmlns:a16="http://schemas.microsoft.com/office/drawing/2014/main" id="{3ADFCF28-E8D8-4CDA-9BDE-5AAE9786698E}"/>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05" name="フローチャート: 判断 404">
          <a:extLst>
            <a:ext uri="{FF2B5EF4-FFF2-40B4-BE49-F238E27FC236}">
              <a16:creationId xmlns:a16="http://schemas.microsoft.com/office/drawing/2014/main" id="{2629C8A6-C79D-437A-BF40-506B784FEB7D}"/>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84C16A93-A498-46B2-B310-0D0DF7B701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F31ADEF6-F946-40CF-A500-2629707707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7F513A48-340D-4C4D-A4B6-D6B074D827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69829404-CCD5-4B1E-B821-D45DF5C489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523B5C14-A813-4E0F-B8D6-7D87A751C2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111942</xdr:rowOff>
    </xdr:from>
    <xdr:to>
      <xdr:col>67</xdr:col>
      <xdr:colOff>101600</xdr:colOff>
      <xdr:row>38</xdr:row>
      <xdr:rowOff>42092</xdr:rowOff>
    </xdr:to>
    <xdr:sp macro="" textlink="">
      <xdr:nvSpPr>
        <xdr:cNvPr id="411" name="楕円 410">
          <a:extLst>
            <a:ext uri="{FF2B5EF4-FFF2-40B4-BE49-F238E27FC236}">
              <a16:creationId xmlns:a16="http://schemas.microsoft.com/office/drawing/2014/main" id="{2401186C-44E4-4FEE-BC76-A0DC8212938F}"/>
            </a:ext>
          </a:extLst>
        </xdr:cNvPr>
        <xdr:cNvSpPr/>
      </xdr:nvSpPr>
      <xdr:spPr>
        <a:xfrm>
          <a:off x="1276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143527</xdr:rowOff>
    </xdr:from>
    <xdr:ext cx="405111" cy="259045"/>
    <xdr:sp macro="" textlink="">
      <xdr:nvSpPr>
        <xdr:cNvPr id="412" name="n_1aveValue【一般廃棄物処理施設】&#10;有形固定資産減価償却率">
          <a:extLst>
            <a:ext uri="{FF2B5EF4-FFF2-40B4-BE49-F238E27FC236}">
              <a16:creationId xmlns:a16="http://schemas.microsoft.com/office/drawing/2014/main" id="{15C2CD43-CF62-40D8-85C0-3D419770799C}"/>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13" name="n_2aveValue【一般廃棄物処理施設】&#10;有形固定資産減価償却率">
          <a:extLst>
            <a:ext uri="{FF2B5EF4-FFF2-40B4-BE49-F238E27FC236}">
              <a16:creationId xmlns:a16="http://schemas.microsoft.com/office/drawing/2014/main" id="{9FF8BE06-7DF1-43AB-8108-0F8B36F4D5AF}"/>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14" name="n_3aveValue【一般廃棄物処理施設】&#10;有形固定資産減価償却率">
          <a:extLst>
            <a:ext uri="{FF2B5EF4-FFF2-40B4-BE49-F238E27FC236}">
              <a16:creationId xmlns:a16="http://schemas.microsoft.com/office/drawing/2014/main" id="{84B9A21C-43A9-4F84-B8DC-FBC13728BDFD}"/>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415" name="n_4aveValue【一般廃棄物処理施設】&#10;有形固定資産減価償却率">
          <a:extLst>
            <a:ext uri="{FF2B5EF4-FFF2-40B4-BE49-F238E27FC236}">
              <a16:creationId xmlns:a16="http://schemas.microsoft.com/office/drawing/2014/main" id="{23FAD967-4D77-4753-B90D-467440760656}"/>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58619</xdr:rowOff>
    </xdr:from>
    <xdr:ext cx="405111" cy="259045"/>
    <xdr:sp macro="" textlink="">
      <xdr:nvSpPr>
        <xdr:cNvPr id="416" name="n_4mainValue【一般廃棄物処理施設】&#10;有形固定資産減価償却率">
          <a:extLst>
            <a:ext uri="{FF2B5EF4-FFF2-40B4-BE49-F238E27FC236}">
              <a16:creationId xmlns:a16="http://schemas.microsoft.com/office/drawing/2014/main" id="{B630AC7C-9FA3-4EB9-A2E5-DBF063C96E51}"/>
            </a:ext>
          </a:extLst>
        </xdr:cNvPr>
        <xdr:cNvSpPr txBox="1"/>
      </xdr:nvSpPr>
      <xdr:spPr>
        <a:xfrm>
          <a:off x="12611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F4902E8-60E5-45B0-B944-1E157229BC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55876285-526B-4BCD-BB6D-FC56F0E90C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40F6C95B-57DA-4829-8E09-EFED3D2DB3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5F74287E-6DF1-463E-8F11-56B5C89144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550C96CD-1BC6-4320-97A6-780B2F0D81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CDA14F90-5368-4B0C-8C10-69C1E2E425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3E6B2B40-1825-4475-AF59-DFA908AEC9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E8F15091-62DA-4267-8C11-74E42044F3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2BE5F484-C40F-4538-A617-292F01C848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7004E37A-F113-4DBD-AE9B-98036CEE36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F09A01D9-658B-4EC3-9786-AEF72F47631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a:extLst>
            <a:ext uri="{FF2B5EF4-FFF2-40B4-BE49-F238E27FC236}">
              <a16:creationId xmlns:a16="http://schemas.microsoft.com/office/drawing/2014/main" id="{080EF021-BAB5-46C9-BD87-ECB40F75445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EAB40B8F-2348-482E-8579-9308E5BA8FC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0" name="テキスト ボックス 429">
          <a:extLst>
            <a:ext uri="{FF2B5EF4-FFF2-40B4-BE49-F238E27FC236}">
              <a16:creationId xmlns:a16="http://schemas.microsoft.com/office/drawing/2014/main" id="{E4D326CA-5A40-4D1D-8F76-5EF2B22ACF0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B0294624-82C5-43FA-97E5-3FFBF32EF7D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2" name="テキスト ボックス 431">
          <a:extLst>
            <a:ext uri="{FF2B5EF4-FFF2-40B4-BE49-F238E27FC236}">
              <a16:creationId xmlns:a16="http://schemas.microsoft.com/office/drawing/2014/main" id="{8244B3D7-A76B-42D3-BF1C-23DF06AD29FE}"/>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73F269F6-8172-47A9-A182-55EC38DE20C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4" name="テキスト ボックス 433">
          <a:extLst>
            <a:ext uri="{FF2B5EF4-FFF2-40B4-BE49-F238E27FC236}">
              <a16:creationId xmlns:a16="http://schemas.microsoft.com/office/drawing/2014/main" id="{AD959940-7CC4-4A10-8A09-BD997F52886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79E8BCA9-9AA1-4CB1-91D2-CC09B616AD1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6" name="テキスト ボックス 435">
          <a:extLst>
            <a:ext uri="{FF2B5EF4-FFF2-40B4-BE49-F238E27FC236}">
              <a16:creationId xmlns:a16="http://schemas.microsoft.com/office/drawing/2014/main" id="{B2CAA52B-844F-4371-8AEC-AD7CDE6B5EC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245DB0DF-53B3-4227-BC29-61C888CB762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8" name="テキスト ボックス 437">
          <a:extLst>
            <a:ext uri="{FF2B5EF4-FFF2-40B4-BE49-F238E27FC236}">
              <a16:creationId xmlns:a16="http://schemas.microsoft.com/office/drawing/2014/main" id="{DBEFBDA9-840C-4FF0-92D9-C68F51A22F4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63F3CE78-0C3A-4BA7-88FB-4FFEE4767B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0" name="テキスト ボックス 439">
          <a:extLst>
            <a:ext uri="{FF2B5EF4-FFF2-40B4-BE49-F238E27FC236}">
              <a16:creationId xmlns:a16="http://schemas.microsoft.com/office/drawing/2014/main" id="{896F2D49-ECEC-4FD9-BA95-216205E2F83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a:extLst>
            <a:ext uri="{FF2B5EF4-FFF2-40B4-BE49-F238E27FC236}">
              <a16:creationId xmlns:a16="http://schemas.microsoft.com/office/drawing/2014/main" id="{647B0C58-8CE9-410F-AB6E-C26FA2B4DE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42" name="直線コネクタ 441">
          <a:extLst>
            <a:ext uri="{FF2B5EF4-FFF2-40B4-BE49-F238E27FC236}">
              <a16:creationId xmlns:a16="http://schemas.microsoft.com/office/drawing/2014/main" id="{379121D5-37A4-42CC-A473-5B163B686F26}"/>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43" name="【一般廃棄物処理施設】&#10;一人当たり有形固定資産（償却資産）額最小値テキスト">
          <a:extLst>
            <a:ext uri="{FF2B5EF4-FFF2-40B4-BE49-F238E27FC236}">
              <a16:creationId xmlns:a16="http://schemas.microsoft.com/office/drawing/2014/main" id="{6B41F58E-5502-438A-8A64-AF6E14A88BEB}"/>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44" name="直線コネクタ 443">
          <a:extLst>
            <a:ext uri="{FF2B5EF4-FFF2-40B4-BE49-F238E27FC236}">
              <a16:creationId xmlns:a16="http://schemas.microsoft.com/office/drawing/2014/main" id="{34009A15-8BCB-42E9-BE06-B59C1675A55E}"/>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45" name="【一般廃棄物処理施設】&#10;一人当たり有形固定資産（償却資産）額最大値テキスト">
          <a:extLst>
            <a:ext uri="{FF2B5EF4-FFF2-40B4-BE49-F238E27FC236}">
              <a16:creationId xmlns:a16="http://schemas.microsoft.com/office/drawing/2014/main" id="{A4D006BB-C57A-4FC2-B31A-776E868DBB42}"/>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46" name="直線コネクタ 445">
          <a:extLst>
            <a:ext uri="{FF2B5EF4-FFF2-40B4-BE49-F238E27FC236}">
              <a16:creationId xmlns:a16="http://schemas.microsoft.com/office/drawing/2014/main" id="{EDEF44C7-18D4-4424-AFF8-29A5E8EB1A7D}"/>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47" name="【一般廃棄物処理施設】&#10;一人当たり有形固定資産（償却資産）額平均値テキスト">
          <a:extLst>
            <a:ext uri="{FF2B5EF4-FFF2-40B4-BE49-F238E27FC236}">
              <a16:creationId xmlns:a16="http://schemas.microsoft.com/office/drawing/2014/main" id="{C5597B1D-29E1-4D46-98E3-BDC392054028}"/>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48" name="フローチャート: 判断 447">
          <a:extLst>
            <a:ext uri="{FF2B5EF4-FFF2-40B4-BE49-F238E27FC236}">
              <a16:creationId xmlns:a16="http://schemas.microsoft.com/office/drawing/2014/main" id="{32666AB5-C30F-44E5-8C89-F0DBE9F94FB7}"/>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49" name="フローチャート: 判断 448">
          <a:extLst>
            <a:ext uri="{FF2B5EF4-FFF2-40B4-BE49-F238E27FC236}">
              <a16:creationId xmlns:a16="http://schemas.microsoft.com/office/drawing/2014/main" id="{0BEDFC31-E792-4524-9A1F-9CC48BB4ECBD}"/>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50" name="フローチャート: 判断 449">
          <a:extLst>
            <a:ext uri="{FF2B5EF4-FFF2-40B4-BE49-F238E27FC236}">
              <a16:creationId xmlns:a16="http://schemas.microsoft.com/office/drawing/2014/main" id="{66D10556-A573-4525-ADB2-881C7222EEA8}"/>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51" name="フローチャート: 判断 450">
          <a:extLst>
            <a:ext uri="{FF2B5EF4-FFF2-40B4-BE49-F238E27FC236}">
              <a16:creationId xmlns:a16="http://schemas.microsoft.com/office/drawing/2014/main" id="{65A947F6-9738-402E-9F1D-1DBFA23C3FEA}"/>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52" name="フローチャート: 判断 451">
          <a:extLst>
            <a:ext uri="{FF2B5EF4-FFF2-40B4-BE49-F238E27FC236}">
              <a16:creationId xmlns:a16="http://schemas.microsoft.com/office/drawing/2014/main" id="{6FAF2E7A-B00B-40E0-A8B2-A6FCC777C307}"/>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32A723E7-D390-4A39-9B67-F2BFF7CDFFE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98DDC3F-59F7-4E64-B62D-2E34CD6085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CFAFEAF4-FFBC-4CF0-813A-9A30EF7F75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D2D4989-2673-4590-A64A-BAFD289946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FFEC7304-19BD-4AA6-AB39-935E345EA9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122107</xdr:rowOff>
    </xdr:from>
    <xdr:to>
      <xdr:col>98</xdr:col>
      <xdr:colOff>38100</xdr:colOff>
      <xdr:row>42</xdr:row>
      <xdr:rowOff>52257</xdr:rowOff>
    </xdr:to>
    <xdr:sp macro="" textlink="">
      <xdr:nvSpPr>
        <xdr:cNvPr id="458" name="楕円 457">
          <a:extLst>
            <a:ext uri="{FF2B5EF4-FFF2-40B4-BE49-F238E27FC236}">
              <a16:creationId xmlns:a16="http://schemas.microsoft.com/office/drawing/2014/main" id="{FA922FA9-D5BD-4A6E-BC0D-67C3F6A7E66B}"/>
            </a:ext>
          </a:extLst>
        </xdr:cNvPr>
        <xdr:cNvSpPr/>
      </xdr:nvSpPr>
      <xdr:spPr>
        <a:xfrm>
          <a:off x="18605500" y="71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158901</xdr:rowOff>
    </xdr:from>
    <xdr:ext cx="599010" cy="259045"/>
    <xdr:sp macro="" textlink="">
      <xdr:nvSpPr>
        <xdr:cNvPr id="459" name="n_1aveValue【一般廃棄物処理施設】&#10;一人当たり有形固定資産（償却資産）額">
          <a:extLst>
            <a:ext uri="{FF2B5EF4-FFF2-40B4-BE49-F238E27FC236}">
              <a16:creationId xmlns:a16="http://schemas.microsoft.com/office/drawing/2014/main" id="{8BCC40A4-C405-4F63-8408-71DBEA3157E8}"/>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60" name="n_2aveValue【一般廃棄物処理施設】&#10;一人当たり有形固定資産（償却資産）額">
          <a:extLst>
            <a:ext uri="{FF2B5EF4-FFF2-40B4-BE49-F238E27FC236}">
              <a16:creationId xmlns:a16="http://schemas.microsoft.com/office/drawing/2014/main" id="{58B3FC6C-8EC0-4E37-BF39-769E88A9D743}"/>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61" name="n_3aveValue【一般廃棄物処理施設】&#10;一人当たり有形固定資産（償却資産）額">
          <a:extLst>
            <a:ext uri="{FF2B5EF4-FFF2-40B4-BE49-F238E27FC236}">
              <a16:creationId xmlns:a16="http://schemas.microsoft.com/office/drawing/2014/main" id="{A04A9870-AF21-405D-A01F-E9D88B468DE7}"/>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62" name="n_4aveValue【一般廃棄物処理施設】&#10;一人当たり有形固定資産（償却資産）額">
          <a:extLst>
            <a:ext uri="{FF2B5EF4-FFF2-40B4-BE49-F238E27FC236}">
              <a16:creationId xmlns:a16="http://schemas.microsoft.com/office/drawing/2014/main" id="{EBF662D7-5CAB-4FC6-B5FD-0565032134D5}"/>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43384</xdr:rowOff>
    </xdr:from>
    <xdr:ext cx="534377" cy="259045"/>
    <xdr:sp macro="" textlink="">
      <xdr:nvSpPr>
        <xdr:cNvPr id="463" name="n_4mainValue【一般廃棄物処理施設】&#10;一人当たり有形固定資産（償却資産）額">
          <a:extLst>
            <a:ext uri="{FF2B5EF4-FFF2-40B4-BE49-F238E27FC236}">
              <a16:creationId xmlns:a16="http://schemas.microsoft.com/office/drawing/2014/main" id="{D1171DA5-1F87-4F0C-B65E-D8B42D665AF6}"/>
            </a:ext>
          </a:extLst>
        </xdr:cNvPr>
        <xdr:cNvSpPr txBox="1"/>
      </xdr:nvSpPr>
      <xdr:spPr>
        <a:xfrm>
          <a:off x="18389111" y="72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FB00A1BA-E0F6-4D9C-9711-29FA0608C5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8339956D-6C24-45AF-85E6-E9C78D13D3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0AE8BFBF-6FAE-4834-A949-585F6F57B7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0E46FFB4-072D-4717-B9B3-3A6B4EE496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B6E59ABE-4586-4346-80C9-87C7FDE8E18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D6D0919D-D324-4E82-A9B2-2DC27A2638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F8AF9EAC-3603-4B02-B798-54D916A870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C6AF3F40-B555-454A-94E9-68CA9CCA69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205C6F5B-CEA4-4015-BE78-8904A356B4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5B222E33-39C9-46A2-8B6C-E375CE2D3B6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a:extLst>
            <a:ext uri="{FF2B5EF4-FFF2-40B4-BE49-F238E27FC236}">
              <a16:creationId xmlns:a16="http://schemas.microsoft.com/office/drawing/2014/main" id="{92BC5E56-D36D-4E56-A76C-2EDB9AEEB7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id="{AB2B7C05-1399-42C2-B5C2-4BC46D2E872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6" name="テキスト ボックス 475">
          <a:extLst>
            <a:ext uri="{FF2B5EF4-FFF2-40B4-BE49-F238E27FC236}">
              <a16:creationId xmlns:a16="http://schemas.microsoft.com/office/drawing/2014/main" id="{C72E180D-7DAB-4975-9FB8-F9A30E70A2A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id="{8ACBBF09-739F-4E76-9BD8-469005D591D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id="{4B6C305E-9DF1-4548-869F-79942EC861E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id="{C7C9239D-C7A8-43D0-8FC8-DC87B32E3C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id="{41B499C5-D265-494E-BEE5-A77C8C20F6B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id="{91E58C0C-FFDE-4BD2-B7D7-6763A09C4C7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id="{1B103277-76F7-4E3A-8492-0CFA8BD6556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id="{0EA83E3D-7D6A-486E-959E-F391B77D668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id="{1C62BD92-0AAC-42AB-888D-8D1055C970F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id="{33A98D97-5C4F-4519-AF91-A28A36543FD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6" name="テキスト ボックス 485">
          <a:extLst>
            <a:ext uri="{FF2B5EF4-FFF2-40B4-BE49-F238E27FC236}">
              <a16:creationId xmlns:a16="http://schemas.microsoft.com/office/drawing/2014/main" id="{1D172E88-8E0C-4FF6-8059-7E20009E5DC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408DC48F-835A-481A-A805-36335BA971D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a:extLst>
            <a:ext uri="{FF2B5EF4-FFF2-40B4-BE49-F238E27FC236}">
              <a16:creationId xmlns:a16="http://schemas.microsoft.com/office/drawing/2014/main" id="{F05E48C9-C76D-4429-BB99-122E1736841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89" name="直線コネクタ 488">
          <a:extLst>
            <a:ext uri="{FF2B5EF4-FFF2-40B4-BE49-F238E27FC236}">
              <a16:creationId xmlns:a16="http://schemas.microsoft.com/office/drawing/2014/main" id="{87919851-6E89-4B1A-9417-AAF740BDA3F7}"/>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0" name="【保健センター・保健所】&#10;有形固定資産減価償却率最小値テキスト">
          <a:extLst>
            <a:ext uri="{FF2B5EF4-FFF2-40B4-BE49-F238E27FC236}">
              <a16:creationId xmlns:a16="http://schemas.microsoft.com/office/drawing/2014/main" id="{EE9B7D4B-5AAA-4588-B53E-0FA7E153AD7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1" name="直線コネクタ 490">
          <a:extLst>
            <a:ext uri="{FF2B5EF4-FFF2-40B4-BE49-F238E27FC236}">
              <a16:creationId xmlns:a16="http://schemas.microsoft.com/office/drawing/2014/main" id="{924A8C1F-C5B8-433A-891E-649C54B9DF4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92" name="【保健センター・保健所】&#10;有形固定資産減価償却率最大値テキスト">
          <a:extLst>
            <a:ext uri="{FF2B5EF4-FFF2-40B4-BE49-F238E27FC236}">
              <a16:creationId xmlns:a16="http://schemas.microsoft.com/office/drawing/2014/main" id="{1906FE16-CCBF-47EF-9F71-E940DAC70EB4}"/>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93" name="直線コネクタ 492">
          <a:extLst>
            <a:ext uri="{FF2B5EF4-FFF2-40B4-BE49-F238E27FC236}">
              <a16:creationId xmlns:a16="http://schemas.microsoft.com/office/drawing/2014/main" id="{B8B37554-71C9-4AFC-AACE-B1BB177388EA}"/>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94" name="【保健センター・保健所】&#10;有形固定資産減価償却率平均値テキスト">
          <a:extLst>
            <a:ext uri="{FF2B5EF4-FFF2-40B4-BE49-F238E27FC236}">
              <a16:creationId xmlns:a16="http://schemas.microsoft.com/office/drawing/2014/main" id="{8B76E040-170A-45B1-83DA-99DCC955C5E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95" name="フローチャート: 判断 494">
          <a:extLst>
            <a:ext uri="{FF2B5EF4-FFF2-40B4-BE49-F238E27FC236}">
              <a16:creationId xmlns:a16="http://schemas.microsoft.com/office/drawing/2014/main" id="{131B8964-F4C8-4526-9BDE-E9E2595C846C}"/>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96" name="フローチャート: 判断 495">
          <a:extLst>
            <a:ext uri="{FF2B5EF4-FFF2-40B4-BE49-F238E27FC236}">
              <a16:creationId xmlns:a16="http://schemas.microsoft.com/office/drawing/2014/main" id="{1898CB0D-A37C-40AB-8B8C-24F07EEC570D}"/>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97" name="フローチャート: 判断 496">
          <a:extLst>
            <a:ext uri="{FF2B5EF4-FFF2-40B4-BE49-F238E27FC236}">
              <a16:creationId xmlns:a16="http://schemas.microsoft.com/office/drawing/2014/main" id="{514982F7-106C-4BFF-B337-B1392C96A03C}"/>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98" name="フローチャート: 判断 497">
          <a:extLst>
            <a:ext uri="{FF2B5EF4-FFF2-40B4-BE49-F238E27FC236}">
              <a16:creationId xmlns:a16="http://schemas.microsoft.com/office/drawing/2014/main" id="{E62DE162-93D9-46DB-B45E-77C6B15E39BE}"/>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99" name="フローチャート: 判断 498">
          <a:extLst>
            <a:ext uri="{FF2B5EF4-FFF2-40B4-BE49-F238E27FC236}">
              <a16:creationId xmlns:a16="http://schemas.microsoft.com/office/drawing/2014/main" id="{A335B03D-3659-4DFD-81D0-70907392ACCD}"/>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278BA030-F93F-4CD0-989C-91D7A3FE0F5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5D1B6E5-43D5-4934-B686-391A9601C0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BBC7666-6B5B-49B4-89A5-585D8261C2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EC29920-EC6D-4C39-84FE-81166FD4E4D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35EBA42-E3D9-4659-B01B-922D26D9E1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125549</xdr:rowOff>
    </xdr:from>
    <xdr:to>
      <xdr:col>85</xdr:col>
      <xdr:colOff>177800</xdr:colOff>
      <xdr:row>60</xdr:row>
      <xdr:rowOff>55699</xdr:rowOff>
    </xdr:to>
    <xdr:sp macro="" textlink="">
      <xdr:nvSpPr>
        <xdr:cNvPr id="505" name="楕円 504">
          <a:extLst>
            <a:ext uri="{FF2B5EF4-FFF2-40B4-BE49-F238E27FC236}">
              <a16:creationId xmlns:a16="http://schemas.microsoft.com/office/drawing/2014/main" id="{B43BF28B-0981-40C5-9EC3-A712C6D767BC}"/>
            </a:ext>
          </a:extLst>
        </xdr:cNvPr>
        <xdr:cNvSpPr/>
      </xdr:nvSpPr>
      <xdr:spPr>
        <a:xfrm>
          <a:off x="16268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148426</xdr:rowOff>
    </xdr:from>
    <xdr:ext cx="405111" cy="259045"/>
    <xdr:sp macro="" textlink="">
      <xdr:nvSpPr>
        <xdr:cNvPr id="506" name="【保健センター・保健所】&#10;有形固定資産減価償却率該当値テキスト">
          <a:extLst>
            <a:ext uri="{FF2B5EF4-FFF2-40B4-BE49-F238E27FC236}">
              <a16:creationId xmlns:a16="http://schemas.microsoft.com/office/drawing/2014/main" id="{8F4FC0F4-3D16-4DB6-8278-73C797E2D89F}"/>
            </a:ext>
          </a:extLst>
        </xdr:cNvPr>
        <xdr:cNvSpPr txBox="1"/>
      </xdr:nvSpPr>
      <xdr:spPr>
        <a:xfrm>
          <a:off x="1635760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79828</xdr:rowOff>
    </xdr:from>
    <xdr:to>
      <xdr:col>81</xdr:col>
      <xdr:colOff>101600</xdr:colOff>
      <xdr:row>60</xdr:row>
      <xdr:rowOff>9978</xdr:rowOff>
    </xdr:to>
    <xdr:sp macro="" textlink="">
      <xdr:nvSpPr>
        <xdr:cNvPr id="507" name="楕円 506">
          <a:extLst>
            <a:ext uri="{FF2B5EF4-FFF2-40B4-BE49-F238E27FC236}">
              <a16:creationId xmlns:a16="http://schemas.microsoft.com/office/drawing/2014/main" id="{1083625F-15D1-4674-8D55-F915D756AAC1}"/>
            </a:ext>
          </a:extLst>
        </xdr:cNvPr>
        <xdr:cNvSpPr/>
      </xdr:nvSpPr>
      <xdr:spPr>
        <a:xfrm>
          <a:off x="15430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130628</xdr:rowOff>
    </xdr:from>
    <xdr:to>
      <xdr:col>85</xdr:col>
      <xdr:colOff>127000</xdr:colOff>
      <xdr:row>60</xdr:row>
      <xdr:rowOff>4899</xdr:rowOff>
    </xdr:to>
    <xdr:cxnSp macro="">
      <xdr:nvCxnSpPr>
        <xdr:cNvPr id="508" name="直線コネクタ 507">
          <a:extLst>
            <a:ext uri="{FF2B5EF4-FFF2-40B4-BE49-F238E27FC236}">
              <a16:creationId xmlns:a16="http://schemas.microsoft.com/office/drawing/2014/main" id="{24B69864-76B6-4268-9817-7261CC1B38C7}"/>
            </a:ext>
          </a:extLst>
        </xdr:cNvPr>
        <xdr:cNvCxnSpPr/>
      </xdr:nvCxnSpPr>
      <xdr:spPr>
        <a:xfrm>
          <a:off x="15481300" y="1024617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09" name="楕円 508">
          <a:extLst>
            <a:ext uri="{FF2B5EF4-FFF2-40B4-BE49-F238E27FC236}">
              <a16:creationId xmlns:a16="http://schemas.microsoft.com/office/drawing/2014/main" id="{EF5744B3-5C73-4184-BFD9-7CD45FA46ED4}"/>
            </a:ext>
          </a:extLst>
        </xdr:cNvPr>
        <xdr:cNvSpPr/>
      </xdr:nvSpPr>
      <xdr:spPr>
        <a:xfrm>
          <a:off x="14541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88174</xdr:rowOff>
    </xdr:from>
    <xdr:to>
      <xdr:col>81</xdr:col>
      <xdr:colOff>50800</xdr:colOff>
      <xdr:row>59</xdr:row>
      <xdr:rowOff>130628</xdr:rowOff>
    </xdr:to>
    <xdr:cxnSp macro="">
      <xdr:nvCxnSpPr>
        <xdr:cNvPr id="510" name="直線コネクタ 509">
          <a:extLst>
            <a:ext uri="{FF2B5EF4-FFF2-40B4-BE49-F238E27FC236}">
              <a16:creationId xmlns:a16="http://schemas.microsoft.com/office/drawing/2014/main" id="{0D7D16C8-9FDB-4AD6-8A8F-31F1E456EA4E}"/>
            </a:ext>
          </a:extLst>
        </xdr:cNvPr>
        <xdr:cNvCxnSpPr/>
      </xdr:nvCxnSpPr>
      <xdr:spPr>
        <a:xfrm>
          <a:off x="14592300" y="102037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159838</xdr:rowOff>
    </xdr:from>
    <xdr:to>
      <xdr:col>72</xdr:col>
      <xdr:colOff>38100</xdr:colOff>
      <xdr:row>59</xdr:row>
      <xdr:rowOff>89988</xdr:rowOff>
    </xdr:to>
    <xdr:sp macro="" textlink="">
      <xdr:nvSpPr>
        <xdr:cNvPr id="511" name="楕円 510">
          <a:extLst>
            <a:ext uri="{FF2B5EF4-FFF2-40B4-BE49-F238E27FC236}">
              <a16:creationId xmlns:a16="http://schemas.microsoft.com/office/drawing/2014/main" id="{692CA2A9-F2F4-4D18-9795-E340E44817AD}"/>
            </a:ext>
          </a:extLst>
        </xdr:cNvPr>
        <xdr:cNvSpPr/>
      </xdr:nvSpPr>
      <xdr:spPr>
        <a:xfrm>
          <a:off x="13652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39188</xdr:rowOff>
    </xdr:from>
    <xdr:to>
      <xdr:col>76</xdr:col>
      <xdr:colOff>114300</xdr:colOff>
      <xdr:row>59</xdr:row>
      <xdr:rowOff>88174</xdr:rowOff>
    </xdr:to>
    <xdr:cxnSp macro="">
      <xdr:nvCxnSpPr>
        <xdr:cNvPr id="512" name="直線コネクタ 511">
          <a:extLst>
            <a:ext uri="{FF2B5EF4-FFF2-40B4-BE49-F238E27FC236}">
              <a16:creationId xmlns:a16="http://schemas.microsoft.com/office/drawing/2014/main" id="{3CAAD4DE-83DB-46E2-8960-26FDBBE3DFA6}"/>
            </a:ext>
          </a:extLst>
        </xdr:cNvPr>
        <xdr:cNvCxnSpPr/>
      </xdr:nvCxnSpPr>
      <xdr:spPr>
        <a:xfrm>
          <a:off x="13703300" y="101547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136978</xdr:rowOff>
    </xdr:from>
    <xdr:to>
      <xdr:col>67</xdr:col>
      <xdr:colOff>101600</xdr:colOff>
      <xdr:row>59</xdr:row>
      <xdr:rowOff>67128</xdr:rowOff>
    </xdr:to>
    <xdr:sp macro="" textlink="">
      <xdr:nvSpPr>
        <xdr:cNvPr id="513" name="楕円 512">
          <a:extLst>
            <a:ext uri="{FF2B5EF4-FFF2-40B4-BE49-F238E27FC236}">
              <a16:creationId xmlns:a16="http://schemas.microsoft.com/office/drawing/2014/main" id="{6D73D119-B895-47FC-BEAB-FBE4C2F0E3ED}"/>
            </a:ext>
          </a:extLst>
        </xdr:cNvPr>
        <xdr:cNvSpPr/>
      </xdr:nvSpPr>
      <xdr:spPr>
        <a:xfrm>
          <a:off x="12763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16328</xdr:rowOff>
    </xdr:from>
    <xdr:to>
      <xdr:col>71</xdr:col>
      <xdr:colOff>177800</xdr:colOff>
      <xdr:row>59</xdr:row>
      <xdr:rowOff>39188</xdr:rowOff>
    </xdr:to>
    <xdr:cxnSp macro="">
      <xdr:nvCxnSpPr>
        <xdr:cNvPr id="514" name="直線コネクタ 513">
          <a:extLst>
            <a:ext uri="{FF2B5EF4-FFF2-40B4-BE49-F238E27FC236}">
              <a16:creationId xmlns:a16="http://schemas.microsoft.com/office/drawing/2014/main" id="{6D10DA0E-4722-4B41-BC91-A73963394C07}"/>
            </a:ext>
          </a:extLst>
        </xdr:cNvPr>
        <xdr:cNvCxnSpPr/>
      </xdr:nvCxnSpPr>
      <xdr:spPr>
        <a:xfrm>
          <a:off x="12814300" y="101318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5" name="n_1aveValue【保健センター・保健所】&#10;有形固定資産減価償却率">
          <a:extLst>
            <a:ext uri="{FF2B5EF4-FFF2-40B4-BE49-F238E27FC236}">
              <a16:creationId xmlns:a16="http://schemas.microsoft.com/office/drawing/2014/main" id="{07E78305-714E-47F1-A98C-536BADDC051A}"/>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16" name="n_2aveValue【保健センター・保健所】&#10;有形固定資産減価償却率">
          <a:extLst>
            <a:ext uri="{FF2B5EF4-FFF2-40B4-BE49-F238E27FC236}">
              <a16:creationId xmlns:a16="http://schemas.microsoft.com/office/drawing/2014/main" id="{7DA88F03-B42F-480D-82BA-952F45E18C1A}"/>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517" name="n_3aveValue【保健センター・保健所】&#10;有形固定資産減価償却率">
          <a:extLst>
            <a:ext uri="{FF2B5EF4-FFF2-40B4-BE49-F238E27FC236}">
              <a16:creationId xmlns:a16="http://schemas.microsoft.com/office/drawing/2014/main" id="{5266F54E-AFBF-469B-A44E-1B8E774C8581}"/>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18" name="n_4aveValue【保健センター・保健所】&#10;有形固定資産減価償却率">
          <a:extLst>
            <a:ext uri="{FF2B5EF4-FFF2-40B4-BE49-F238E27FC236}">
              <a16:creationId xmlns:a16="http://schemas.microsoft.com/office/drawing/2014/main" id="{CEEDB3AE-9442-48F2-AD49-80C9032BE803}"/>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26505</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D6959302-B4C0-49C6-8DA5-35CB6CB1B5B8}"/>
            </a:ext>
          </a:extLst>
        </xdr:cNvPr>
        <xdr:cNvSpPr txBox="1"/>
      </xdr:nvSpPr>
      <xdr:spPr>
        <a:xfrm>
          <a:off x="152660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20" name="n_2mainValue【保健センター・保健所】&#10;有形固定資産減価償却率">
          <a:extLst>
            <a:ext uri="{FF2B5EF4-FFF2-40B4-BE49-F238E27FC236}">
              <a16:creationId xmlns:a16="http://schemas.microsoft.com/office/drawing/2014/main" id="{C8EFBC0E-F0FD-49B9-960D-2287AC2B00A0}"/>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106515</xdr:rowOff>
    </xdr:from>
    <xdr:ext cx="405111" cy="259045"/>
    <xdr:sp macro="" textlink="">
      <xdr:nvSpPr>
        <xdr:cNvPr id="521" name="n_3mainValue【保健センター・保健所】&#10;有形固定資産減価償却率">
          <a:extLst>
            <a:ext uri="{FF2B5EF4-FFF2-40B4-BE49-F238E27FC236}">
              <a16:creationId xmlns:a16="http://schemas.microsoft.com/office/drawing/2014/main" id="{7767F369-8999-409F-BC68-2919AEE65A35}"/>
            </a:ext>
          </a:extLst>
        </xdr:cNvPr>
        <xdr:cNvSpPr txBox="1"/>
      </xdr:nvSpPr>
      <xdr:spPr>
        <a:xfrm>
          <a:off x="13500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83655</xdr:rowOff>
    </xdr:from>
    <xdr:ext cx="405111" cy="259045"/>
    <xdr:sp macro="" textlink="">
      <xdr:nvSpPr>
        <xdr:cNvPr id="522" name="n_4mainValue【保健センター・保健所】&#10;有形固定資産減価償却率">
          <a:extLst>
            <a:ext uri="{FF2B5EF4-FFF2-40B4-BE49-F238E27FC236}">
              <a16:creationId xmlns:a16="http://schemas.microsoft.com/office/drawing/2014/main" id="{BD11EA69-772E-4E64-AC8D-E2004546179C}"/>
            </a:ext>
          </a:extLst>
        </xdr:cNvPr>
        <xdr:cNvSpPr txBox="1"/>
      </xdr:nvSpPr>
      <xdr:spPr>
        <a:xfrm>
          <a:off x="12611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132769AF-3540-4864-93EA-161E084219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423F8FB1-19DF-4C70-83A4-C2A7F573CA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8DDDB29F-61A0-49FE-BBF0-5FAFB2C692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9CF21DF2-89A2-4288-AB24-7999E20EA3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F7039B21-4797-45C7-B8A4-F7778A3245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6567F52E-88BE-4BD6-9CBB-CABFDF6D86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C14E4AF1-883C-421D-8FAD-E1635BC4E2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45A30A7F-CADC-4B39-AC84-B16C679BA9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5D57E2D7-6863-486F-9CC7-D9C6813604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31436ADB-698B-4C07-A61C-42DE6A7742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a:extLst>
            <a:ext uri="{FF2B5EF4-FFF2-40B4-BE49-F238E27FC236}">
              <a16:creationId xmlns:a16="http://schemas.microsoft.com/office/drawing/2014/main" id="{6FAF8FCC-D07D-4A99-A04F-421862F60502}"/>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a:extLst>
            <a:ext uri="{FF2B5EF4-FFF2-40B4-BE49-F238E27FC236}">
              <a16:creationId xmlns:a16="http://schemas.microsoft.com/office/drawing/2014/main" id="{64194D78-4240-45D5-9B19-04C77CE3B26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2FE098FB-8FCA-4670-A253-1A13DD2235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9E176DE1-01F9-4262-AF9E-4CF176F0F8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a:extLst>
            <a:ext uri="{FF2B5EF4-FFF2-40B4-BE49-F238E27FC236}">
              <a16:creationId xmlns:a16="http://schemas.microsoft.com/office/drawing/2014/main" id="{E73CF639-2343-46CA-B31B-188539589B1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8" name="テキスト ボックス 537">
          <a:extLst>
            <a:ext uri="{FF2B5EF4-FFF2-40B4-BE49-F238E27FC236}">
              <a16:creationId xmlns:a16="http://schemas.microsoft.com/office/drawing/2014/main" id="{B708ADBA-998D-4A6C-AC71-027FD77769D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827A37DA-50D7-46E1-A16E-6F30153139D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AB5969A-72A8-4867-863A-A5E0D21E205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AE641B7A-2E7B-4C32-B5C6-EC58449F5D5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42" name="直線コネクタ 541">
          <a:extLst>
            <a:ext uri="{FF2B5EF4-FFF2-40B4-BE49-F238E27FC236}">
              <a16:creationId xmlns:a16="http://schemas.microsoft.com/office/drawing/2014/main" id="{7DA1CE95-B1D8-4D87-A364-D279B619A42A}"/>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9B9A84B5-88BF-459E-8E0A-E4E5754EF2F5}"/>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44" name="直線コネクタ 543">
          <a:extLst>
            <a:ext uri="{FF2B5EF4-FFF2-40B4-BE49-F238E27FC236}">
              <a16:creationId xmlns:a16="http://schemas.microsoft.com/office/drawing/2014/main" id="{EC79D55F-E4C5-435D-9D3C-87812C64AD2E}"/>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591C9160-35C9-48D4-9B33-25ADA9CD2365}"/>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46" name="直線コネクタ 545">
          <a:extLst>
            <a:ext uri="{FF2B5EF4-FFF2-40B4-BE49-F238E27FC236}">
              <a16:creationId xmlns:a16="http://schemas.microsoft.com/office/drawing/2014/main" id="{AA27DCD4-080D-4DCA-867C-DC03D391CFF3}"/>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C033C299-FEA3-4992-8909-5712FE5F034B}"/>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48" name="フローチャート: 判断 547">
          <a:extLst>
            <a:ext uri="{FF2B5EF4-FFF2-40B4-BE49-F238E27FC236}">
              <a16:creationId xmlns:a16="http://schemas.microsoft.com/office/drawing/2014/main" id="{4C09266B-7C15-4444-A84A-865CEA4D2BB8}"/>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49" name="フローチャート: 判断 548">
          <a:extLst>
            <a:ext uri="{FF2B5EF4-FFF2-40B4-BE49-F238E27FC236}">
              <a16:creationId xmlns:a16="http://schemas.microsoft.com/office/drawing/2014/main" id="{E7B67AED-8E26-4A70-877E-3808AD4915EE}"/>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50" name="フローチャート: 判断 549">
          <a:extLst>
            <a:ext uri="{FF2B5EF4-FFF2-40B4-BE49-F238E27FC236}">
              <a16:creationId xmlns:a16="http://schemas.microsoft.com/office/drawing/2014/main" id="{08F099C6-8C55-4022-9253-BC052454F767}"/>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51" name="フローチャート: 判断 550">
          <a:extLst>
            <a:ext uri="{FF2B5EF4-FFF2-40B4-BE49-F238E27FC236}">
              <a16:creationId xmlns:a16="http://schemas.microsoft.com/office/drawing/2014/main" id="{0AB07DCD-357C-4687-8DE8-D973625AF04D}"/>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52" name="フローチャート: 判断 551">
          <a:extLst>
            <a:ext uri="{FF2B5EF4-FFF2-40B4-BE49-F238E27FC236}">
              <a16:creationId xmlns:a16="http://schemas.microsoft.com/office/drawing/2014/main" id="{F202A9CE-545E-4150-BAF4-1CE5107BC2ED}"/>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A8C198A5-EF53-4E5D-9B72-F3AD49B0BFA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981CB85-A6B7-40B2-A202-B64D03E1758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ECBD4507-FA28-4E79-A5A3-E740DAC564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6E01A0E0-5A9C-47FB-8BD4-EB3DB6D5A7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F156B1C-176B-4FB7-A59F-0DCC93188E4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27495</xdr:rowOff>
    </xdr:from>
    <xdr:to>
      <xdr:col>116</xdr:col>
      <xdr:colOff>114300</xdr:colOff>
      <xdr:row>62</xdr:row>
      <xdr:rowOff>129095</xdr:rowOff>
    </xdr:to>
    <xdr:sp macro="" textlink="">
      <xdr:nvSpPr>
        <xdr:cNvPr id="558" name="楕円 557">
          <a:extLst>
            <a:ext uri="{FF2B5EF4-FFF2-40B4-BE49-F238E27FC236}">
              <a16:creationId xmlns:a16="http://schemas.microsoft.com/office/drawing/2014/main" id="{F79F0378-9162-40B5-A5E6-2AAB2BA19748}"/>
            </a:ext>
          </a:extLst>
        </xdr:cNvPr>
        <xdr:cNvSpPr/>
      </xdr:nvSpPr>
      <xdr:spPr>
        <a:xfrm>
          <a:off x="221107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5922</xdr:rowOff>
    </xdr:from>
    <xdr:ext cx="469744" cy="259045"/>
    <xdr:sp macro="" textlink="">
      <xdr:nvSpPr>
        <xdr:cNvPr id="559" name="【保健センター・保健所】&#10;一人当たり面積該当値テキスト">
          <a:extLst>
            <a:ext uri="{FF2B5EF4-FFF2-40B4-BE49-F238E27FC236}">
              <a16:creationId xmlns:a16="http://schemas.microsoft.com/office/drawing/2014/main" id="{19E4B43E-F01D-4BAC-BC75-82519859DCDC}"/>
            </a:ext>
          </a:extLst>
        </xdr:cNvPr>
        <xdr:cNvSpPr txBox="1"/>
      </xdr:nvSpPr>
      <xdr:spPr>
        <a:xfrm>
          <a:off x="22199600" y="106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32068</xdr:rowOff>
    </xdr:from>
    <xdr:to>
      <xdr:col>112</xdr:col>
      <xdr:colOff>38100</xdr:colOff>
      <xdr:row>62</xdr:row>
      <xdr:rowOff>133668</xdr:rowOff>
    </xdr:to>
    <xdr:sp macro="" textlink="">
      <xdr:nvSpPr>
        <xdr:cNvPr id="560" name="楕円 559">
          <a:extLst>
            <a:ext uri="{FF2B5EF4-FFF2-40B4-BE49-F238E27FC236}">
              <a16:creationId xmlns:a16="http://schemas.microsoft.com/office/drawing/2014/main" id="{DAF4F4F4-3FD1-4F1E-9DEF-0258CA96703B}"/>
            </a:ext>
          </a:extLst>
        </xdr:cNvPr>
        <xdr:cNvSpPr/>
      </xdr:nvSpPr>
      <xdr:spPr>
        <a:xfrm>
          <a:off x="212725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78295</xdr:rowOff>
    </xdr:from>
    <xdr:to>
      <xdr:col>116</xdr:col>
      <xdr:colOff>63500</xdr:colOff>
      <xdr:row>62</xdr:row>
      <xdr:rowOff>82868</xdr:rowOff>
    </xdr:to>
    <xdr:cxnSp macro="">
      <xdr:nvCxnSpPr>
        <xdr:cNvPr id="561" name="直線コネクタ 560">
          <a:extLst>
            <a:ext uri="{FF2B5EF4-FFF2-40B4-BE49-F238E27FC236}">
              <a16:creationId xmlns:a16="http://schemas.microsoft.com/office/drawing/2014/main" id="{C2FFA7FB-22A8-41AC-9978-738EC5219377}"/>
            </a:ext>
          </a:extLst>
        </xdr:cNvPr>
        <xdr:cNvCxnSpPr/>
      </xdr:nvCxnSpPr>
      <xdr:spPr>
        <a:xfrm flipV="1">
          <a:off x="21323300" y="10708195"/>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35496</xdr:rowOff>
    </xdr:from>
    <xdr:to>
      <xdr:col>107</xdr:col>
      <xdr:colOff>101600</xdr:colOff>
      <xdr:row>62</xdr:row>
      <xdr:rowOff>137096</xdr:rowOff>
    </xdr:to>
    <xdr:sp macro="" textlink="">
      <xdr:nvSpPr>
        <xdr:cNvPr id="562" name="楕円 561">
          <a:extLst>
            <a:ext uri="{FF2B5EF4-FFF2-40B4-BE49-F238E27FC236}">
              <a16:creationId xmlns:a16="http://schemas.microsoft.com/office/drawing/2014/main" id="{51118CFA-12FE-4ECE-BF0E-26850C29DC39}"/>
            </a:ext>
          </a:extLst>
        </xdr:cNvPr>
        <xdr:cNvSpPr/>
      </xdr:nvSpPr>
      <xdr:spPr>
        <a:xfrm>
          <a:off x="20383500" y="106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82868</xdr:rowOff>
    </xdr:from>
    <xdr:to>
      <xdr:col>111</xdr:col>
      <xdr:colOff>177800</xdr:colOff>
      <xdr:row>62</xdr:row>
      <xdr:rowOff>86296</xdr:rowOff>
    </xdr:to>
    <xdr:cxnSp macro="">
      <xdr:nvCxnSpPr>
        <xdr:cNvPr id="563" name="直線コネクタ 562">
          <a:extLst>
            <a:ext uri="{FF2B5EF4-FFF2-40B4-BE49-F238E27FC236}">
              <a16:creationId xmlns:a16="http://schemas.microsoft.com/office/drawing/2014/main" id="{30D3AAB5-852F-4F3E-BC8F-6EF8CD5C639C}"/>
            </a:ext>
          </a:extLst>
        </xdr:cNvPr>
        <xdr:cNvCxnSpPr/>
      </xdr:nvCxnSpPr>
      <xdr:spPr>
        <a:xfrm flipV="1">
          <a:off x="20434300" y="1071276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39497</xdr:rowOff>
    </xdr:from>
    <xdr:to>
      <xdr:col>102</xdr:col>
      <xdr:colOff>165100</xdr:colOff>
      <xdr:row>62</xdr:row>
      <xdr:rowOff>141097</xdr:rowOff>
    </xdr:to>
    <xdr:sp macro="" textlink="">
      <xdr:nvSpPr>
        <xdr:cNvPr id="564" name="楕円 563">
          <a:extLst>
            <a:ext uri="{FF2B5EF4-FFF2-40B4-BE49-F238E27FC236}">
              <a16:creationId xmlns:a16="http://schemas.microsoft.com/office/drawing/2014/main" id="{C129BC30-F52D-4F4C-9E49-D9BB760EE244}"/>
            </a:ext>
          </a:extLst>
        </xdr:cNvPr>
        <xdr:cNvSpPr/>
      </xdr:nvSpPr>
      <xdr:spPr>
        <a:xfrm>
          <a:off x="19494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86296</xdr:rowOff>
    </xdr:from>
    <xdr:to>
      <xdr:col>107</xdr:col>
      <xdr:colOff>50800</xdr:colOff>
      <xdr:row>62</xdr:row>
      <xdr:rowOff>90297</xdr:rowOff>
    </xdr:to>
    <xdr:cxnSp macro="">
      <xdr:nvCxnSpPr>
        <xdr:cNvPr id="565" name="直線コネクタ 564">
          <a:extLst>
            <a:ext uri="{FF2B5EF4-FFF2-40B4-BE49-F238E27FC236}">
              <a16:creationId xmlns:a16="http://schemas.microsoft.com/office/drawing/2014/main" id="{4775D3B4-B0E8-49F1-B956-158E6B7B8417}"/>
            </a:ext>
          </a:extLst>
        </xdr:cNvPr>
        <xdr:cNvCxnSpPr/>
      </xdr:nvCxnSpPr>
      <xdr:spPr>
        <a:xfrm flipV="1">
          <a:off x="19545300" y="1071619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44069</xdr:rowOff>
    </xdr:from>
    <xdr:to>
      <xdr:col>98</xdr:col>
      <xdr:colOff>38100</xdr:colOff>
      <xdr:row>62</xdr:row>
      <xdr:rowOff>145669</xdr:rowOff>
    </xdr:to>
    <xdr:sp macro="" textlink="">
      <xdr:nvSpPr>
        <xdr:cNvPr id="566" name="楕円 565">
          <a:extLst>
            <a:ext uri="{FF2B5EF4-FFF2-40B4-BE49-F238E27FC236}">
              <a16:creationId xmlns:a16="http://schemas.microsoft.com/office/drawing/2014/main" id="{657F4FC0-76C0-4E0F-BB56-682E5DE56B2F}"/>
            </a:ext>
          </a:extLst>
        </xdr:cNvPr>
        <xdr:cNvSpPr/>
      </xdr:nvSpPr>
      <xdr:spPr>
        <a:xfrm>
          <a:off x="18605500" y="106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90297</xdr:rowOff>
    </xdr:from>
    <xdr:to>
      <xdr:col>102</xdr:col>
      <xdr:colOff>114300</xdr:colOff>
      <xdr:row>62</xdr:row>
      <xdr:rowOff>94869</xdr:rowOff>
    </xdr:to>
    <xdr:cxnSp macro="">
      <xdr:nvCxnSpPr>
        <xdr:cNvPr id="567" name="直線コネクタ 566">
          <a:extLst>
            <a:ext uri="{FF2B5EF4-FFF2-40B4-BE49-F238E27FC236}">
              <a16:creationId xmlns:a16="http://schemas.microsoft.com/office/drawing/2014/main" id="{C589DE17-E0F6-45FD-8783-7D84666C8188}"/>
            </a:ext>
          </a:extLst>
        </xdr:cNvPr>
        <xdr:cNvCxnSpPr/>
      </xdr:nvCxnSpPr>
      <xdr:spPr>
        <a:xfrm flipV="1">
          <a:off x="18656300" y="107201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68" name="n_1aveValue【保健センター・保健所】&#10;一人当たり面積">
          <a:extLst>
            <a:ext uri="{FF2B5EF4-FFF2-40B4-BE49-F238E27FC236}">
              <a16:creationId xmlns:a16="http://schemas.microsoft.com/office/drawing/2014/main" id="{5FD16559-18A4-4427-9032-46EFC90411DB}"/>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69" name="n_2aveValue【保健センター・保健所】&#10;一人当たり面積">
          <a:extLst>
            <a:ext uri="{FF2B5EF4-FFF2-40B4-BE49-F238E27FC236}">
              <a16:creationId xmlns:a16="http://schemas.microsoft.com/office/drawing/2014/main" id="{210B2840-914E-4073-A222-92877FB241BC}"/>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70" name="n_3aveValue【保健センター・保健所】&#10;一人当たり面積">
          <a:extLst>
            <a:ext uri="{FF2B5EF4-FFF2-40B4-BE49-F238E27FC236}">
              <a16:creationId xmlns:a16="http://schemas.microsoft.com/office/drawing/2014/main" id="{DD0B3F8A-E4AA-42AD-826E-13E4AF8F74C4}"/>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71" name="n_4aveValue【保健センター・保健所】&#10;一人当たり面積">
          <a:extLst>
            <a:ext uri="{FF2B5EF4-FFF2-40B4-BE49-F238E27FC236}">
              <a16:creationId xmlns:a16="http://schemas.microsoft.com/office/drawing/2014/main" id="{CAEB3CDB-A350-4C89-827C-1BE79847CA31}"/>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124795</xdr:rowOff>
    </xdr:from>
    <xdr:ext cx="469744" cy="259045"/>
    <xdr:sp macro="" textlink="">
      <xdr:nvSpPr>
        <xdr:cNvPr id="572" name="n_1mainValue【保健センター・保健所】&#10;一人当たり面積">
          <a:extLst>
            <a:ext uri="{FF2B5EF4-FFF2-40B4-BE49-F238E27FC236}">
              <a16:creationId xmlns:a16="http://schemas.microsoft.com/office/drawing/2014/main" id="{DE44068B-9D37-48A4-A47C-69BEECE35A7B}"/>
            </a:ext>
          </a:extLst>
        </xdr:cNvPr>
        <xdr:cNvSpPr txBox="1"/>
      </xdr:nvSpPr>
      <xdr:spPr>
        <a:xfrm>
          <a:off x="21075727" y="107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128223</xdr:rowOff>
    </xdr:from>
    <xdr:ext cx="469744" cy="259045"/>
    <xdr:sp macro="" textlink="">
      <xdr:nvSpPr>
        <xdr:cNvPr id="573" name="n_2mainValue【保健センター・保健所】&#10;一人当たり面積">
          <a:extLst>
            <a:ext uri="{FF2B5EF4-FFF2-40B4-BE49-F238E27FC236}">
              <a16:creationId xmlns:a16="http://schemas.microsoft.com/office/drawing/2014/main" id="{3A340E1E-BC19-447B-97CA-17C1B91E8918}"/>
            </a:ext>
          </a:extLst>
        </xdr:cNvPr>
        <xdr:cNvSpPr txBox="1"/>
      </xdr:nvSpPr>
      <xdr:spPr>
        <a:xfrm>
          <a:off x="20199427" y="1075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132224</xdr:rowOff>
    </xdr:from>
    <xdr:ext cx="469744" cy="259045"/>
    <xdr:sp macro="" textlink="">
      <xdr:nvSpPr>
        <xdr:cNvPr id="574" name="n_3mainValue【保健センター・保健所】&#10;一人当たり面積">
          <a:extLst>
            <a:ext uri="{FF2B5EF4-FFF2-40B4-BE49-F238E27FC236}">
              <a16:creationId xmlns:a16="http://schemas.microsoft.com/office/drawing/2014/main" id="{4B90DECF-363E-48FC-8969-9E764EEB86E7}"/>
            </a:ext>
          </a:extLst>
        </xdr:cNvPr>
        <xdr:cNvSpPr txBox="1"/>
      </xdr:nvSpPr>
      <xdr:spPr>
        <a:xfrm>
          <a:off x="193104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136796</xdr:rowOff>
    </xdr:from>
    <xdr:ext cx="469744" cy="259045"/>
    <xdr:sp macro="" textlink="">
      <xdr:nvSpPr>
        <xdr:cNvPr id="575" name="n_4mainValue【保健センター・保健所】&#10;一人当たり面積">
          <a:extLst>
            <a:ext uri="{FF2B5EF4-FFF2-40B4-BE49-F238E27FC236}">
              <a16:creationId xmlns:a16="http://schemas.microsoft.com/office/drawing/2014/main" id="{1271C171-00E1-49FA-A3C4-1875AD29BFEF}"/>
            </a:ext>
          </a:extLst>
        </xdr:cNvPr>
        <xdr:cNvSpPr txBox="1"/>
      </xdr:nvSpPr>
      <xdr:spPr>
        <a:xfrm>
          <a:off x="18421427" y="1076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40CDF173-28B6-41A3-89D2-BBF4E67092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5348F2C9-76C5-4398-A896-9D755928CE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ED29D917-841E-4638-B030-4AA884E681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B5E559C1-CB08-47F4-B694-34CAA33C44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E034E4C2-52BE-4F11-926F-3E92C34F78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5D2847C4-9406-4F6D-BE45-C442C0BAA7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CC948D7A-BB00-4AD3-90EF-744174BD25B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86F63FC4-51D9-4193-80A5-4696C7072E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4400245B-592E-4BEB-9952-498ACDE563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01315E33-A15F-4662-B6E7-5D27B73A23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6" name="テキスト ボックス 585">
          <a:extLst>
            <a:ext uri="{FF2B5EF4-FFF2-40B4-BE49-F238E27FC236}">
              <a16:creationId xmlns:a16="http://schemas.microsoft.com/office/drawing/2014/main" id="{564B5F03-CD2E-4529-B53E-046FF211F56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4D391E1C-9A58-485E-AC00-CAB4C646911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1AC5D873-BC47-46BA-810E-529C6C36DF3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00F7543C-0773-461D-90AA-4A8D2B5EC8B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E2E63146-9E9A-4CFB-B299-2EE1C5842CF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6DAE6D9C-EA78-470E-A444-7B603FFD263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DFAE18CA-34C5-41B5-9413-98A4FE95F7C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0D97F25E-392D-4861-A0DB-69A583507C7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9AC0C8C0-CE25-489F-B770-0153EEEC1BF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755E9BE6-3770-4FF7-97FF-431925CF33A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96" name="テキスト ボックス 595">
          <a:extLst>
            <a:ext uri="{FF2B5EF4-FFF2-40B4-BE49-F238E27FC236}">
              <a16:creationId xmlns:a16="http://schemas.microsoft.com/office/drawing/2014/main" id="{76B5ECB4-42BF-4CBD-8624-A7C3789DBDB4}"/>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C8FA1CAE-286E-40F9-88FA-2A93A58B24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a:extLst>
            <a:ext uri="{FF2B5EF4-FFF2-40B4-BE49-F238E27FC236}">
              <a16:creationId xmlns:a16="http://schemas.microsoft.com/office/drawing/2014/main" id="{2405BF2D-2062-48E9-BB57-248319A86D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99" name="直線コネクタ 598">
          <a:extLst>
            <a:ext uri="{FF2B5EF4-FFF2-40B4-BE49-F238E27FC236}">
              <a16:creationId xmlns:a16="http://schemas.microsoft.com/office/drawing/2014/main" id="{01F1BD41-7E1D-4D26-8AF0-9282B469A81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00" name="【消防施設】&#10;有形固定資産減価償却率最小値テキスト">
          <a:extLst>
            <a:ext uri="{FF2B5EF4-FFF2-40B4-BE49-F238E27FC236}">
              <a16:creationId xmlns:a16="http://schemas.microsoft.com/office/drawing/2014/main" id="{C2164082-F86E-436D-A8B5-1339E6B8372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01" name="直線コネクタ 600">
          <a:extLst>
            <a:ext uri="{FF2B5EF4-FFF2-40B4-BE49-F238E27FC236}">
              <a16:creationId xmlns:a16="http://schemas.microsoft.com/office/drawing/2014/main" id="{D6987B33-3804-49AB-A670-38F3E0AE142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02" name="【消防施設】&#10;有形固定資産減価償却率最大値テキスト">
          <a:extLst>
            <a:ext uri="{FF2B5EF4-FFF2-40B4-BE49-F238E27FC236}">
              <a16:creationId xmlns:a16="http://schemas.microsoft.com/office/drawing/2014/main" id="{12FD3101-7D04-40C7-9775-444FCD8555B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3" name="直線コネクタ 602">
          <a:extLst>
            <a:ext uri="{FF2B5EF4-FFF2-40B4-BE49-F238E27FC236}">
              <a16:creationId xmlns:a16="http://schemas.microsoft.com/office/drawing/2014/main" id="{2411A83C-54B6-4B79-AEFF-09F2E8540E5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604" name="【消防施設】&#10;有形固定資産減価償却率平均値テキスト">
          <a:extLst>
            <a:ext uri="{FF2B5EF4-FFF2-40B4-BE49-F238E27FC236}">
              <a16:creationId xmlns:a16="http://schemas.microsoft.com/office/drawing/2014/main" id="{E957F560-E761-46FC-A96E-7D15479CED78}"/>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05" name="フローチャート: 判断 604">
          <a:extLst>
            <a:ext uri="{FF2B5EF4-FFF2-40B4-BE49-F238E27FC236}">
              <a16:creationId xmlns:a16="http://schemas.microsoft.com/office/drawing/2014/main" id="{DD7C6AD7-4C4A-4A30-9386-D86D7FD1BA74}"/>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06" name="フローチャート: 判断 605">
          <a:extLst>
            <a:ext uri="{FF2B5EF4-FFF2-40B4-BE49-F238E27FC236}">
              <a16:creationId xmlns:a16="http://schemas.microsoft.com/office/drawing/2014/main" id="{2317C2E3-F910-491B-B3B5-4823AB8870EB}"/>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07" name="フローチャート: 判断 606">
          <a:extLst>
            <a:ext uri="{FF2B5EF4-FFF2-40B4-BE49-F238E27FC236}">
              <a16:creationId xmlns:a16="http://schemas.microsoft.com/office/drawing/2014/main" id="{E5FD55BF-A311-4209-A2DA-C021C7CBA8FD}"/>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08" name="フローチャート: 判断 607">
          <a:extLst>
            <a:ext uri="{FF2B5EF4-FFF2-40B4-BE49-F238E27FC236}">
              <a16:creationId xmlns:a16="http://schemas.microsoft.com/office/drawing/2014/main" id="{BFE7C39A-DDA4-46FE-A19A-146C2E0FE59B}"/>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09" name="フローチャート: 判断 608">
          <a:extLst>
            <a:ext uri="{FF2B5EF4-FFF2-40B4-BE49-F238E27FC236}">
              <a16:creationId xmlns:a16="http://schemas.microsoft.com/office/drawing/2014/main" id="{EF216E83-9644-4336-8276-BE783B020F48}"/>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CF399262-14E0-452A-B5DF-A1654F2428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5D66D43-04FD-4106-989C-D781A53C64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2001DC4-B4E6-48F2-B4D5-E9A5E2DEE9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693287B7-F115-4D1C-98F1-3FBBA02645F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5621C2C0-A6E9-4E1B-8ED1-29F7647C62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115570</xdr:rowOff>
    </xdr:from>
    <xdr:to>
      <xdr:col>85</xdr:col>
      <xdr:colOff>177800</xdr:colOff>
      <xdr:row>81</xdr:row>
      <xdr:rowOff>45720</xdr:rowOff>
    </xdr:to>
    <xdr:sp macro="" textlink="">
      <xdr:nvSpPr>
        <xdr:cNvPr id="615" name="楕円 614">
          <a:extLst>
            <a:ext uri="{FF2B5EF4-FFF2-40B4-BE49-F238E27FC236}">
              <a16:creationId xmlns:a16="http://schemas.microsoft.com/office/drawing/2014/main" id="{B8306594-BB71-40A9-9539-5110494E76AD}"/>
            </a:ext>
          </a:extLst>
        </xdr:cNvPr>
        <xdr:cNvSpPr/>
      </xdr:nvSpPr>
      <xdr:spPr>
        <a:xfrm>
          <a:off x="162687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138447</xdr:rowOff>
    </xdr:from>
    <xdr:ext cx="405111" cy="259045"/>
    <xdr:sp macro="" textlink="">
      <xdr:nvSpPr>
        <xdr:cNvPr id="616" name="【消防施設】&#10;有形固定資産減価償却率該当値テキスト">
          <a:extLst>
            <a:ext uri="{FF2B5EF4-FFF2-40B4-BE49-F238E27FC236}">
              <a16:creationId xmlns:a16="http://schemas.microsoft.com/office/drawing/2014/main" id="{3F405F21-1CC3-45F9-84BF-EBC4582FD683}"/>
            </a:ext>
          </a:extLst>
        </xdr:cNvPr>
        <xdr:cNvSpPr txBox="1"/>
      </xdr:nvSpPr>
      <xdr:spPr>
        <a:xfrm>
          <a:off x="16357600" y="1368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617" name="楕円 616">
          <a:extLst>
            <a:ext uri="{FF2B5EF4-FFF2-40B4-BE49-F238E27FC236}">
              <a16:creationId xmlns:a16="http://schemas.microsoft.com/office/drawing/2014/main" id="{39EDFA6E-0529-44FB-A763-CB4318204C27}"/>
            </a:ext>
          </a:extLst>
        </xdr:cNvPr>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156211</xdr:rowOff>
    </xdr:from>
    <xdr:to>
      <xdr:col>85</xdr:col>
      <xdr:colOff>127000</xdr:colOff>
      <xdr:row>80</xdr:row>
      <xdr:rowOff>166370</xdr:rowOff>
    </xdr:to>
    <xdr:cxnSp macro="">
      <xdr:nvCxnSpPr>
        <xdr:cNvPr id="618" name="直線コネクタ 617">
          <a:extLst>
            <a:ext uri="{FF2B5EF4-FFF2-40B4-BE49-F238E27FC236}">
              <a16:creationId xmlns:a16="http://schemas.microsoft.com/office/drawing/2014/main" id="{D50ECCD5-0011-4DAA-8E07-878AF477B1CF}"/>
            </a:ext>
          </a:extLst>
        </xdr:cNvPr>
        <xdr:cNvCxnSpPr/>
      </xdr:nvCxnSpPr>
      <xdr:spPr>
        <a:xfrm>
          <a:off x="15481300" y="1387221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143511</xdr:rowOff>
    </xdr:from>
    <xdr:to>
      <xdr:col>76</xdr:col>
      <xdr:colOff>165100</xdr:colOff>
      <xdr:row>81</xdr:row>
      <xdr:rowOff>73661</xdr:rowOff>
    </xdr:to>
    <xdr:sp macro="" textlink="">
      <xdr:nvSpPr>
        <xdr:cNvPr id="619" name="楕円 618">
          <a:extLst>
            <a:ext uri="{FF2B5EF4-FFF2-40B4-BE49-F238E27FC236}">
              <a16:creationId xmlns:a16="http://schemas.microsoft.com/office/drawing/2014/main" id="{A83414A4-BB42-4C54-8D5B-089B6A7A548A}"/>
            </a:ext>
          </a:extLst>
        </xdr:cNvPr>
        <xdr:cNvSpPr/>
      </xdr:nvSpPr>
      <xdr:spPr>
        <a:xfrm>
          <a:off x="14541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22861</xdr:rowOff>
    </xdr:to>
    <xdr:cxnSp macro="">
      <xdr:nvCxnSpPr>
        <xdr:cNvPr id="620" name="直線コネクタ 619">
          <a:extLst>
            <a:ext uri="{FF2B5EF4-FFF2-40B4-BE49-F238E27FC236}">
              <a16:creationId xmlns:a16="http://schemas.microsoft.com/office/drawing/2014/main" id="{B8A1F147-835D-4C8C-9F99-46442D8DF011}"/>
            </a:ext>
          </a:extLst>
        </xdr:cNvPr>
        <xdr:cNvCxnSpPr/>
      </xdr:nvCxnSpPr>
      <xdr:spPr>
        <a:xfrm flipV="1">
          <a:off x="14592300" y="13872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111761</xdr:rowOff>
    </xdr:from>
    <xdr:to>
      <xdr:col>72</xdr:col>
      <xdr:colOff>38100</xdr:colOff>
      <xdr:row>81</xdr:row>
      <xdr:rowOff>41911</xdr:rowOff>
    </xdr:to>
    <xdr:sp macro="" textlink="">
      <xdr:nvSpPr>
        <xdr:cNvPr id="621" name="楕円 620">
          <a:extLst>
            <a:ext uri="{FF2B5EF4-FFF2-40B4-BE49-F238E27FC236}">
              <a16:creationId xmlns:a16="http://schemas.microsoft.com/office/drawing/2014/main" id="{E58F5685-10CF-408F-AE36-62BFC3C2CF94}"/>
            </a:ext>
          </a:extLst>
        </xdr:cNvPr>
        <xdr:cNvSpPr/>
      </xdr:nvSpPr>
      <xdr:spPr>
        <a:xfrm>
          <a:off x="13652500" y="138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162561</xdr:rowOff>
    </xdr:from>
    <xdr:to>
      <xdr:col>76</xdr:col>
      <xdr:colOff>114300</xdr:colOff>
      <xdr:row>81</xdr:row>
      <xdr:rowOff>22861</xdr:rowOff>
    </xdr:to>
    <xdr:cxnSp macro="">
      <xdr:nvCxnSpPr>
        <xdr:cNvPr id="622" name="直線コネクタ 621">
          <a:extLst>
            <a:ext uri="{FF2B5EF4-FFF2-40B4-BE49-F238E27FC236}">
              <a16:creationId xmlns:a16="http://schemas.microsoft.com/office/drawing/2014/main" id="{EEB010D1-5731-479F-94C2-E40B16AA0F2B}"/>
            </a:ext>
          </a:extLst>
        </xdr:cNvPr>
        <xdr:cNvCxnSpPr/>
      </xdr:nvCxnSpPr>
      <xdr:spPr>
        <a:xfrm>
          <a:off x="13703300" y="1387856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107950</xdr:rowOff>
    </xdr:from>
    <xdr:to>
      <xdr:col>67</xdr:col>
      <xdr:colOff>101600</xdr:colOff>
      <xdr:row>83</xdr:row>
      <xdr:rowOff>38100</xdr:rowOff>
    </xdr:to>
    <xdr:sp macro="" textlink="">
      <xdr:nvSpPr>
        <xdr:cNvPr id="623" name="楕円 622">
          <a:extLst>
            <a:ext uri="{FF2B5EF4-FFF2-40B4-BE49-F238E27FC236}">
              <a16:creationId xmlns:a16="http://schemas.microsoft.com/office/drawing/2014/main" id="{297A69A4-504D-455F-8E93-E64EE4E7DCB5}"/>
            </a:ext>
          </a:extLst>
        </xdr:cNvPr>
        <xdr:cNvSpPr/>
      </xdr:nvSpPr>
      <xdr:spPr>
        <a:xfrm>
          <a:off x="127635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162561</xdr:rowOff>
    </xdr:from>
    <xdr:to>
      <xdr:col>71</xdr:col>
      <xdr:colOff>177800</xdr:colOff>
      <xdr:row>82</xdr:row>
      <xdr:rowOff>158750</xdr:rowOff>
    </xdr:to>
    <xdr:cxnSp macro="">
      <xdr:nvCxnSpPr>
        <xdr:cNvPr id="624" name="直線コネクタ 623">
          <a:extLst>
            <a:ext uri="{FF2B5EF4-FFF2-40B4-BE49-F238E27FC236}">
              <a16:creationId xmlns:a16="http://schemas.microsoft.com/office/drawing/2014/main" id="{133733D9-14A9-4D68-91C9-1B188C2C71DD}"/>
            </a:ext>
          </a:extLst>
        </xdr:cNvPr>
        <xdr:cNvCxnSpPr/>
      </xdr:nvCxnSpPr>
      <xdr:spPr>
        <a:xfrm flipV="1">
          <a:off x="12814300" y="13878561"/>
          <a:ext cx="8890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25" name="n_1aveValue【消防施設】&#10;有形固定資産減価償却率">
          <a:extLst>
            <a:ext uri="{FF2B5EF4-FFF2-40B4-BE49-F238E27FC236}">
              <a16:creationId xmlns:a16="http://schemas.microsoft.com/office/drawing/2014/main" id="{538B5F1C-CF5B-44E5-8A73-BB8580A72E03}"/>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26" name="n_2aveValue【消防施設】&#10;有形固定資産減価償却率">
          <a:extLst>
            <a:ext uri="{FF2B5EF4-FFF2-40B4-BE49-F238E27FC236}">
              <a16:creationId xmlns:a16="http://schemas.microsoft.com/office/drawing/2014/main" id="{920B41F9-A5D8-4081-91EE-FF5DBD71F9C6}"/>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627" name="n_3aveValue【消防施設】&#10;有形固定資産減価償却率">
          <a:extLst>
            <a:ext uri="{FF2B5EF4-FFF2-40B4-BE49-F238E27FC236}">
              <a16:creationId xmlns:a16="http://schemas.microsoft.com/office/drawing/2014/main" id="{8B29F230-8987-4DE2-A1AC-D2F6695828FF}"/>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28" name="n_4aveValue【消防施設】&#10;有形固定資産減価償却率">
          <a:extLst>
            <a:ext uri="{FF2B5EF4-FFF2-40B4-BE49-F238E27FC236}">
              <a16:creationId xmlns:a16="http://schemas.microsoft.com/office/drawing/2014/main" id="{019043A6-F2B2-4E1E-8F7F-4CBB97BDB5D7}"/>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629" name="n_1mainValue【消防施設】&#10;有形固定資産減価償却率">
          <a:extLst>
            <a:ext uri="{FF2B5EF4-FFF2-40B4-BE49-F238E27FC236}">
              <a16:creationId xmlns:a16="http://schemas.microsoft.com/office/drawing/2014/main" id="{A762A12F-11FD-4EB2-885C-724D4C152D1E}"/>
            </a:ext>
          </a:extLst>
        </xdr:cNvPr>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90188</xdr:rowOff>
    </xdr:from>
    <xdr:ext cx="405111" cy="259045"/>
    <xdr:sp macro="" textlink="">
      <xdr:nvSpPr>
        <xdr:cNvPr id="630" name="n_2mainValue【消防施設】&#10;有形固定資産減価償却率">
          <a:extLst>
            <a:ext uri="{FF2B5EF4-FFF2-40B4-BE49-F238E27FC236}">
              <a16:creationId xmlns:a16="http://schemas.microsoft.com/office/drawing/2014/main" id="{48CC4952-2BA3-4178-989D-5E1D255AE151}"/>
            </a:ext>
          </a:extLst>
        </xdr:cNvPr>
        <xdr:cNvSpPr txBox="1"/>
      </xdr:nvSpPr>
      <xdr:spPr>
        <a:xfrm>
          <a:off x="14389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58438</xdr:rowOff>
    </xdr:from>
    <xdr:ext cx="405111" cy="259045"/>
    <xdr:sp macro="" textlink="">
      <xdr:nvSpPr>
        <xdr:cNvPr id="631" name="n_3mainValue【消防施設】&#10;有形固定資産減価償却率">
          <a:extLst>
            <a:ext uri="{FF2B5EF4-FFF2-40B4-BE49-F238E27FC236}">
              <a16:creationId xmlns:a16="http://schemas.microsoft.com/office/drawing/2014/main" id="{0911944A-5BDF-4D63-ACF6-686F77CAC91C}"/>
            </a:ext>
          </a:extLst>
        </xdr:cNvPr>
        <xdr:cNvSpPr txBox="1"/>
      </xdr:nvSpPr>
      <xdr:spPr>
        <a:xfrm>
          <a:off x="135007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29227</xdr:rowOff>
    </xdr:from>
    <xdr:ext cx="405111" cy="259045"/>
    <xdr:sp macro="" textlink="">
      <xdr:nvSpPr>
        <xdr:cNvPr id="632" name="n_4mainValue【消防施設】&#10;有形固定資産減価償却率">
          <a:extLst>
            <a:ext uri="{FF2B5EF4-FFF2-40B4-BE49-F238E27FC236}">
              <a16:creationId xmlns:a16="http://schemas.microsoft.com/office/drawing/2014/main" id="{A06C0468-F0C3-4892-9948-C98CE6A636FF}"/>
            </a:ext>
          </a:extLst>
        </xdr:cNvPr>
        <xdr:cNvSpPr txBox="1"/>
      </xdr:nvSpPr>
      <xdr:spPr>
        <a:xfrm>
          <a:off x="12611744" y="1425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CD72105F-B914-44EF-A841-153818D449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DDAC3137-FD87-45BB-9971-3895EAFE92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FCF94497-3C08-414D-B597-A9D2DBC51A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710982A0-123C-49CB-99C2-C73AEC612B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9154BEAC-BC84-442B-B6EA-32ED43199E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DF285CBF-8547-4F67-9D7C-97934258B93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B304F7B4-A87D-4B6E-896F-1E359F9C51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CD42C80F-7106-4244-B850-AC96F58588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0267C578-4589-45BA-92D0-080EEB46F72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91157DFA-63BF-4DE3-8E23-DE000FE300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id="{D126F6F5-8E92-4A6E-BDB0-7F6AA64128D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96C263DE-548E-44D2-BAAF-3928963F390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id="{016D7967-8AA1-488D-8F80-EEAF5B199C5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id="{CEA7F807-8A9B-4E07-A4BD-F879C86F29B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id="{8D87E682-C524-4292-A400-AF95900E233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id="{ABAFF178-EC15-4891-A339-07487595641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id="{E96207FF-2BCE-4F25-B40E-5DECAC19A99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id="{977ECE03-6AD7-4C38-A2D0-123737392B9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id="{26561D83-FB4F-4A32-8373-30BA5263137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id="{25E973F2-79B8-4A3B-8AF1-D276F0CE695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9815DDAF-55A4-42CD-8C7C-4D3E0FD32B2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A6D9EDEF-AFA8-42BE-BCDE-797A49B4ADC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a:extLst>
            <a:ext uri="{FF2B5EF4-FFF2-40B4-BE49-F238E27FC236}">
              <a16:creationId xmlns:a16="http://schemas.microsoft.com/office/drawing/2014/main" id="{A134E413-8B87-41CB-BEFC-073206BBEAD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56" name="直線コネクタ 655">
          <a:extLst>
            <a:ext uri="{FF2B5EF4-FFF2-40B4-BE49-F238E27FC236}">
              <a16:creationId xmlns:a16="http://schemas.microsoft.com/office/drawing/2014/main" id="{F7257DB2-B603-4C62-B1FA-A2DBF9101BE7}"/>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57" name="【消防施設】&#10;一人当たり面積最小値テキスト">
          <a:extLst>
            <a:ext uri="{FF2B5EF4-FFF2-40B4-BE49-F238E27FC236}">
              <a16:creationId xmlns:a16="http://schemas.microsoft.com/office/drawing/2014/main" id="{9DC482AF-D5E7-4977-B330-1D4EF80636D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58" name="直線コネクタ 657">
          <a:extLst>
            <a:ext uri="{FF2B5EF4-FFF2-40B4-BE49-F238E27FC236}">
              <a16:creationId xmlns:a16="http://schemas.microsoft.com/office/drawing/2014/main" id="{D440D2CA-655F-480D-B373-6FA304624FE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59" name="【消防施設】&#10;一人当たり面積最大値テキスト">
          <a:extLst>
            <a:ext uri="{FF2B5EF4-FFF2-40B4-BE49-F238E27FC236}">
              <a16:creationId xmlns:a16="http://schemas.microsoft.com/office/drawing/2014/main" id="{B6892425-BBDD-4BE6-ADAD-0301E2EC7B09}"/>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60" name="直線コネクタ 659">
          <a:extLst>
            <a:ext uri="{FF2B5EF4-FFF2-40B4-BE49-F238E27FC236}">
              <a16:creationId xmlns:a16="http://schemas.microsoft.com/office/drawing/2014/main" id="{ABF2E6C3-9ECE-448E-B6AA-CD57C7984768}"/>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61" name="【消防施設】&#10;一人当たり面積平均値テキスト">
          <a:extLst>
            <a:ext uri="{FF2B5EF4-FFF2-40B4-BE49-F238E27FC236}">
              <a16:creationId xmlns:a16="http://schemas.microsoft.com/office/drawing/2014/main" id="{CD46E1D6-AD8B-4B82-B3E4-63BCB38CFA0C}"/>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62" name="フローチャート: 判断 661">
          <a:extLst>
            <a:ext uri="{FF2B5EF4-FFF2-40B4-BE49-F238E27FC236}">
              <a16:creationId xmlns:a16="http://schemas.microsoft.com/office/drawing/2014/main" id="{8CE9BCAF-721D-4441-A859-97497DCD47EC}"/>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63" name="フローチャート: 判断 662">
          <a:extLst>
            <a:ext uri="{FF2B5EF4-FFF2-40B4-BE49-F238E27FC236}">
              <a16:creationId xmlns:a16="http://schemas.microsoft.com/office/drawing/2014/main" id="{38A98665-E2B8-4A60-8899-60B71AE51F3C}"/>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64" name="フローチャート: 判断 663">
          <a:extLst>
            <a:ext uri="{FF2B5EF4-FFF2-40B4-BE49-F238E27FC236}">
              <a16:creationId xmlns:a16="http://schemas.microsoft.com/office/drawing/2014/main" id="{60C76102-C5AC-40F3-90E2-6F5FEECD9DB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65" name="フローチャート: 判断 664">
          <a:extLst>
            <a:ext uri="{FF2B5EF4-FFF2-40B4-BE49-F238E27FC236}">
              <a16:creationId xmlns:a16="http://schemas.microsoft.com/office/drawing/2014/main" id="{7F40A788-5B7A-45A1-9E70-A36A32A87DA1}"/>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66" name="フローチャート: 判断 665">
          <a:extLst>
            <a:ext uri="{FF2B5EF4-FFF2-40B4-BE49-F238E27FC236}">
              <a16:creationId xmlns:a16="http://schemas.microsoft.com/office/drawing/2014/main" id="{35312C11-35AB-424F-A67B-13E1D53462E7}"/>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1E3B2C9-3DD8-4E28-9D1B-EAB0FA79D1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BF7A0152-DF7D-4BCA-B5B9-8B2D37E5BA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929B0128-198D-4FE0-AE84-20787CFED5D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2EAE07DE-E832-4179-8CD2-20700961AB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46A9BD76-CD7D-4545-8714-127A8BBF4F2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109982</xdr:rowOff>
    </xdr:from>
    <xdr:to>
      <xdr:col>116</xdr:col>
      <xdr:colOff>114300</xdr:colOff>
      <xdr:row>86</xdr:row>
      <xdr:rowOff>40132</xdr:rowOff>
    </xdr:to>
    <xdr:sp macro="" textlink="">
      <xdr:nvSpPr>
        <xdr:cNvPr id="672" name="楕円 671">
          <a:extLst>
            <a:ext uri="{FF2B5EF4-FFF2-40B4-BE49-F238E27FC236}">
              <a16:creationId xmlns:a16="http://schemas.microsoft.com/office/drawing/2014/main" id="{0FFB1177-FCF1-4C4E-9046-911CCFCED5FC}"/>
            </a:ext>
          </a:extLst>
        </xdr:cNvPr>
        <xdr:cNvSpPr/>
      </xdr:nvSpPr>
      <xdr:spPr>
        <a:xfrm>
          <a:off x="221107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24909</xdr:rowOff>
    </xdr:from>
    <xdr:ext cx="469744" cy="259045"/>
    <xdr:sp macro="" textlink="">
      <xdr:nvSpPr>
        <xdr:cNvPr id="673" name="【消防施設】&#10;一人当たり面積該当値テキスト">
          <a:extLst>
            <a:ext uri="{FF2B5EF4-FFF2-40B4-BE49-F238E27FC236}">
              <a16:creationId xmlns:a16="http://schemas.microsoft.com/office/drawing/2014/main" id="{1075A4D8-41ED-4206-9177-3A37B0E249DD}"/>
            </a:ext>
          </a:extLst>
        </xdr:cNvPr>
        <xdr:cNvSpPr txBox="1"/>
      </xdr:nvSpPr>
      <xdr:spPr>
        <a:xfrm>
          <a:off x="22199600" y="1459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74" name="楕円 673">
          <a:extLst>
            <a:ext uri="{FF2B5EF4-FFF2-40B4-BE49-F238E27FC236}">
              <a16:creationId xmlns:a16="http://schemas.microsoft.com/office/drawing/2014/main" id="{C72430ED-723B-41B6-873A-2607406ED6AA}"/>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160782</xdr:rowOff>
    </xdr:from>
    <xdr:to>
      <xdr:col>116</xdr:col>
      <xdr:colOff>63500</xdr:colOff>
      <xdr:row>85</xdr:row>
      <xdr:rowOff>163830</xdr:rowOff>
    </xdr:to>
    <xdr:cxnSp macro="">
      <xdr:nvCxnSpPr>
        <xdr:cNvPr id="675" name="直線コネクタ 674">
          <a:extLst>
            <a:ext uri="{FF2B5EF4-FFF2-40B4-BE49-F238E27FC236}">
              <a16:creationId xmlns:a16="http://schemas.microsoft.com/office/drawing/2014/main" id="{DB1DCFA1-74AE-48DC-BC42-6F5C7568B761}"/>
            </a:ext>
          </a:extLst>
        </xdr:cNvPr>
        <xdr:cNvCxnSpPr/>
      </xdr:nvCxnSpPr>
      <xdr:spPr>
        <a:xfrm flipV="1">
          <a:off x="21323300" y="1473403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116078</xdr:rowOff>
    </xdr:from>
    <xdr:to>
      <xdr:col>107</xdr:col>
      <xdr:colOff>101600</xdr:colOff>
      <xdr:row>86</xdr:row>
      <xdr:rowOff>46228</xdr:rowOff>
    </xdr:to>
    <xdr:sp macro="" textlink="">
      <xdr:nvSpPr>
        <xdr:cNvPr id="676" name="楕円 675">
          <a:extLst>
            <a:ext uri="{FF2B5EF4-FFF2-40B4-BE49-F238E27FC236}">
              <a16:creationId xmlns:a16="http://schemas.microsoft.com/office/drawing/2014/main" id="{8343660C-6308-4330-A67A-51359792F0CF}"/>
            </a:ext>
          </a:extLst>
        </xdr:cNvPr>
        <xdr:cNvSpPr/>
      </xdr:nvSpPr>
      <xdr:spPr>
        <a:xfrm>
          <a:off x="203835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166878</xdr:rowOff>
    </xdr:to>
    <xdr:cxnSp macro="">
      <xdr:nvCxnSpPr>
        <xdr:cNvPr id="677" name="直線コネクタ 676">
          <a:extLst>
            <a:ext uri="{FF2B5EF4-FFF2-40B4-BE49-F238E27FC236}">
              <a16:creationId xmlns:a16="http://schemas.microsoft.com/office/drawing/2014/main" id="{78FBA521-E2CF-445D-8B4F-C53DB8D8DBE0}"/>
            </a:ext>
          </a:extLst>
        </xdr:cNvPr>
        <xdr:cNvCxnSpPr/>
      </xdr:nvCxnSpPr>
      <xdr:spPr>
        <a:xfrm flipV="1">
          <a:off x="20434300" y="147370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119126</xdr:rowOff>
    </xdr:from>
    <xdr:to>
      <xdr:col>102</xdr:col>
      <xdr:colOff>165100</xdr:colOff>
      <xdr:row>86</xdr:row>
      <xdr:rowOff>49276</xdr:rowOff>
    </xdr:to>
    <xdr:sp macro="" textlink="">
      <xdr:nvSpPr>
        <xdr:cNvPr id="678" name="楕円 677">
          <a:extLst>
            <a:ext uri="{FF2B5EF4-FFF2-40B4-BE49-F238E27FC236}">
              <a16:creationId xmlns:a16="http://schemas.microsoft.com/office/drawing/2014/main" id="{463CD4BE-2748-446A-BE54-F6DDD6DB2567}"/>
            </a:ext>
          </a:extLst>
        </xdr:cNvPr>
        <xdr:cNvSpPr/>
      </xdr:nvSpPr>
      <xdr:spPr>
        <a:xfrm>
          <a:off x="19494500" y="146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166878</xdr:rowOff>
    </xdr:from>
    <xdr:to>
      <xdr:col>107</xdr:col>
      <xdr:colOff>50800</xdr:colOff>
      <xdr:row>85</xdr:row>
      <xdr:rowOff>169926</xdr:rowOff>
    </xdr:to>
    <xdr:cxnSp macro="">
      <xdr:nvCxnSpPr>
        <xdr:cNvPr id="679" name="直線コネクタ 678">
          <a:extLst>
            <a:ext uri="{FF2B5EF4-FFF2-40B4-BE49-F238E27FC236}">
              <a16:creationId xmlns:a16="http://schemas.microsoft.com/office/drawing/2014/main" id="{67E1F496-C689-4EA0-8068-E2A363B90258}"/>
            </a:ext>
          </a:extLst>
        </xdr:cNvPr>
        <xdr:cNvCxnSpPr/>
      </xdr:nvCxnSpPr>
      <xdr:spPr>
        <a:xfrm flipV="1">
          <a:off x="19545300" y="147401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680" name="楕円 679">
          <a:extLst>
            <a:ext uri="{FF2B5EF4-FFF2-40B4-BE49-F238E27FC236}">
              <a16:creationId xmlns:a16="http://schemas.microsoft.com/office/drawing/2014/main" id="{E6067DB6-93C5-4C0B-80E1-C80245939627}"/>
            </a:ext>
          </a:extLst>
        </xdr:cNvPr>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85</xdr:row>
      <xdr:rowOff>169926</xdr:rowOff>
    </xdr:to>
    <xdr:cxnSp macro="">
      <xdr:nvCxnSpPr>
        <xdr:cNvPr id="681" name="直線コネクタ 680">
          <a:extLst>
            <a:ext uri="{FF2B5EF4-FFF2-40B4-BE49-F238E27FC236}">
              <a16:creationId xmlns:a16="http://schemas.microsoft.com/office/drawing/2014/main" id="{EE7F50D3-8B3B-4FFB-B3CB-75371A8C8EE9}"/>
            </a:ext>
          </a:extLst>
        </xdr:cNvPr>
        <xdr:cNvCxnSpPr/>
      </xdr:nvCxnSpPr>
      <xdr:spPr>
        <a:xfrm>
          <a:off x="18656300" y="146837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82" name="n_1aveValue【消防施設】&#10;一人当たり面積">
          <a:extLst>
            <a:ext uri="{FF2B5EF4-FFF2-40B4-BE49-F238E27FC236}">
              <a16:creationId xmlns:a16="http://schemas.microsoft.com/office/drawing/2014/main" id="{34457DE0-C014-4E53-AB06-52E3C6890522}"/>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83" name="n_2aveValue【消防施設】&#10;一人当たり面積">
          <a:extLst>
            <a:ext uri="{FF2B5EF4-FFF2-40B4-BE49-F238E27FC236}">
              <a16:creationId xmlns:a16="http://schemas.microsoft.com/office/drawing/2014/main" id="{7EE53328-F020-4836-B223-E67398E66F65}"/>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84" name="n_3aveValue【消防施設】&#10;一人当たり面積">
          <a:extLst>
            <a:ext uri="{FF2B5EF4-FFF2-40B4-BE49-F238E27FC236}">
              <a16:creationId xmlns:a16="http://schemas.microsoft.com/office/drawing/2014/main" id="{9C769169-B34E-45CC-BEFB-A81D7D3DA8D6}"/>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85" name="n_4aveValue【消防施設】&#10;一人当たり面積">
          <a:extLst>
            <a:ext uri="{FF2B5EF4-FFF2-40B4-BE49-F238E27FC236}">
              <a16:creationId xmlns:a16="http://schemas.microsoft.com/office/drawing/2014/main" id="{A804D8C2-1649-43CD-B0D3-E03B9C41CBF1}"/>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686" name="n_1mainValue【消防施設】&#10;一人当たり面積">
          <a:extLst>
            <a:ext uri="{FF2B5EF4-FFF2-40B4-BE49-F238E27FC236}">
              <a16:creationId xmlns:a16="http://schemas.microsoft.com/office/drawing/2014/main" id="{035C993A-8B7C-4245-8E7C-0BBEC4E7433A}"/>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37355</xdr:rowOff>
    </xdr:from>
    <xdr:ext cx="469744" cy="259045"/>
    <xdr:sp macro="" textlink="">
      <xdr:nvSpPr>
        <xdr:cNvPr id="687" name="n_2mainValue【消防施設】&#10;一人当たり面積">
          <a:extLst>
            <a:ext uri="{FF2B5EF4-FFF2-40B4-BE49-F238E27FC236}">
              <a16:creationId xmlns:a16="http://schemas.microsoft.com/office/drawing/2014/main" id="{E1AFAB8E-D461-4A4D-81D0-8FF401C79CCA}"/>
            </a:ext>
          </a:extLst>
        </xdr:cNvPr>
        <xdr:cNvSpPr txBox="1"/>
      </xdr:nvSpPr>
      <xdr:spPr>
        <a:xfrm>
          <a:off x="20199427"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40403</xdr:rowOff>
    </xdr:from>
    <xdr:ext cx="469744" cy="259045"/>
    <xdr:sp macro="" textlink="">
      <xdr:nvSpPr>
        <xdr:cNvPr id="688" name="n_3mainValue【消防施設】&#10;一人当たり面積">
          <a:extLst>
            <a:ext uri="{FF2B5EF4-FFF2-40B4-BE49-F238E27FC236}">
              <a16:creationId xmlns:a16="http://schemas.microsoft.com/office/drawing/2014/main" id="{3B7CCA05-5A8F-490C-8EB7-D4345D36194C}"/>
            </a:ext>
          </a:extLst>
        </xdr:cNvPr>
        <xdr:cNvSpPr txBox="1"/>
      </xdr:nvSpPr>
      <xdr:spPr>
        <a:xfrm>
          <a:off x="19310427" y="147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689" name="n_4mainValue【消防施設】&#10;一人当たり面積">
          <a:extLst>
            <a:ext uri="{FF2B5EF4-FFF2-40B4-BE49-F238E27FC236}">
              <a16:creationId xmlns:a16="http://schemas.microsoft.com/office/drawing/2014/main" id="{E2C7A705-B0CC-4551-BC15-2BB77D5B5BD9}"/>
            </a:ext>
          </a:extLst>
        </xdr:cNvPr>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65A2A727-67B7-4B3D-8412-AC766638B0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1F489527-F69D-4F28-B84B-0EE3B2DDCA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30B24081-5937-42E2-8CE2-F3D1E88E3A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183F2C00-375B-4E87-9E0C-0DC8D86AA1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3084EBFD-C133-4F22-A1C0-EE6C0AFB4B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DEBBCE63-7B44-405D-9BC8-C8761BB8F1A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B83C9221-482A-425A-AE88-1CEC7403FE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FE25C22D-8ABC-42D9-A17B-42858338D14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AB4F0307-5DAE-47D1-B30E-E785BDEE91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510BF619-4EAF-4082-969F-9280C3371D3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a:extLst>
            <a:ext uri="{FF2B5EF4-FFF2-40B4-BE49-F238E27FC236}">
              <a16:creationId xmlns:a16="http://schemas.microsoft.com/office/drawing/2014/main" id="{013CD229-DD52-4661-9F95-26303CEA72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a:extLst>
            <a:ext uri="{FF2B5EF4-FFF2-40B4-BE49-F238E27FC236}">
              <a16:creationId xmlns:a16="http://schemas.microsoft.com/office/drawing/2014/main" id="{E5B39448-E1A9-4BA8-84EB-80AC97F09E1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9CA616FD-8370-46F2-A319-017129FE6AE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a:extLst>
            <a:ext uri="{FF2B5EF4-FFF2-40B4-BE49-F238E27FC236}">
              <a16:creationId xmlns:a16="http://schemas.microsoft.com/office/drawing/2014/main" id="{7BC5C8F3-E956-483D-8755-57D05A2B491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a:extLst>
            <a:ext uri="{FF2B5EF4-FFF2-40B4-BE49-F238E27FC236}">
              <a16:creationId xmlns:a16="http://schemas.microsoft.com/office/drawing/2014/main" id="{FC0808B6-D2E3-4297-A531-710A118C2C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a:extLst>
            <a:ext uri="{FF2B5EF4-FFF2-40B4-BE49-F238E27FC236}">
              <a16:creationId xmlns:a16="http://schemas.microsoft.com/office/drawing/2014/main" id="{1B7445CE-28BD-447B-9A7A-E97DC515963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a:extLst>
            <a:ext uri="{FF2B5EF4-FFF2-40B4-BE49-F238E27FC236}">
              <a16:creationId xmlns:a16="http://schemas.microsoft.com/office/drawing/2014/main" id="{36E65BFC-CF7E-42B8-A3FE-A7E3EDC9BCB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a:extLst>
            <a:ext uri="{FF2B5EF4-FFF2-40B4-BE49-F238E27FC236}">
              <a16:creationId xmlns:a16="http://schemas.microsoft.com/office/drawing/2014/main" id="{DC12FEA7-2707-4FA1-A659-AD1A5FFE3E3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a:extLst>
            <a:ext uri="{FF2B5EF4-FFF2-40B4-BE49-F238E27FC236}">
              <a16:creationId xmlns:a16="http://schemas.microsoft.com/office/drawing/2014/main" id="{F3D59E9D-8C5C-483D-A9F5-D650D969067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a:extLst>
            <a:ext uri="{FF2B5EF4-FFF2-40B4-BE49-F238E27FC236}">
              <a16:creationId xmlns:a16="http://schemas.microsoft.com/office/drawing/2014/main" id="{9C34BDD8-CC35-46B0-9D97-BBB5C17C74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a:extLst>
            <a:ext uri="{FF2B5EF4-FFF2-40B4-BE49-F238E27FC236}">
              <a16:creationId xmlns:a16="http://schemas.microsoft.com/office/drawing/2014/main" id="{93294A47-B4EA-4CA9-8388-287BA213DB7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a:extLst>
            <a:ext uri="{FF2B5EF4-FFF2-40B4-BE49-F238E27FC236}">
              <a16:creationId xmlns:a16="http://schemas.microsoft.com/office/drawing/2014/main" id="{279C79FD-7573-426B-A39C-2A89F821184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2" name="テキスト ボックス 711">
          <a:extLst>
            <a:ext uri="{FF2B5EF4-FFF2-40B4-BE49-F238E27FC236}">
              <a16:creationId xmlns:a16="http://schemas.microsoft.com/office/drawing/2014/main" id="{4C1ABB97-D878-46F0-8734-22670C7E065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40EE63D8-D357-4647-BBDB-5455F6E049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a:extLst>
            <a:ext uri="{FF2B5EF4-FFF2-40B4-BE49-F238E27FC236}">
              <a16:creationId xmlns:a16="http://schemas.microsoft.com/office/drawing/2014/main" id="{BF33077F-65D4-47C7-A3D2-20FD5DBB32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15" name="直線コネクタ 714">
          <a:extLst>
            <a:ext uri="{FF2B5EF4-FFF2-40B4-BE49-F238E27FC236}">
              <a16:creationId xmlns:a16="http://schemas.microsoft.com/office/drawing/2014/main" id="{63A88226-F87B-472E-9868-343F6821FBCE}"/>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6" name="【庁舎】&#10;有形固定資産減価償却率最小値テキスト">
          <a:extLst>
            <a:ext uri="{FF2B5EF4-FFF2-40B4-BE49-F238E27FC236}">
              <a16:creationId xmlns:a16="http://schemas.microsoft.com/office/drawing/2014/main" id="{F99EAF15-1452-48CE-A980-FC5BB222621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7" name="直線コネクタ 716">
          <a:extLst>
            <a:ext uri="{FF2B5EF4-FFF2-40B4-BE49-F238E27FC236}">
              <a16:creationId xmlns:a16="http://schemas.microsoft.com/office/drawing/2014/main" id="{FC0E06E9-74BC-40F4-85B6-87B26D98DEA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18" name="【庁舎】&#10;有形固定資産減価償却率最大値テキスト">
          <a:extLst>
            <a:ext uri="{FF2B5EF4-FFF2-40B4-BE49-F238E27FC236}">
              <a16:creationId xmlns:a16="http://schemas.microsoft.com/office/drawing/2014/main" id="{070EA322-C585-4033-8245-BCEE679B046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19" name="直線コネクタ 718">
          <a:extLst>
            <a:ext uri="{FF2B5EF4-FFF2-40B4-BE49-F238E27FC236}">
              <a16:creationId xmlns:a16="http://schemas.microsoft.com/office/drawing/2014/main" id="{B233F803-130D-4266-9571-5E070CE8DA65}"/>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20" name="【庁舎】&#10;有形固定資産減価償却率平均値テキスト">
          <a:extLst>
            <a:ext uri="{FF2B5EF4-FFF2-40B4-BE49-F238E27FC236}">
              <a16:creationId xmlns:a16="http://schemas.microsoft.com/office/drawing/2014/main" id="{3AC1392A-D7CB-444C-B664-6102A6CF2524}"/>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21" name="フローチャート: 判断 720">
          <a:extLst>
            <a:ext uri="{FF2B5EF4-FFF2-40B4-BE49-F238E27FC236}">
              <a16:creationId xmlns:a16="http://schemas.microsoft.com/office/drawing/2014/main" id="{F3CD21BB-CCBB-4883-BA7A-30E18C94036E}"/>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22" name="フローチャート: 判断 721">
          <a:extLst>
            <a:ext uri="{FF2B5EF4-FFF2-40B4-BE49-F238E27FC236}">
              <a16:creationId xmlns:a16="http://schemas.microsoft.com/office/drawing/2014/main" id="{BAE82CCA-E977-4C0A-A535-2DF14384FFF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23" name="フローチャート: 判断 722">
          <a:extLst>
            <a:ext uri="{FF2B5EF4-FFF2-40B4-BE49-F238E27FC236}">
              <a16:creationId xmlns:a16="http://schemas.microsoft.com/office/drawing/2014/main" id="{E5DFD8A9-0714-421E-98A6-D582DE247A02}"/>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24" name="フローチャート: 判断 723">
          <a:extLst>
            <a:ext uri="{FF2B5EF4-FFF2-40B4-BE49-F238E27FC236}">
              <a16:creationId xmlns:a16="http://schemas.microsoft.com/office/drawing/2014/main" id="{C0204BC3-4E54-4ED3-BC31-0B5AEB271D6E}"/>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25" name="フローチャート: 判断 724">
          <a:extLst>
            <a:ext uri="{FF2B5EF4-FFF2-40B4-BE49-F238E27FC236}">
              <a16:creationId xmlns:a16="http://schemas.microsoft.com/office/drawing/2014/main" id="{574A6DA1-D2C3-4A7B-B07C-3941135741D4}"/>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FE054F05-20C0-4F5F-90AF-278D542A7D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A3FB998A-E340-4E5E-AE79-702576207C5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7041995-B9A3-488B-919C-CFB4563E23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F4F25F9A-0FD5-4C27-8F2D-F4B501B3AE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3E6D89F-3115-45DD-A1EC-B23ACE3791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35198</xdr:rowOff>
    </xdr:from>
    <xdr:to>
      <xdr:col>85</xdr:col>
      <xdr:colOff>177800</xdr:colOff>
      <xdr:row>103</xdr:row>
      <xdr:rowOff>136798</xdr:rowOff>
    </xdr:to>
    <xdr:sp macro="" textlink="">
      <xdr:nvSpPr>
        <xdr:cNvPr id="731" name="楕円 730">
          <a:extLst>
            <a:ext uri="{FF2B5EF4-FFF2-40B4-BE49-F238E27FC236}">
              <a16:creationId xmlns:a16="http://schemas.microsoft.com/office/drawing/2014/main" id="{E332C43C-36CD-45E7-9746-A480EBF134E2}"/>
            </a:ext>
          </a:extLst>
        </xdr:cNvPr>
        <xdr:cNvSpPr/>
      </xdr:nvSpPr>
      <xdr:spPr>
        <a:xfrm>
          <a:off x="162687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58075</xdr:rowOff>
    </xdr:from>
    <xdr:ext cx="405111" cy="259045"/>
    <xdr:sp macro="" textlink="">
      <xdr:nvSpPr>
        <xdr:cNvPr id="732" name="【庁舎】&#10;有形固定資産減価償却率該当値テキスト">
          <a:extLst>
            <a:ext uri="{FF2B5EF4-FFF2-40B4-BE49-F238E27FC236}">
              <a16:creationId xmlns:a16="http://schemas.microsoft.com/office/drawing/2014/main" id="{A05B85EC-BE3A-405C-A9C2-08418039616E}"/>
            </a:ext>
          </a:extLst>
        </xdr:cNvPr>
        <xdr:cNvSpPr txBox="1"/>
      </xdr:nvSpPr>
      <xdr:spPr>
        <a:xfrm>
          <a:off x="16357600" y="1754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733" name="楕円 732">
          <a:extLst>
            <a:ext uri="{FF2B5EF4-FFF2-40B4-BE49-F238E27FC236}">
              <a16:creationId xmlns:a16="http://schemas.microsoft.com/office/drawing/2014/main" id="{80E521BC-1B5B-49EB-AF55-C8BEA08BE7ED}"/>
            </a:ext>
          </a:extLst>
        </xdr:cNvPr>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46808</xdr:rowOff>
    </xdr:from>
    <xdr:to>
      <xdr:col>85</xdr:col>
      <xdr:colOff>127000</xdr:colOff>
      <xdr:row>103</xdr:row>
      <xdr:rowOff>85998</xdr:rowOff>
    </xdr:to>
    <xdr:cxnSp macro="">
      <xdr:nvCxnSpPr>
        <xdr:cNvPr id="734" name="直線コネクタ 733">
          <a:extLst>
            <a:ext uri="{FF2B5EF4-FFF2-40B4-BE49-F238E27FC236}">
              <a16:creationId xmlns:a16="http://schemas.microsoft.com/office/drawing/2014/main" id="{6815081F-206C-448D-B22D-FE0D17918408}"/>
            </a:ext>
          </a:extLst>
        </xdr:cNvPr>
        <xdr:cNvCxnSpPr/>
      </xdr:nvCxnSpPr>
      <xdr:spPr>
        <a:xfrm>
          <a:off x="15481300" y="1770615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129902</xdr:rowOff>
    </xdr:from>
    <xdr:to>
      <xdr:col>76</xdr:col>
      <xdr:colOff>165100</xdr:colOff>
      <xdr:row>103</xdr:row>
      <xdr:rowOff>60052</xdr:rowOff>
    </xdr:to>
    <xdr:sp macro="" textlink="">
      <xdr:nvSpPr>
        <xdr:cNvPr id="735" name="楕円 734">
          <a:extLst>
            <a:ext uri="{FF2B5EF4-FFF2-40B4-BE49-F238E27FC236}">
              <a16:creationId xmlns:a16="http://schemas.microsoft.com/office/drawing/2014/main" id="{D5C6677C-EDF6-4033-8702-AC5E88EBB4B4}"/>
            </a:ext>
          </a:extLst>
        </xdr:cNvPr>
        <xdr:cNvSpPr/>
      </xdr:nvSpPr>
      <xdr:spPr>
        <a:xfrm>
          <a:off x="14541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xdr:rowOff>
    </xdr:from>
    <xdr:to>
      <xdr:col>81</xdr:col>
      <xdr:colOff>50800</xdr:colOff>
      <xdr:row>103</xdr:row>
      <xdr:rowOff>46808</xdr:rowOff>
    </xdr:to>
    <xdr:cxnSp macro="">
      <xdr:nvCxnSpPr>
        <xdr:cNvPr id="736" name="直線コネクタ 735">
          <a:extLst>
            <a:ext uri="{FF2B5EF4-FFF2-40B4-BE49-F238E27FC236}">
              <a16:creationId xmlns:a16="http://schemas.microsoft.com/office/drawing/2014/main" id="{C5D130D0-2189-404C-AFF7-3872E52DB171}"/>
            </a:ext>
          </a:extLst>
        </xdr:cNvPr>
        <xdr:cNvCxnSpPr/>
      </xdr:nvCxnSpPr>
      <xdr:spPr>
        <a:xfrm>
          <a:off x="14592300" y="176686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92348</xdr:rowOff>
    </xdr:from>
    <xdr:to>
      <xdr:col>72</xdr:col>
      <xdr:colOff>38100</xdr:colOff>
      <xdr:row>103</xdr:row>
      <xdr:rowOff>22498</xdr:rowOff>
    </xdr:to>
    <xdr:sp macro="" textlink="">
      <xdr:nvSpPr>
        <xdr:cNvPr id="737" name="楕円 736">
          <a:extLst>
            <a:ext uri="{FF2B5EF4-FFF2-40B4-BE49-F238E27FC236}">
              <a16:creationId xmlns:a16="http://schemas.microsoft.com/office/drawing/2014/main" id="{AFCFD76C-1EF1-413B-9769-D31702E3D6C5}"/>
            </a:ext>
          </a:extLst>
        </xdr:cNvPr>
        <xdr:cNvSpPr/>
      </xdr:nvSpPr>
      <xdr:spPr>
        <a:xfrm>
          <a:off x="13652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143148</xdr:rowOff>
    </xdr:from>
    <xdr:to>
      <xdr:col>76</xdr:col>
      <xdr:colOff>114300</xdr:colOff>
      <xdr:row>103</xdr:row>
      <xdr:rowOff>9252</xdr:rowOff>
    </xdr:to>
    <xdr:cxnSp macro="">
      <xdr:nvCxnSpPr>
        <xdr:cNvPr id="738" name="直線コネクタ 737">
          <a:extLst>
            <a:ext uri="{FF2B5EF4-FFF2-40B4-BE49-F238E27FC236}">
              <a16:creationId xmlns:a16="http://schemas.microsoft.com/office/drawing/2014/main" id="{1E55D544-FD01-49DA-AF46-E4D963C2C27D}"/>
            </a:ext>
          </a:extLst>
        </xdr:cNvPr>
        <xdr:cNvCxnSpPr/>
      </xdr:nvCxnSpPr>
      <xdr:spPr>
        <a:xfrm>
          <a:off x="13703300" y="176310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129902</xdr:rowOff>
    </xdr:from>
    <xdr:to>
      <xdr:col>67</xdr:col>
      <xdr:colOff>101600</xdr:colOff>
      <xdr:row>103</xdr:row>
      <xdr:rowOff>60052</xdr:rowOff>
    </xdr:to>
    <xdr:sp macro="" textlink="">
      <xdr:nvSpPr>
        <xdr:cNvPr id="739" name="楕円 738">
          <a:extLst>
            <a:ext uri="{FF2B5EF4-FFF2-40B4-BE49-F238E27FC236}">
              <a16:creationId xmlns:a16="http://schemas.microsoft.com/office/drawing/2014/main" id="{A5920B92-4F88-4184-B6D9-832B6504CD5D}"/>
            </a:ext>
          </a:extLst>
        </xdr:cNvPr>
        <xdr:cNvSpPr/>
      </xdr:nvSpPr>
      <xdr:spPr>
        <a:xfrm>
          <a:off x="12763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143148</xdr:rowOff>
    </xdr:from>
    <xdr:to>
      <xdr:col>71</xdr:col>
      <xdr:colOff>177800</xdr:colOff>
      <xdr:row>103</xdr:row>
      <xdr:rowOff>9252</xdr:rowOff>
    </xdr:to>
    <xdr:cxnSp macro="">
      <xdr:nvCxnSpPr>
        <xdr:cNvPr id="740" name="直線コネクタ 739">
          <a:extLst>
            <a:ext uri="{FF2B5EF4-FFF2-40B4-BE49-F238E27FC236}">
              <a16:creationId xmlns:a16="http://schemas.microsoft.com/office/drawing/2014/main" id="{7D08A35D-4E6B-480D-A81E-3A8E39F444F7}"/>
            </a:ext>
          </a:extLst>
        </xdr:cNvPr>
        <xdr:cNvCxnSpPr/>
      </xdr:nvCxnSpPr>
      <xdr:spPr>
        <a:xfrm flipV="1">
          <a:off x="12814300" y="176310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741" name="n_1aveValue【庁舎】&#10;有形固定資産減価償却率">
          <a:extLst>
            <a:ext uri="{FF2B5EF4-FFF2-40B4-BE49-F238E27FC236}">
              <a16:creationId xmlns:a16="http://schemas.microsoft.com/office/drawing/2014/main" id="{A047E59A-C6ED-41E3-BD1A-96E9B3EC6FF5}"/>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42" name="n_2aveValue【庁舎】&#10;有形固定資産減価償却率">
          <a:extLst>
            <a:ext uri="{FF2B5EF4-FFF2-40B4-BE49-F238E27FC236}">
              <a16:creationId xmlns:a16="http://schemas.microsoft.com/office/drawing/2014/main" id="{01CDA278-25BB-456E-8A0E-F3BD357727D3}"/>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43" name="n_3aveValue【庁舎】&#10;有形固定資産減価償却率">
          <a:extLst>
            <a:ext uri="{FF2B5EF4-FFF2-40B4-BE49-F238E27FC236}">
              <a16:creationId xmlns:a16="http://schemas.microsoft.com/office/drawing/2014/main" id="{1AAD1FB5-BFE4-45A0-B389-A3DF2B36D1E1}"/>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44" name="n_4aveValue【庁舎】&#10;有形固定資産減価償却率">
          <a:extLst>
            <a:ext uri="{FF2B5EF4-FFF2-40B4-BE49-F238E27FC236}">
              <a16:creationId xmlns:a16="http://schemas.microsoft.com/office/drawing/2014/main" id="{E731DEC6-8683-41FF-AAE8-AC0B2561FA51}"/>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745" name="n_1mainValue【庁舎】&#10;有形固定資産減価償却率">
          <a:extLst>
            <a:ext uri="{FF2B5EF4-FFF2-40B4-BE49-F238E27FC236}">
              <a16:creationId xmlns:a16="http://schemas.microsoft.com/office/drawing/2014/main" id="{79701056-9C0C-4746-971F-1D1AEB6C0D7A}"/>
            </a:ext>
          </a:extLst>
        </xdr:cNvPr>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76579</xdr:rowOff>
    </xdr:from>
    <xdr:ext cx="405111" cy="259045"/>
    <xdr:sp macro="" textlink="">
      <xdr:nvSpPr>
        <xdr:cNvPr id="746" name="n_2mainValue【庁舎】&#10;有形固定資産減価償却率">
          <a:extLst>
            <a:ext uri="{FF2B5EF4-FFF2-40B4-BE49-F238E27FC236}">
              <a16:creationId xmlns:a16="http://schemas.microsoft.com/office/drawing/2014/main" id="{79F92E21-86EF-4383-9B27-A97FF4B381DA}"/>
            </a:ext>
          </a:extLst>
        </xdr:cNvPr>
        <xdr:cNvSpPr txBox="1"/>
      </xdr:nvSpPr>
      <xdr:spPr>
        <a:xfrm>
          <a:off x="14389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39025</xdr:rowOff>
    </xdr:from>
    <xdr:ext cx="405111" cy="259045"/>
    <xdr:sp macro="" textlink="">
      <xdr:nvSpPr>
        <xdr:cNvPr id="747" name="n_3mainValue【庁舎】&#10;有形固定資産減価償却率">
          <a:extLst>
            <a:ext uri="{FF2B5EF4-FFF2-40B4-BE49-F238E27FC236}">
              <a16:creationId xmlns:a16="http://schemas.microsoft.com/office/drawing/2014/main" id="{C924C4F4-1585-40AE-884C-7FA1A3697FE5}"/>
            </a:ext>
          </a:extLst>
        </xdr:cNvPr>
        <xdr:cNvSpPr txBox="1"/>
      </xdr:nvSpPr>
      <xdr:spPr>
        <a:xfrm>
          <a:off x="13500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76579</xdr:rowOff>
    </xdr:from>
    <xdr:ext cx="405111" cy="259045"/>
    <xdr:sp macro="" textlink="">
      <xdr:nvSpPr>
        <xdr:cNvPr id="748" name="n_4mainValue【庁舎】&#10;有形固定資産減価償却率">
          <a:extLst>
            <a:ext uri="{FF2B5EF4-FFF2-40B4-BE49-F238E27FC236}">
              <a16:creationId xmlns:a16="http://schemas.microsoft.com/office/drawing/2014/main" id="{B05C5A54-6A81-4D3D-81FF-E9948CFBDED3}"/>
            </a:ext>
          </a:extLst>
        </xdr:cNvPr>
        <xdr:cNvSpPr txBox="1"/>
      </xdr:nvSpPr>
      <xdr:spPr>
        <a:xfrm>
          <a:off x="12611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DFB62AF4-ABF7-4644-BCDD-0BCB65D43E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5A8BE2E1-1C8B-4017-A9E8-12F18E79A4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FB6A7B13-A700-4E68-AB3C-E5AA7D97CB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D3063B5C-7B56-4047-96D5-D5B2D86D3F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A5C7148F-A8D2-4BC2-BF37-7B90A77E8D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39289288-51B3-420E-A961-8867A57861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F1772D4D-68BF-4EE4-A6F7-A641C9B391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0C798777-7AE4-4A2A-8AA2-E510AB1E09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0252FBFE-3CB4-429D-9BB7-36AAC3E99BE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EF215231-2AFB-4D00-9782-D052471198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9" name="直線コネクタ 758">
          <a:extLst>
            <a:ext uri="{FF2B5EF4-FFF2-40B4-BE49-F238E27FC236}">
              <a16:creationId xmlns:a16="http://schemas.microsoft.com/office/drawing/2014/main" id="{FE5CC52B-8C50-45F9-A354-F20C4FF2B07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C8C9861A-15D4-4D93-9B42-A750FF3CAE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1" name="直線コネクタ 760">
          <a:extLst>
            <a:ext uri="{FF2B5EF4-FFF2-40B4-BE49-F238E27FC236}">
              <a16:creationId xmlns:a16="http://schemas.microsoft.com/office/drawing/2014/main" id="{465EA1A7-66BF-4A2F-B8F2-4DF2BE3C0D2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2" name="テキスト ボックス 761">
          <a:extLst>
            <a:ext uri="{FF2B5EF4-FFF2-40B4-BE49-F238E27FC236}">
              <a16:creationId xmlns:a16="http://schemas.microsoft.com/office/drawing/2014/main" id="{C0E670BC-8F46-4DD3-B387-3719654A52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3" name="直線コネクタ 762">
          <a:extLst>
            <a:ext uri="{FF2B5EF4-FFF2-40B4-BE49-F238E27FC236}">
              <a16:creationId xmlns:a16="http://schemas.microsoft.com/office/drawing/2014/main" id="{AF73EDEE-EAA4-4BE2-8CE0-9EC7FC403F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4" name="テキスト ボックス 763">
          <a:extLst>
            <a:ext uri="{FF2B5EF4-FFF2-40B4-BE49-F238E27FC236}">
              <a16:creationId xmlns:a16="http://schemas.microsoft.com/office/drawing/2014/main" id="{B5F72C68-0381-47C5-9C8A-36C3ADA5EFA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5" name="直線コネクタ 764">
          <a:extLst>
            <a:ext uri="{FF2B5EF4-FFF2-40B4-BE49-F238E27FC236}">
              <a16:creationId xmlns:a16="http://schemas.microsoft.com/office/drawing/2014/main" id="{7BC8F8E7-0986-401F-9B87-CA30B74A680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6" name="テキスト ボックス 765">
          <a:extLst>
            <a:ext uri="{FF2B5EF4-FFF2-40B4-BE49-F238E27FC236}">
              <a16:creationId xmlns:a16="http://schemas.microsoft.com/office/drawing/2014/main" id="{D274B88D-D1C0-4CC8-B223-5D8334960F6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7" name="直線コネクタ 766">
          <a:extLst>
            <a:ext uri="{FF2B5EF4-FFF2-40B4-BE49-F238E27FC236}">
              <a16:creationId xmlns:a16="http://schemas.microsoft.com/office/drawing/2014/main" id="{9D4D61EA-0B27-45BC-A481-EA6D56C21C9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8" name="テキスト ボックス 767">
          <a:extLst>
            <a:ext uri="{FF2B5EF4-FFF2-40B4-BE49-F238E27FC236}">
              <a16:creationId xmlns:a16="http://schemas.microsoft.com/office/drawing/2014/main" id="{184F8183-DFDD-4A77-A822-D39B62065EA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98148EC8-4D5C-47F5-87DB-C6A24E22F3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FAADE0F9-1602-4E55-8458-550B824C21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a:extLst>
            <a:ext uri="{FF2B5EF4-FFF2-40B4-BE49-F238E27FC236}">
              <a16:creationId xmlns:a16="http://schemas.microsoft.com/office/drawing/2014/main" id="{0710BCD4-F79A-46A1-9D56-2A59A72F4D5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72" name="直線コネクタ 771">
          <a:extLst>
            <a:ext uri="{FF2B5EF4-FFF2-40B4-BE49-F238E27FC236}">
              <a16:creationId xmlns:a16="http://schemas.microsoft.com/office/drawing/2014/main" id="{7C30A170-71B7-43A2-85D8-F5EEE783B55A}"/>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73" name="【庁舎】&#10;一人当たり面積最小値テキスト">
          <a:extLst>
            <a:ext uri="{FF2B5EF4-FFF2-40B4-BE49-F238E27FC236}">
              <a16:creationId xmlns:a16="http://schemas.microsoft.com/office/drawing/2014/main" id="{220B23BF-C439-407A-A41B-EBA67898C398}"/>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74" name="直線コネクタ 773">
          <a:extLst>
            <a:ext uri="{FF2B5EF4-FFF2-40B4-BE49-F238E27FC236}">
              <a16:creationId xmlns:a16="http://schemas.microsoft.com/office/drawing/2014/main" id="{C20B124E-7254-4996-A1A1-5DFBE0AFF4B4}"/>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75" name="【庁舎】&#10;一人当たり面積最大値テキスト">
          <a:extLst>
            <a:ext uri="{FF2B5EF4-FFF2-40B4-BE49-F238E27FC236}">
              <a16:creationId xmlns:a16="http://schemas.microsoft.com/office/drawing/2014/main" id="{1DAFB40F-FAED-4346-B0DD-AF3CB543362D}"/>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76" name="直線コネクタ 775">
          <a:extLst>
            <a:ext uri="{FF2B5EF4-FFF2-40B4-BE49-F238E27FC236}">
              <a16:creationId xmlns:a16="http://schemas.microsoft.com/office/drawing/2014/main" id="{52AD6DE3-1D73-4E49-9683-0D4CEBE5888C}"/>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77" name="【庁舎】&#10;一人当たり面積平均値テキスト">
          <a:extLst>
            <a:ext uri="{FF2B5EF4-FFF2-40B4-BE49-F238E27FC236}">
              <a16:creationId xmlns:a16="http://schemas.microsoft.com/office/drawing/2014/main" id="{4FA6B60B-1DB1-43D1-9152-86E13944D1AF}"/>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78" name="フローチャート: 判断 777">
          <a:extLst>
            <a:ext uri="{FF2B5EF4-FFF2-40B4-BE49-F238E27FC236}">
              <a16:creationId xmlns:a16="http://schemas.microsoft.com/office/drawing/2014/main" id="{4AB3C5E5-E440-42FD-849B-4432E6B44F4C}"/>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79" name="フローチャート: 判断 778">
          <a:extLst>
            <a:ext uri="{FF2B5EF4-FFF2-40B4-BE49-F238E27FC236}">
              <a16:creationId xmlns:a16="http://schemas.microsoft.com/office/drawing/2014/main" id="{C88310CD-C443-4794-AA60-2FC8A826AC37}"/>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80" name="フローチャート: 判断 779">
          <a:extLst>
            <a:ext uri="{FF2B5EF4-FFF2-40B4-BE49-F238E27FC236}">
              <a16:creationId xmlns:a16="http://schemas.microsoft.com/office/drawing/2014/main" id="{9BA262B6-C7CA-4401-AA35-8D1317257696}"/>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81" name="フローチャート: 判断 780">
          <a:extLst>
            <a:ext uri="{FF2B5EF4-FFF2-40B4-BE49-F238E27FC236}">
              <a16:creationId xmlns:a16="http://schemas.microsoft.com/office/drawing/2014/main" id="{7ADE9E77-4E58-4442-90DD-B39CB7D498EA}"/>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82" name="フローチャート: 判断 781">
          <a:extLst>
            <a:ext uri="{FF2B5EF4-FFF2-40B4-BE49-F238E27FC236}">
              <a16:creationId xmlns:a16="http://schemas.microsoft.com/office/drawing/2014/main" id="{9A93CE28-0BC1-4714-8FA6-DD6D7ADC5C49}"/>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D2809C12-8248-45FA-B425-729B51F8DC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2E6C4F1E-0DD6-485B-8CD7-0069A5FC14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5F89E61C-B139-462C-A480-281E8CE6752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B15DD22E-8F1C-48C4-AAFD-D2CD6DF00A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4DEFAB68-1807-42A9-A564-0A480B8F83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29590</xdr:rowOff>
    </xdr:from>
    <xdr:to>
      <xdr:col>116</xdr:col>
      <xdr:colOff>114300</xdr:colOff>
      <xdr:row>107</xdr:row>
      <xdr:rowOff>131190</xdr:rowOff>
    </xdr:to>
    <xdr:sp macro="" textlink="">
      <xdr:nvSpPr>
        <xdr:cNvPr id="788" name="楕円 787">
          <a:extLst>
            <a:ext uri="{FF2B5EF4-FFF2-40B4-BE49-F238E27FC236}">
              <a16:creationId xmlns:a16="http://schemas.microsoft.com/office/drawing/2014/main" id="{0BBEBDE0-A098-4CA3-A174-790A11040FD0}"/>
            </a:ext>
          </a:extLst>
        </xdr:cNvPr>
        <xdr:cNvSpPr/>
      </xdr:nvSpPr>
      <xdr:spPr>
        <a:xfrm>
          <a:off x="22110700" y="183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8017</xdr:rowOff>
    </xdr:from>
    <xdr:ext cx="469744" cy="259045"/>
    <xdr:sp macro="" textlink="">
      <xdr:nvSpPr>
        <xdr:cNvPr id="789" name="【庁舎】&#10;一人当たり面積該当値テキスト">
          <a:extLst>
            <a:ext uri="{FF2B5EF4-FFF2-40B4-BE49-F238E27FC236}">
              <a16:creationId xmlns:a16="http://schemas.microsoft.com/office/drawing/2014/main" id="{4698B563-8390-4EFC-83B0-C712DA919C2E}"/>
            </a:ext>
          </a:extLst>
        </xdr:cNvPr>
        <xdr:cNvSpPr txBox="1"/>
      </xdr:nvSpPr>
      <xdr:spPr>
        <a:xfrm>
          <a:off x="22199600" y="183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37592</xdr:rowOff>
    </xdr:from>
    <xdr:to>
      <xdr:col>112</xdr:col>
      <xdr:colOff>38100</xdr:colOff>
      <xdr:row>107</xdr:row>
      <xdr:rowOff>139192</xdr:rowOff>
    </xdr:to>
    <xdr:sp macro="" textlink="">
      <xdr:nvSpPr>
        <xdr:cNvPr id="790" name="楕円 789">
          <a:extLst>
            <a:ext uri="{FF2B5EF4-FFF2-40B4-BE49-F238E27FC236}">
              <a16:creationId xmlns:a16="http://schemas.microsoft.com/office/drawing/2014/main" id="{82FE5ADF-0CB1-4FCA-9723-AB9375A36E70}"/>
            </a:ext>
          </a:extLst>
        </xdr:cNvPr>
        <xdr:cNvSpPr/>
      </xdr:nvSpPr>
      <xdr:spPr>
        <a:xfrm>
          <a:off x="212725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80390</xdr:rowOff>
    </xdr:from>
    <xdr:to>
      <xdr:col>116</xdr:col>
      <xdr:colOff>63500</xdr:colOff>
      <xdr:row>107</xdr:row>
      <xdr:rowOff>88392</xdr:rowOff>
    </xdr:to>
    <xdr:cxnSp macro="">
      <xdr:nvCxnSpPr>
        <xdr:cNvPr id="791" name="直線コネクタ 790">
          <a:extLst>
            <a:ext uri="{FF2B5EF4-FFF2-40B4-BE49-F238E27FC236}">
              <a16:creationId xmlns:a16="http://schemas.microsoft.com/office/drawing/2014/main" id="{3A8525F3-A2D0-4E82-A148-ABF22DE1082C}"/>
            </a:ext>
          </a:extLst>
        </xdr:cNvPr>
        <xdr:cNvCxnSpPr/>
      </xdr:nvCxnSpPr>
      <xdr:spPr>
        <a:xfrm flipV="1">
          <a:off x="21323300" y="18425540"/>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42926</xdr:rowOff>
    </xdr:from>
    <xdr:to>
      <xdr:col>107</xdr:col>
      <xdr:colOff>101600</xdr:colOff>
      <xdr:row>107</xdr:row>
      <xdr:rowOff>144526</xdr:rowOff>
    </xdr:to>
    <xdr:sp macro="" textlink="">
      <xdr:nvSpPr>
        <xdr:cNvPr id="792" name="楕円 791">
          <a:extLst>
            <a:ext uri="{FF2B5EF4-FFF2-40B4-BE49-F238E27FC236}">
              <a16:creationId xmlns:a16="http://schemas.microsoft.com/office/drawing/2014/main" id="{D8BE0647-C087-4505-A71B-F8EABF87BEF5}"/>
            </a:ext>
          </a:extLst>
        </xdr:cNvPr>
        <xdr:cNvSpPr/>
      </xdr:nvSpPr>
      <xdr:spPr>
        <a:xfrm>
          <a:off x="20383500" y="183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88392</xdr:rowOff>
    </xdr:from>
    <xdr:to>
      <xdr:col>111</xdr:col>
      <xdr:colOff>177800</xdr:colOff>
      <xdr:row>107</xdr:row>
      <xdr:rowOff>93726</xdr:rowOff>
    </xdr:to>
    <xdr:cxnSp macro="">
      <xdr:nvCxnSpPr>
        <xdr:cNvPr id="793" name="直線コネクタ 792">
          <a:extLst>
            <a:ext uri="{FF2B5EF4-FFF2-40B4-BE49-F238E27FC236}">
              <a16:creationId xmlns:a16="http://schemas.microsoft.com/office/drawing/2014/main" id="{4A7E3E7E-7CF8-42F0-AF31-0EE8EE259443}"/>
            </a:ext>
          </a:extLst>
        </xdr:cNvPr>
        <xdr:cNvCxnSpPr/>
      </xdr:nvCxnSpPr>
      <xdr:spPr>
        <a:xfrm flipV="1">
          <a:off x="20434300" y="1843354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49022</xdr:rowOff>
    </xdr:from>
    <xdr:to>
      <xdr:col>102</xdr:col>
      <xdr:colOff>165100</xdr:colOff>
      <xdr:row>107</xdr:row>
      <xdr:rowOff>150622</xdr:rowOff>
    </xdr:to>
    <xdr:sp macro="" textlink="">
      <xdr:nvSpPr>
        <xdr:cNvPr id="794" name="楕円 793">
          <a:extLst>
            <a:ext uri="{FF2B5EF4-FFF2-40B4-BE49-F238E27FC236}">
              <a16:creationId xmlns:a16="http://schemas.microsoft.com/office/drawing/2014/main" id="{FCA82AF8-F91A-4FA5-91AB-2E59DE1532F8}"/>
            </a:ext>
          </a:extLst>
        </xdr:cNvPr>
        <xdr:cNvSpPr/>
      </xdr:nvSpPr>
      <xdr:spPr>
        <a:xfrm>
          <a:off x="19494500" y="18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93726</xdr:rowOff>
    </xdr:from>
    <xdr:to>
      <xdr:col>107</xdr:col>
      <xdr:colOff>50800</xdr:colOff>
      <xdr:row>107</xdr:row>
      <xdr:rowOff>99822</xdr:rowOff>
    </xdr:to>
    <xdr:cxnSp macro="">
      <xdr:nvCxnSpPr>
        <xdr:cNvPr id="795" name="直線コネクタ 794">
          <a:extLst>
            <a:ext uri="{FF2B5EF4-FFF2-40B4-BE49-F238E27FC236}">
              <a16:creationId xmlns:a16="http://schemas.microsoft.com/office/drawing/2014/main" id="{90A7CF08-5B3E-4E07-8400-551043900CEA}"/>
            </a:ext>
          </a:extLst>
        </xdr:cNvPr>
        <xdr:cNvCxnSpPr/>
      </xdr:nvCxnSpPr>
      <xdr:spPr>
        <a:xfrm flipV="1">
          <a:off x="19545300" y="1843887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71882</xdr:rowOff>
    </xdr:from>
    <xdr:to>
      <xdr:col>98</xdr:col>
      <xdr:colOff>38100</xdr:colOff>
      <xdr:row>108</xdr:row>
      <xdr:rowOff>2032</xdr:rowOff>
    </xdr:to>
    <xdr:sp macro="" textlink="">
      <xdr:nvSpPr>
        <xdr:cNvPr id="796" name="楕円 795">
          <a:extLst>
            <a:ext uri="{FF2B5EF4-FFF2-40B4-BE49-F238E27FC236}">
              <a16:creationId xmlns:a16="http://schemas.microsoft.com/office/drawing/2014/main" id="{35414063-E80B-429B-9587-47C21EF569F9}"/>
            </a:ext>
          </a:extLst>
        </xdr:cNvPr>
        <xdr:cNvSpPr/>
      </xdr:nvSpPr>
      <xdr:spPr>
        <a:xfrm>
          <a:off x="18605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99822</xdr:rowOff>
    </xdr:from>
    <xdr:to>
      <xdr:col>102</xdr:col>
      <xdr:colOff>114300</xdr:colOff>
      <xdr:row>107</xdr:row>
      <xdr:rowOff>122682</xdr:rowOff>
    </xdr:to>
    <xdr:cxnSp macro="">
      <xdr:nvCxnSpPr>
        <xdr:cNvPr id="797" name="直線コネクタ 796">
          <a:extLst>
            <a:ext uri="{FF2B5EF4-FFF2-40B4-BE49-F238E27FC236}">
              <a16:creationId xmlns:a16="http://schemas.microsoft.com/office/drawing/2014/main" id="{7972414D-0483-4AF2-91DB-84D70BA70FB4}"/>
            </a:ext>
          </a:extLst>
        </xdr:cNvPr>
        <xdr:cNvCxnSpPr/>
      </xdr:nvCxnSpPr>
      <xdr:spPr>
        <a:xfrm flipV="1">
          <a:off x="18656300" y="18444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98" name="n_1aveValue【庁舎】&#10;一人当たり面積">
          <a:extLst>
            <a:ext uri="{FF2B5EF4-FFF2-40B4-BE49-F238E27FC236}">
              <a16:creationId xmlns:a16="http://schemas.microsoft.com/office/drawing/2014/main" id="{140387E3-08EC-433A-9E25-14EAF7353D44}"/>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99" name="n_2aveValue【庁舎】&#10;一人当たり面積">
          <a:extLst>
            <a:ext uri="{FF2B5EF4-FFF2-40B4-BE49-F238E27FC236}">
              <a16:creationId xmlns:a16="http://schemas.microsoft.com/office/drawing/2014/main" id="{D626A8E8-AB1B-4BC8-9322-56D5F1DA1343}"/>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800" name="n_3aveValue【庁舎】&#10;一人当たり面積">
          <a:extLst>
            <a:ext uri="{FF2B5EF4-FFF2-40B4-BE49-F238E27FC236}">
              <a16:creationId xmlns:a16="http://schemas.microsoft.com/office/drawing/2014/main" id="{BA1F40ED-0231-435B-8340-9116AB745970}"/>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801" name="n_4aveValue【庁舎】&#10;一人当たり面積">
          <a:extLst>
            <a:ext uri="{FF2B5EF4-FFF2-40B4-BE49-F238E27FC236}">
              <a16:creationId xmlns:a16="http://schemas.microsoft.com/office/drawing/2014/main" id="{BA239830-BEFD-465F-AE0B-058DF8447E17}"/>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130319</xdr:rowOff>
    </xdr:from>
    <xdr:ext cx="469744" cy="259045"/>
    <xdr:sp macro="" textlink="">
      <xdr:nvSpPr>
        <xdr:cNvPr id="802" name="n_1mainValue【庁舎】&#10;一人当たり面積">
          <a:extLst>
            <a:ext uri="{FF2B5EF4-FFF2-40B4-BE49-F238E27FC236}">
              <a16:creationId xmlns:a16="http://schemas.microsoft.com/office/drawing/2014/main" id="{EDA27BC3-718B-4860-A907-D743B8F33EA3}"/>
            </a:ext>
          </a:extLst>
        </xdr:cNvPr>
        <xdr:cNvSpPr txBox="1"/>
      </xdr:nvSpPr>
      <xdr:spPr>
        <a:xfrm>
          <a:off x="21075727"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135653</xdr:rowOff>
    </xdr:from>
    <xdr:ext cx="469744" cy="259045"/>
    <xdr:sp macro="" textlink="">
      <xdr:nvSpPr>
        <xdr:cNvPr id="803" name="n_2mainValue【庁舎】&#10;一人当たり面積">
          <a:extLst>
            <a:ext uri="{FF2B5EF4-FFF2-40B4-BE49-F238E27FC236}">
              <a16:creationId xmlns:a16="http://schemas.microsoft.com/office/drawing/2014/main" id="{FE47B5DD-9925-48A8-8E44-18345ADDF734}"/>
            </a:ext>
          </a:extLst>
        </xdr:cNvPr>
        <xdr:cNvSpPr txBox="1"/>
      </xdr:nvSpPr>
      <xdr:spPr>
        <a:xfrm>
          <a:off x="20199427" y="184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141749</xdr:rowOff>
    </xdr:from>
    <xdr:ext cx="469744" cy="259045"/>
    <xdr:sp macro="" textlink="">
      <xdr:nvSpPr>
        <xdr:cNvPr id="804" name="n_3mainValue【庁舎】&#10;一人当たり面積">
          <a:extLst>
            <a:ext uri="{FF2B5EF4-FFF2-40B4-BE49-F238E27FC236}">
              <a16:creationId xmlns:a16="http://schemas.microsoft.com/office/drawing/2014/main" id="{0DB55E3B-0AAE-4BE5-AB93-18373EAF60E7}"/>
            </a:ext>
          </a:extLst>
        </xdr:cNvPr>
        <xdr:cNvSpPr txBox="1"/>
      </xdr:nvSpPr>
      <xdr:spPr>
        <a:xfrm>
          <a:off x="19310427"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164609</xdr:rowOff>
    </xdr:from>
    <xdr:ext cx="469744" cy="259045"/>
    <xdr:sp macro="" textlink="">
      <xdr:nvSpPr>
        <xdr:cNvPr id="805" name="n_4mainValue【庁舎】&#10;一人当たり面積">
          <a:extLst>
            <a:ext uri="{FF2B5EF4-FFF2-40B4-BE49-F238E27FC236}">
              <a16:creationId xmlns:a16="http://schemas.microsoft.com/office/drawing/2014/main" id="{40409ECA-93E6-4D43-8D49-DFB63DCCEF74}"/>
            </a:ext>
          </a:extLst>
        </xdr:cNvPr>
        <xdr:cNvSpPr txBox="1"/>
      </xdr:nvSpPr>
      <xdr:spPr>
        <a:xfrm>
          <a:off x="184214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0DF0FB89-A720-4A81-BF33-AA8B4804F6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43AE9BD4-2CA2-400E-8B2B-76B2C1CABA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C47BE3D4-7833-4DD3-A55A-B4F59F71E5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ほとんどの類型において、有形固定資産減価償却率は類似団体平均を下回っているものの、「</a:t>
          </a:r>
          <a:r>
            <a:rPr kumimoji="1" lang="ja-JP" altLang="en-US" sz="1100">
              <a:solidFill>
                <a:sysClr val="windowText" lastClr="000000"/>
              </a:solidFill>
              <a:effectLst/>
              <a:latin typeface="+mn-lt"/>
              <a:ea typeface="+mn-ea"/>
              <a:cs typeface="+mn-cs"/>
            </a:rPr>
            <a:t>保健センター・保健所</a:t>
          </a:r>
          <a:r>
            <a:rPr kumimoji="1" lang="ja-JP" altLang="ja-JP" sz="1100">
              <a:solidFill>
                <a:sysClr val="windowText" lastClr="000000"/>
              </a:solidFill>
              <a:effectLst/>
              <a:latin typeface="+mn-lt"/>
              <a:ea typeface="+mn-ea"/>
              <a:cs typeface="+mn-cs"/>
            </a:rPr>
            <a:t>」については、類似団体平均とほぼ同等である。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体育館については、小学校統廃合に伴い村の体育施設として利用している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、その多くが昭和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年代に建築され</a:t>
          </a:r>
          <a:r>
            <a:rPr kumimoji="1" lang="ja-JP" altLang="en-US" sz="1100">
              <a:solidFill>
                <a:sysClr val="windowText" lastClr="000000"/>
              </a:solidFill>
              <a:effectLst/>
              <a:latin typeface="+mn-lt"/>
              <a:ea typeface="+mn-ea"/>
              <a:cs typeface="+mn-cs"/>
            </a:rPr>
            <a:t>たものである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公共施設等総合管理計画に基づき、長寿命化・集約化及び複合化を推進し、公共施設の適正管理に努める。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3,102
131.34
4,035,807
3,803,921
217,082
2,244,893
2,346,323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類似団体平均と同程度ではあるが、今後とも自主財源の確保に努め、財政基盤の強化を図る。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％低くなり、全国や福島県平均より下回っている。また類似団体平均と比べると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％上回っているため、今後も行財政改革の取組みを通じて事務事業の見直しを図り、経常的経費の削減に努める。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74083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99021"/>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99695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7543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99695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1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79587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1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90398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14,392</a:t>
          </a:r>
          <a:r>
            <a:rPr kumimoji="1" lang="ja-JP" altLang="en-US" sz="1300">
              <a:latin typeface="ＭＳ Ｐゴシック" panose="020B0600070205080204" pitchFamily="50" charset="-128"/>
              <a:ea typeface="ＭＳ Ｐゴシック" panose="020B0600070205080204" pitchFamily="50" charset="-128"/>
            </a:rPr>
            <a:t>円の減となり、類似団体平均と比べると</a:t>
          </a:r>
          <a:r>
            <a:rPr kumimoji="1" lang="en-US" altLang="ja-JP" sz="1300">
              <a:latin typeface="ＭＳ Ｐゴシック" panose="020B0600070205080204" pitchFamily="50" charset="-128"/>
              <a:ea typeface="ＭＳ Ｐゴシック" panose="020B0600070205080204" pitchFamily="50" charset="-128"/>
            </a:rPr>
            <a:t>113,187</a:t>
          </a:r>
          <a:r>
            <a:rPr kumimoji="1" lang="ja-JP" altLang="en-US" sz="1300">
              <a:latin typeface="ＭＳ Ｐゴシック" panose="020B0600070205080204" pitchFamily="50" charset="-128"/>
              <a:ea typeface="ＭＳ Ｐゴシック" panose="020B0600070205080204" pitchFamily="50" charset="-128"/>
            </a:rPr>
            <a:t>円少ない。これは主に新型コロナウイルス感染症対策に係る事業により物件費及び補助金等の減少で一時的な動向であると考えられる。しかし、維持補修費は施設の老朽化に伴い増加傾向にあるため、今後も引き続き事業の精査など抑制を図り経費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113657</xdr:rowOff>
    </xdr:from>
    <xdr:to>
      <xdr:col>23</xdr:col>
      <xdr:colOff>133350</xdr:colOff>
      <xdr:row>80</xdr:row>
      <xdr:rowOff>130194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829657"/>
          <a:ext cx="838200" cy="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54801</xdr:rowOff>
    </xdr:from>
    <xdr:to>
      <xdr:col>19</xdr:col>
      <xdr:colOff>133350</xdr:colOff>
      <xdr:row>80</xdr:row>
      <xdr:rowOff>130194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70801"/>
          <a:ext cx="889000" cy="7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50144</xdr:rowOff>
    </xdr:from>
    <xdr:to>
      <xdr:col>15</xdr:col>
      <xdr:colOff>82550</xdr:colOff>
      <xdr:row>80</xdr:row>
      <xdr:rowOff>54801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66144"/>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27836</xdr:rowOff>
    </xdr:from>
    <xdr:to>
      <xdr:col>11</xdr:col>
      <xdr:colOff>31750</xdr:colOff>
      <xdr:row>80</xdr:row>
      <xdr:rowOff>50144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43836"/>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62857</xdr:rowOff>
    </xdr:from>
    <xdr:to>
      <xdr:col>23</xdr:col>
      <xdr:colOff>184150</xdr:colOff>
      <xdr:row>80</xdr:row>
      <xdr:rowOff>164457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79384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79394</xdr:rowOff>
    </xdr:from>
    <xdr:to>
      <xdr:col>19</xdr:col>
      <xdr:colOff>184150</xdr:colOff>
      <xdr:row>81</xdr:row>
      <xdr:rowOff>9544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19721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4001</xdr:rowOff>
    </xdr:from>
    <xdr:to>
      <xdr:col>15</xdr:col>
      <xdr:colOff>133350</xdr:colOff>
      <xdr:row>80</xdr:row>
      <xdr:rowOff>105601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115778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8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170794</xdr:rowOff>
    </xdr:from>
    <xdr:to>
      <xdr:col>11</xdr:col>
      <xdr:colOff>82550</xdr:colOff>
      <xdr:row>80</xdr:row>
      <xdr:rowOff>100944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111121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148486</xdr:rowOff>
    </xdr:from>
    <xdr:to>
      <xdr:col>7</xdr:col>
      <xdr:colOff>31750</xdr:colOff>
      <xdr:row>80</xdr:row>
      <xdr:rowOff>78636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88813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本村のラスパイレス指数は、類似団体と比べると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上回っている。これは職員構造に問題があり容易に改善できない状況であるが、今後も引き続き給与抑制を図るなど総人件費の抑制に努め、給与の適正化を進める。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165418</xdr:rowOff>
    </xdr:from>
    <xdr:to>
      <xdr:col>81</xdr:col>
      <xdr:colOff>44450</xdr:colOff>
      <xdr:row>87</xdr:row>
      <xdr:rowOff>165418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81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165418</xdr:rowOff>
    </xdr:from>
    <xdr:to>
      <xdr:col>77</xdr:col>
      <xdr:colOff>44450</xdr:colOff>
      <xdr:row>88</xdr:row>
      <xdr:rowOff>42227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8156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42227</xdr:rowOff>
    </xdr:from>
    <xdr:to>
      <xdr:col>72</xdr:col>
      <xdr:colOff>203200</xdr:colOff>
      <xdr:row>88</xdr:row>
      <xdr:rowOff>144780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12982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88</xdr:row>
      <xdr:rowOff>156845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23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114618</xdr:rowOff>
    </xdr:from>
    <xdr:to>
      <xdr:col>81</xdr:col>
      <xdr:colOff>95250</xdr:colOff>
      <xdr:row>88</xdr:row>
      <xdr:rowOff>44768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86695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0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162877</xdr:rowOff>
    </xdr:from>
    <xdr:to>
      <xdr:col>73</xdr:col>
      <xdr:colOff>44450</xdr:colOff>
      <xdr:row>88</xdr:row>
      <xdr:rowOff>93027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77804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106045</xdr:rowOff>
    </xdr:from>
    <xdr:to>
      <xdr:col>64</xdr:col>
      <xdr:colOff>152400</xdr:colOff>
      <xdr:row>89</xdr:row>
      <xdr:rowOff>36195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本村の人口千人当たりの職員数は</a:t>
          </a:r>
          <a:r>
            <a:rPr kumimoji="1" lang="en-US" altLang="ja-JP" sz="1300">
              <a:latin typeface="ＭＳ Ｐゴシック" panose="020B0600070205080204" pitchFamily="50" charset="-128"/>
              <a:ea typeface="ＭＳ Ｐゴシック" panose="020B0600070205080204" pitchFamily="50" charset="-128"/>
            </a:rPr>
            <a:t>19.87</a:t>
          </a:r>
          <a:r>
            <a:rPr kumimoji="1" lang="ja-JP" altLang="en-US" sz="1300">
              <a:latin typeface="ＭＳ Ｐゴシック" panose="020B0600070205080204" pitchFamily="50" charset="-128"/>
              <a:ea typeface="ＭＳ Ｐゴシック" panose="020B0600070205080204" pitchFamily="50" charset="-128"/>
            </a:rPr>
            <a:t>人で、前年度比較し</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人の増となったが、類似団体平均を下回っている。今後も事務事業の見直しによる適正な人員管理に努める。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135836</xdr:rowOff>
    </xdr:from>
    <xdr:to>
      <xdr:col>81</xdr:col>
      <xdr:colOff>44450</xdr:colOff>
      <xdr:row>59</xdr:row>
      <xdr:rowOff>157897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51386"/>
          <a:ext cx="8382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135836</xdr:rowOff>
    </xdr:from>
    <xdr:to>
      <xdr:col>77</xdr:col>
      <xdr:colOff>44450</xdr:colOff>
      <xdr:row>60</xdr:row>
      <xdr:rowOff>1270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51386"/>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133423</xdr:rowOff>
    </xdr:from>
    <xdr:to>
      <xdr:col>72</xdr:col>
      <xdr:colOff>203200</xdr:colOff>
      <xdr:row>60</xdr:row>
      <xdr:rowOff>1270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4897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99985</xdr:rowOff>
    </xdr:from>
    <xdr:to>
      <xdr:col>68</xdr:col>
      <xdr:colOff>152400</xdr:colOff>
      <xdr:row>59</xdr:row>
      <xdr:rowOff>133423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15535"/>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107097</xdr:rowOff>
    </xdr:from>
    <xdr:to>
      <xdr:col>81</xdr:col>
      <xdr:colOff>95250</xdr:colOff>
      <xdr:row>60</xdr:row>
      <xdr:rowOff>37247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123624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6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85036</xdr:rowOff>
    </xdr:from>
    <xdr:to>
      <xdr:col>77</xdr:col>
      <xdr:colOff>95250</xdr:colOff>
      <xdr:row>60</xdr:row>
      <xdr:rowOff>15186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0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25363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6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82623</xdr:rowOff>
    </xdr:from>
    <xdr:to>
      <xdr:col>68</xdr:col>
      <xdr:colOff>203200</xdr:colOff>
      <xdr:row>60</xdr:row>
      <xdr:rowOff>12773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22950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6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49185</xdr:rowOff>
    </xdr:from>
    <xdr:to>
      <xdr:col>64</xdr:col>
      <xdr:colOff>152400</xdr:colOff>
      <xdr:row>59</xdr:row>
      <xdr:rowOff>150785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160962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3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％の減となり、類似団体と比べると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下回っている。今後実施する事業によっては、地方債の発行が多くなることが予想されるので、辺地対策事業債や過疎対策事業債などの交付税措置のある起債を主に活用しながら、実施する事業を選別して地方債の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84244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976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84244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76200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60113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将来負担額より、充当可能財源が上回っているため、将来負担比率が低率で推移している。今後も財政の健全化に努める。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92870</xdr:rowOff>
    </xdr:from>
    <xdr:ext cx="9099176" cy="454818"/>
    <xdr:sp macro="" textlink="">
      <xdr:nvSpPr>
        <xdr:cNvPr id="461" name="テキスト ボックス 460">
          <a:extLst>
            <a:ext uri="{FF2B5EF4-FFF2-40B4-BE49-F238E27FC236}">
              <a16:creationId xmlns:a16="http://schemas.microsoft.com/office/drawing/2014/main" id="{402B0FE0-795E-408D-A429-C31E7C99A9FC}"/>
            </a:ext>
          </a:extLst>
        </xdr:cNvPr>
        <xdr:cNvSpPr txBox="1"/>
      </xdr:nvSpPr>
      <xdr:spPr>
        <a:xfrm>
          <a:off x="769938" y="4426745"/>
          <a:ext cx="9099176" cy="454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3,102
131.34
4,035,807
3,803,921
217,082
2,244,893
2,346,323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％減となったが、類似団体平均と比較すると</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％上回っている。人口一人当たりの決算額及び人口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人当たり職員数ともに類似団体を下回っている。今後も給与水準の適正化を図り、人件費の削減に努める。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39</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694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39</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57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95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38</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126492</xdr:rowOff>
    </xdr:from>
    <xdr:to>
      <xdr:col>20</xdr:col>
      <xdr:colOff>38100</xdr:colOff>
      <xdr:row>39</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41419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％増となり、類似団体平均と比べ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上回っている。主な要因は、電算業務導入経費や指定管理料などの増額によるものである。今後も経費の削減に努める。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37846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930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93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9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98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％上回っているが、全国や福島県平均と比べると下回っている。要因は、児童手当や乳幼児医療費の減によるものである。今後も適正な給付に努める。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％減となり、類似団体平均を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％下回った。今後も特別会計の運営の適正化を図ることにより、普通会計の負担額を減少するように努める。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65278</xdr:rowOff>
    </xdr:from>
    <xdr:to>
      <xdr:col>82</xdr:col>
      <xdr:colOff>107950</xdr:colOff>
      <xdr:row>55</xdr:row>
      <xdr:rowOff>83566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95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83566</xdr:rowOff>
    </xdr:from>
    <xdr:to>
      <xdr:col>78</xdr:col>
      <xdr:colOff>69850</xdr:colOff>
      <xdr:row>55</xdr:row>
      <xdr:rowOff>101854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13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88138</xdr:rowOff>
    </xdr:from>
    <xdr:to>
      <xdr:col>73</xdr:col>
      <xdr:colOff>180975</xdr:colOff>
      <xdr:row>55</xdr:row>
      <xdr:rowOff>101854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17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88138</xdr:rowOff>
    </xdr:from>
    <xdr:to>
      <xdr:col>69</xdr:col>
      <xdr:colOff>92075</xdr:colOff>
      <xdr:row>55</xdr:row>
      <xdr:rowOff>133858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17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xdr:rowOff>
    </xdr:from>
    <xdr:to>
      <xdr:col>82</xdr:col>
      <xdr:colOff>158750</xdr:colOff>
      <xdr:row>55</xdr:row>
      <xdr:rowOff>116078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31005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32766</xdr:rowOff>
    </xdr:from>
    <xdr:to>
      <xdr:col>78</xdr:col>
      <xdr:colOff>120650</xdr:colOff>
      <xdr:row>55</xdr:row>
      <xdr:rowOff>134366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144543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51054</xdr:rowOff>
    </xdr:from>
    <xdr:to>
      <xdr:col>74</xdr:col>
      <xdr:colOff>31750</xdr:colOff>
      <xdr:row>55</xdr:row>
      <xdr:rowOff>152654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162831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37338</xdr:rowOff>
    </xdr:from>
    <xdr:to>
      <xdr:col>69</xdr:col>
      <xdr:colOff>142875</xdr:colOff>
      <xdr:row>55</xdr:row>
      <xdr:rowOff>138938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149115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％増となった。各種団体への補助金見直しは毎年行っているが、今後も補助金を交付するうえで補助基準の明確化や事業の評価、補助期間の設定などの見直しを進め、補助金の削減に努める。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113284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031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37</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031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％減となったが、決算額は</a:t>
          </a:r>
          <a:r>
            <a:rPr kumimoji="1" lang="en-US" altLang="ja-JP" sz="1300">
              <a:latin typeface="ＭＳ Ｐゴシック" panose="020B0600070205080204" pitchFamily="50" charset="-128"/>
              <a:ea typeface="ＭＳ Ｐゴシック" panose="020B0600070205080204" pitchFamily="50" charset="-128"/>
            </a:rPr>
            <a:t>361,265</a:t>
          </a:r>
          <a:r>
            <a:rPr kumimoji="1" lang="ja-JP" altLang="en-US" sz="1300">
              <a:latin typeface="ＭＳ Ｐゴシック" panose="020B0600070205080204" pitchFamily="50" charset="-128"/>
              <a:ea typeface="ＭＳ Ｐゴシック" panose="020B0600070205080204" pitchFamily="50" charset="-128"/>
            </a:rPr>
            <a:t>千円で前年度と比較し</a:t>
          </a:r>
          <a:r>
            <a:rPr kumimoji="1" lang="en-US" altLang="ja-JP" sz="1300">
              <a:latin typeface="ＭＳ Ｐゴシック" panose="020B0600070205080204" pitchFamily="50" charset="-128"/>
              <a:ea typeface="ＭＳ Ｐゴシック" panose="020B0600070205080204" pitchFamily="50" charset="-128"/>
            </a:rPr>
            <a:t>4,009</a:t>
          </a:r>
          <a:r>
            <a:rPr kumimoji="1" lang="ja-JP" altLang="en-US" sz="1300">
              <a:latin typeface="ＭＳ Ｐゴシック" panose="020B0600070205080204" pitchFamily="50" charset="-128"/>
              <a:ea typeface="ＭＳ Ｐゴシック" panose="020B0600070205080204" pitchFamily="50" charset="-128"/>
            </a:rPr>
            <a:t>千円の増となり、人口一人当たり決算額は</a:t>
          </a:r>
          <a:r>
            <a:rPr kumimoji="1" lang="en-US" altLang="ja-JP" sz="1300">
              <a:latin typeface="ＭＳ Ｐゴシック" panose="020B0600070205080204" pitchFamily="50" charset="-128"/>
              <a:ea typeface="ＭＳ Ｐゴシック" panose="020B0600070205080204" pitchFamily="50" charset="-128"/>
            </a:rPr>
            <a:t>115,753</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4,942</a:t>
          </a:r>
          <a:r>
            <a:rPr kumimoji="1" lang="ja-JP" altLang="en-US" sz="1300">
              <a:latin typeface="ＭＳ Ｐゴシック" panose="020B0600070205080204" pitchFamily="50" charset="-128"/>
              <a:ea typeface="ＭＳ Ｐゴシック" panose="020B0600070205080204" pitchFamily="50" charset="-128"/>
            </a:rPr>
            <a:t>円増となったが、類似団体と比べると下回っている。今後も実施する事業を選別して地方債の発行を抑制し財政の健全化に努める。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115570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038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76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％減となったが、類似団体平均と比べ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％上回った。今後も経費の削減に努める。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429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100330</xdr:rowOff>
    </xdr:from>
    <xdr:to>
      <xdr:col>78</xdr:col>
      <xdr:colOff>69850</xdr:colOff>
      <xdr:row>79</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734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27939</xdr:rowOff>
    </xdr:from>
    <xdr:to>
      <xdr:col>73</xdr:col>
      <xdr:colOff>180975</xdr:colOff>
      <xdr:row>79</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724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27939</xdr:rowOff>
    </xdr:from>
    <xdr:to>
      <xdr:col>69</xdr:col>
      <xdr:colOff>92075</xdr:colOff>
      <xdr:row>79</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572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49530</xdr:rowOff>
    </xdr:from>
    <xdr:to>
      <xdr:col>78</xdr:col>
      <xdr:colOff>120650</xdr:colOff>
      <xdr:row>78</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161307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9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30480</xdr:rowOff>
    </xdr:from>
    <xdr:to>
      <xdr:col>74</xdr:col>
      <xdr:colOff>31750</xdr:colOff>
      <xdr:row>79</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63516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170133</xdr:rowOff>
    </xdr:from>
    <xdr:to>
      <xdr:col>29</xdr:col>
      <xdr:colOff>127000</xdr:colOff>
      <xdr:row>18</xdr:row>
      <xdr:rowOff>14714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2408"/>
          <a:ext cx="647700" cy="16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14714</xdr:rowOff>
    </xdr:from>
    <xdr:to>
      <xdr:col>26</xdr:col>
      <xdr:colOff>50800</xdr:colOff>
      <xdr:row>18</xdr:row>
      <xdr:rowOff>38680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8439"/>
          <a:ext cx="698500" cy="2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38680</xdr:rowOff>
    </xdr:from>
    <xdr:to>
      <xdr:col>22</xdr:col>
      <xdr:colOff>114300</xdr:colOff>
      <xdr:row>18</xdr:row>
      <xdr:rowOff>49802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2405"/>
          <a:ext cx="698500" cy="1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49802</xdr:rowOff>
    </xdr:from>
    <xdr:to>
      <xdr:col>18</xdr:col>
      <xdr:colOff>177800</xdr:colOff>
      <xdr:row>18</xdr:row>
      <xdr:rowOff>66507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83527"/>
          <a:ext cx="698500" cy="1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119333</xdr:rowOff>
    </xdr:from>
    <xdr:to>
      <xdr:col>29</xdr:col>
      <xdr:colOff>177800</xdr:colOff>
      <xdr:row>18</xdr:row>
      <xdr:rowOff>49483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91410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135364</xdr:rowOff>
    </xdr:from>
    <xdr:to>
      <xdr:col>26</xdr:col>
      <xdr:colOff>101600</xdr:colOff>
      <xdr:row>18</xdr:row>
      <xdr:rowOff>65514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50291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159330</xdr:rowOff>
    </xdr:from>
    <xdr:to>
      <xdr:col>22</xdr:col>
      <xdr:colOff>165100</xdr:colOff>
      <xdr:row>18</xdr:row>
      <xdr:rowOff>89480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74257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170452</xdr:rowOff>
    </xdr:from>
    <xdr:to>
      <xdr:col>19</xdr:col>
      <xdr:colOff>38100</xdr:colOff>
      <xdr:row>18</xdr:row>
      <xdr:rowOff>100602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85379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15707</xdr:rowOff>
    </xdr:from>
    <xdr:to>
      <xdr:col>15</xdr:col>
      <xdr:colOff>101600</xdr:colOff>
      <xdr:row>18</xdr:row>
      <xdr:rowOff>117307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102084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236820</xdr:rowOff>
    </xdr:from>
    <xdr:to>
      <xdr:col>29</xdr:col>
      <xdr:colOff>127000</xdr:colOff>
      <xdr:row>35</xdr:row>
      <xdr:rowOff>250718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47170"/>
          <a:ext cx="647700" cy="1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250718</xdr:rowOff>
    </xdr:from>
    <xdr:to>
      <xdr:col>26</xdr:col>
      <xdr:colOff>50800</xdr:colOff>
      <xdr:row>35</xdr:row>
      <xdr:rowOff>257919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61068"/>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257919</xdr:rowOff>
    </xdr:from>
    <xdr:to>
      <xdr:col>22</xdr:col>
      <xdr:colOff>114300</xdr:colOff>
      <xdr:row>35</xdr:row>
      <xdr:rowOff>264037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68269"/>
          <a:ext cx="698500" cy="6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264037</xdr:rowOff>
    </xdr:from>
    <xdr:to>
      <xdr:col>18</xdr:col>
      <xdr:colOff>177800</xdr:colOff>
      <xdr:row>35</xdr:row>
      <xdr:rowOff>272979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74387"/>
          <a:ext cx="698500" cy="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186020</xdr:rowOff>
    </xdr:from>
    <xdr:to>
      <xdr:col>29</xdr:col>
      <xdr:colOff>177800</xdr:colOff>
      <xdr:row>35</xdr:row>
      <xdr:rowOff>287620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6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158097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199918</xdr:rowOff>
    </xdr:from>
    <xdr:to>
      <xdr:col>26</xdr:col>
      <xdr:colOff>101600</xdr:colOff>
      <xdr:row>35</xdr:row>
      <xdr:rowOff>301518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286295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207119</xdr:rowOff>
    </xdr:from>
    <xdr:to>
      <xdr:col>22</xdr:col>
      <xdr:colOff>165100</xdr:colOff>
      <xdr:row>35</xdr:row>
      <xdr:rowOff>308719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293496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0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213237</xdr:rowOff>
    </xdr:from>
    <xdr:to>
      <xdr:col>19</xdr:col>
      <xdr:colOff>38100</xdr:colOff>
      <xdr:row>35</xdr:row>
      <xdr:rowOff>314837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2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299614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0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222179</xdr:rowOff>
    </xdr:from>
    <xdr:to>
      <xdr:col>15</xdr:col>
      <xdr:colOff>101600</xdr:colOff>
      <xdr:row>35</xdr:row>
      <xdr:rowOff>323779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3,102
131.34
4,035,807
3,803,921
217,082
2,244,893
2,346,323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150145</xdr:rowOff>
    </xdr:from>
    <xdr:to>
      <xdr:col>24</xdr:col>
      <xdr:colOff>63500</xdr:colOff>
      <xdr:row>36</xdr:row>
      <xdr:rowOff>156052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22345"/>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156052</xdr:rowOff>
    </xdr:from>
    <xdr:to>
      <xdr:col>19</xdr:col>
      <xdr:colOff>177800</xdr:colOff>
      <xdr:row>37</xdr:row>
      <xdr:rowOff>69394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28252"/>
          <a:ext cx="889000" cy="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63734</xdr:rowOff>
    </xdr:from>
    <xdr:to>
      <xdr:col>15</xdr:col>
      <xdr:colOff>50800</xdr:colOff>
      <xdr:row>37</xdr:row>
      <xdr:rowOff>69394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07384"/>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63734</xdr:rowOff>
    </xdr:from>
    <xdr:to>
      <xdr:col>10</xdr:col>
      <xdr:colOff>114300</xdr:colOff>
      <xdr:row>37</xdr:row>
      <xdr:rowOff>73292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07384"/>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99345</xdr:rowOff>
    </xdr:from>
    <xdr:to>
      <xdr:col>24</xdr:col>
      <xdr:colOff>114300</xdr:colOff>
      <xdr:row>37</xdr:row>
      <xdr:rowOff>29495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77772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4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105252</xdr:rowOff>
    </xdr:from>
    <xdr:to>
      <xdr:col>20</xdr:col>
      <xdr:colOff>38100</xdr:colOff>
      <xdr:row>37</xdr:row>
      <xdr:rowOff>35402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26529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7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18594</xdr:rowOff>
    </xdr:from>
    <xdr:to>
      <xdr:col>15</xdr:col>
      <xdr:colOff>101600</xdr:colOff>
      <xdr:row>37</xdr:row>
      <xdr:rowOff>120194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111321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12934</xdr:rowOff>
    </xdr:from>
    <xdr:to>
      <xdr:col>10</xdr:col>
      <xdr:colOff>165100</xdr:colOff>
      <xdr:row>37</xdr:row>
      <xdr:rowOff>114534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105661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22492</xdr:rowOff>
    </xdr:from>
    <xdr:to>
      <xdr:col>6</xdr:col>
      <xdr:colOff>38100</xdr:colOff>
      <xdr:row>37</xdr:row>
      <xdr:rowOff>124092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115219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5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129511</xdr:rowOff>
    </xdr:from>
    <xdr:to>
      <xdr:col>24</xdr:col>
      <xdr:colOff>63500</xdr:colOff>
      <xdr:row>57</xdr:row>
      <xdr:rowOff>165702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02161"/>
          <a:ext cx="838200" cy="3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129511</xdr:rowOff>
    </xdr:from>
    <xdr:to>
      <xdr:col>19</xdr:col>
      <xdr:colOff>177800</xdr:colOff>
      <xdr:row>57</xdr:row>
      <xdr:rowOff>168698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2161"/>
          <a:ext cx="889000" cy="3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168698</xdr:rowOff>
    </xdr:from>
    <xdr:to>
      <xdr:col>15</xdr:col>
      <xdr:colOff>50800</xdr:colOff>
      <xdr:row>58</xdr:row>
      <xdr:rowOff>2549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1348"/>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2549</xdr:rowOff>
    </xdr:from>
    <xdr:to>
      <xdr:col>10</xdr:col>
      <xdr:colOff>114300</xdr:colOff>
      <xdr:row>58</xdr:row>
      <xdr:rowOff>25000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6649"/>
          <a:ext cx="889000" cy="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114902</xdr:rowOff>
    </xdr:from>
    <xdr:to>
      <xdr:col>24</xdr:col>
      <xdr:colOff>114300</xdr:colOff>
      <xdr:row>58</xdr:row>
      <xdr:rowOff>45052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29829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78711</xdr:rowOff>
    </xdr:from>
    <xdr:to>
      <xdr:col>20</xdr:col>
      <xdr:colOff>38100</xdr:colOff>
      <xdr:row>58</xdr:row>
      <xdr:rowOff>8861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171438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4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117898</xdr:rowOff>
    </xdr:from>
    <xdr:to>
      <xdr:col>15</xdr:col>
      <xdr:colOff>101600</xdr:colOff>
      <xdr:row>58</xdr:row>
      <xdr:rowOff>48048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39175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8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123199</xdr:rowOff>
    </xdr:from>
    <xdr:to>
      <xdr:col>10</xdr:col>
      <xdr:colOff>165100</xdr:colOff>
      <xdr:row>58</xdr:row>
      <xdr:rowOff>53349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44476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145650</xdr:rowOff>
    </xdr:from>
    <xdr:to>
      <xdr:col>6</xdr:col>
      <xdr:colOff>38100</xdr:colOff>
      <xdr:row>58</xdr:row>
      <xdr:rowOff>75800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66927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1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92901</xdr:rowOff>
    </xdr:from>
    <xdr:to>
      <xdr:col>24</xdr:col>
      <xdr:colOff>63500</xdr:colOff>
      <xdr:row>78</xdr:row>
      <xdr:rowOff>114243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6001"/>
          <a:ext cx="838200" cy="2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114243</xdr:rowOff>
    </xdr:from>
    <xdr:to>
      <xdr:col>19</xdr:col>
      <xdr:colOff>177800</xdr:colOff>
      <xdr:row>78</xdr:row>
      <xdr:rowOff>122272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7343"/>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109448</xdr:rowOff>
    </xdr:from>
    <xdr:to>
      <xdr:col>15</xdr:col>
      <xdr:colOff>50800</xdr:colOff>
      <xdr:row>78</xdr:row>
      <xdr:rowOff>122272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2548"/>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109448</xdr:rowOff>
    </xdr:from>
    <xdr:to>
      <xdr:col>10</xdr:col>
      <xdr:colOff>114300</xdr:colOff>
      <xdr:row>78</xdr:row>
      <xdr:rowOff>115894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2548"/>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42101</xdr:rowOff>
    </xdr:from>
    <xdr:to>
      <xdr:col>24</xdr:col>
      <xdr:colOff>114300</xdr:colOff>
      <xdr:row>78</xdr:row>
      <xdr:rowOff>143701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128478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63443</xdr:rowOff>
    </xdr:from>
    <xdr:to>
      <xdr:col>20</xdr:col>
      <xdr:colOff>38100</xdr:colOff>
      <xdr:row>78</xdr:row>
      <xdr:rowOff>165043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156170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71472</xdr:rowOff>
    </xdr:from>
    <xdr:to>
      <xdr:col>15</xdr:col>
      <xdr:colOff>101600</xdr:colOff>
      <xdr:row>79</xdr:row>
      <xdr:rowOff>1622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164199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58648</xdr:rowOff>
    </xdr:from>
    <xdr:to>
      <xdr:col>10</xdr:col>
      <xdr:colOff>165100</xdr:colOff>
      <xdr:row>78</xdr:row>
      <xdr:rowOff>160248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151375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65094</xdr:rowOff>
    </xdr:from>
    <xdr:to>
      <xdr:col>6</xdr:col>
      <xdr:colOff>38100</xdr:colOff>
      <xdr:row>78</xdr:row>
      <xdr:rowOff>166694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157821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95039</xdr:rowOff>
    </xdr:from>
    <xdr:to>
      <xdr:col>24</xdr:col>
      <xdr:colOff>63500</xdr:colOff>
      <xdr:row>96</xdr:row>
      <xdr:rowOff>101561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54239"/>
          <a:ext cx="8382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51552</xdr:rowOff>
    </xdr:from>
    <xdr:to>
      <xdr:col>19</xdr:col>
      <xdr:colOff>177800</xdr:colOff>
      <xdr:row>96</xdr:row>
      <xdr:rowOff>95039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10752"/>
          <a:ext cx="889000" cy="4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51552</xdr:rowOff>
    </xdr:from>
    <xdr:to>
      <xdr:col>15</xdr:col>
      <xdr:colOff>50800</xdr:colOff>
      <xdr:row>96</xdr:row>
      <xdr:rowOff>99848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10752"/>
          <a:ext cx="889000" cy="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81392</xdr:rowOff>
    </xdr:from>
    <xdr:to>
      <xdr:col>10</xdr:col>
      <xdr:colOff>114300</xdr:colOff>
      <xdr:row>96</xdr:row>
      <xdr:rowOff>99848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40592"/>
          <a:ext cx="8890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50761</xdr:rowOff>
    </xdr:from>
    <xdr:to>
      <xdr:col>24</xdr:col>
      <xdr:colOff>114300</xdr:colOff>
      <xdr:row>96</xdr:row>
      <xdr:rowOff>152361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29188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44239</xdr:rowOff>
    </xdr:from>
    <xdr:to>
      <xdr:col>20</xdr:col>
      <xdr:colOff>38100</xdr:colOff>
      <xdr:row>96</xdr:row>
      <xdr:rowOff>145839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136966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752</xdr:rowOff>
    </xdr:from>
    <xdr:to>
      <xdr:col>15</xdr:col>
      <xdr:colOff>101600</xdr:colOff>
      <xdr:row>96</xdr:row>
      <xdr:rowOff>102352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93479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49048</xdr:rowOff>
    </xdr:from>
    <xdr:to>
      <xdr:col>10</xdr:col>
      <xdr:colOff>165100</xdr:colOff>
      <xdr:row>96</xdr:row>
      <xdr:rowOff>150648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141775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30592</xdr:rowOff>
    </xdr:from>
    <xdr:to>
      <xdr:col>6</xdr:col>
      <xdr:colOff>38100</xdr:colOff>
      <xdr:row>96</xdr:row>
      <xdr:rowOff>132192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123319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26667</xdr:rowOff>
    </xdr:from>
    <xdr:to>
      <xdr:col>55</xdr:col>
      <xdr:colOff>0</xdr:colOff>
      <xdr:row>37</xdr:row>
      <xdr:rowOff>60974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98867"/>
          <a:ext cx="838200" cy="20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26667</xdr:rowOff>
    </xdr:from>
    <xdr:to>
      <xdr:col>50</xdr:col>
      <xdr:colOff>114300</xdr:colOff>
      <xdr:row>37</xdr:row>
      <xdr:rowOff>57455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98867"/>
          <a:ext cx="889000" cy="20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57455</xdr:rowOff>
    </xdr:from>
    <xdr:to>
      <xdr:col>45</xdr:col>
      <xdr:colOff>177800</xdr:colOff>
      <xdr:row>37</xdr:row>
      <xdr:rowOff>89606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01105"/>
          <a:ext cx="889000" cy="3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89606</xdr:rowOff>
    </xdr:from>
    <xdr:to>
      <xdr:col>41</xdr:col>
      <xdr:colOff>50800</xdr:colOff>
      <xdr:row>37</xdr:row>
      <xdr:rowOff>119618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33256"/>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10174</xdr:rowOff>
    </xdr:from>
    <xdr:to>
      <xdr:col>55</xdr:col>
      <xdr:colOff>50800</xdr:colOff>
      <xdr:row>37</xdr:row>
      <xdr:rowOff>111774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160051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3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147317</xdr:rowOff>
    </xdr:from>
    <xdr:to>
      <xdr:col>50</xdr:col>
      <xdr:colOff>165100</xdr:colOff>
      <xdr:row>36</xdr:row>
      <xdr:rowOff>77467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68594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4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6655</xdr:rowOff>
    </xdr:from>
    <xdr:to>
      <xdr:col>46</xdr:col>
      <xdr:colOff>38100</xdr:colOff>
      <xdr:row>37</xdr:row>
      <xdr:rowOff>108255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99382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38806</xdr:rowOff>
    </xdr:from>
    <xdr:to>
      <xdr:col>41</xdr:col>
      <xdr:colOff>101600</xdr:colOff>
      <xdr:row>37</xdr:row>
      <xdr:rowOff>140406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131533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7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68818</xdr:rowOff>
    </xdr:from>
    <xdr:to>
      <xdr:col>36</xdr:col>
      <xdr:colOff>165100</xdr:colOff>
      <xdr:row>37</xdr:row>
      <xdr:rowOff>170418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161545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0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93463</xdr:rowOff>
    </xdr:from>
    <xdr:to>
      <xdr:col>55</xdr:col>
      <xdr:colOff>0</xdr:colOff>
      <xdr:row>58</xdr:row>
      <xdr:rowOff>120064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37563"/>
          <a:ext cx="838200" cy="2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93463</xdr:rowOff>
    </xdr:from>
    <xdr:to>
      <xdr:col>50</xdr:col>
      <xdr:colOff>114300</xdr:colOff>
      <xdr:row>58</xdr:row>
      <xdr:rowOff>114302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37563"/>
          <a:ext cx="889000" cy="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109599</xdr:rowOff>
    </xdr:from>
    <xdr:to>
      <xdr:col>45</xdr:col>
      <xdr:colOff>177800</xdr:colOff>
      <xdr:row>58</xdr:row>
      <xdr:rowOff>114302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53699"/>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103012</xdr:rowOff>
    </xdr:from>
    <xdr:to>
      <xdr:col>41</xdr:col>
      <xdr:colOff>50800</xdr:colOff>
      <xdr:row>58</xdr:row>
      <xdr:rowOff>109599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7112"/>
          <a:ext cx="8890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69264</xdr:rowOff>
    </xdr:from>
    <xdr:to>
      <xdr:col>55</xdr:col>
      <xdr:colOff>50800</xdr:colOff>
      <xdr:row>58</xdr:row>
      <xdr:rowOff>170864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42663</xdr:rowOff>
    </xdr:from>
    <xdr:to>
      <xdr:col>50</xdr:col>
      <xdr:colOff>165100</xdr:colOff>
      <xdr:row>58</xdr:row>
      <xdr:rowOff>144263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135390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7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63502</xdr:rowOff>
    </xdr:from>
    <xdr:to>
      <xdr:col>46</xdr:col>
      <xdr:colOff>38100</xdr:colOff>
      <xdr:row>58</xdr:row>
      <xdr:rowOff>165102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156229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0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58799</xdr:rowOff>
    </xdr:from>
    <xdr:to>
      <xdr:col>41</xdr:col>
      <xdr:colOff>101600</xdr:colOff>
      <xdr:row>58</xdr:row>
      <xdr:rowOff>160399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151526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52212</xdr:rowOff>
    </xdr:from>
    <xdr:to>
      <xdr:col>36</xdr:col>
      <xdr:colOff>165100</xdr:colOff>
      <xdr:row>58</xdr:row>
      <xdr:rowOff>153812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144939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137971</xdr:rowOff>
    </xdr:from>
    <xdr:to>
      <xdr:col>55</xdr:col>
      <xdr:colOff>0</xdr:colOff>
      <xdr:row>78</xdr:row>
      <xdr:rowOff>139491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1071"/>
          <a:ext cx="8382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136756</xdr:rowOff>
    </xdr:from>
    <xdr:to>
      <xdr:col>50</xdr:col>
      <xdr:colOff>114300</xdr:colOff>
      <xdr:row>78</xdr:row>
      <xdr:rowOff>137971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9856"/>
          <a:ext cx="88900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129425</xdr:rowOff>
    </xdr:from>
    <xdr:to>
      <xdr:col>45</xdr:col>
      <xdr:colOff>177800</xdr:colOff>
      <xdr:row>78</xdr:row>
      <xdr:rowOff>136756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02525"/>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129425</xdr:rowOff>
    </xdr:from>
    <xdr:to>
      <xdr:col>41</xdr:col>
      <xdr:colOff>50800</xdr:colOff>
      <xdr:row>78</xdr:row>
      <xdr:rowOff>135105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2525"/>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88691</xdr:rowOff>
    </xdr:from>
    <xdr:to>
      <xdr:col>55</xdr:col>
      <xdr:colOff>50800</xdr:colOff>
      <xdr:row>79</xdr:row>
      <xdr:rowOff>18841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378565"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87171</xdr:rowOff>
    </xdr:from>
    <xdr:to>
      <xdr:col>50</xdr:col>
      <xdr:colOff>165100</xdr:colOff>
      <xdr:row>79</xdr:row>
      <xdr:rowOff>17321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8448</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85956</xdr:rowOff>
    </xdr:from>
    <xdr:to>
      <xdr:col>46</xdr:col>
      <xdr:colOff>38100</xdr:colOff>
      <xdr:row>79</xdr:row>
      <xdr:rowOff>16106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7233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78625</xdr:rowOff>
    </xdr:from>
    <xdr:to>
      <xdr:col>41</xdr:col>
      <xdr:colOff>101600</xdr:colOff>
      <xdr:row>79</xdr:row>
      <xdr:rowOff>8775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84305</xdr:rowOff>
    </xdr:from>
    <xdr:to>
      <xdr:col>36</xdr:col>
      <xdr:colOff>165100</xdr:colOff>
      <xdr:row>79</xdr:row>
      <xdr:rowOff>14455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5582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46837</xdr:rowOff>
    </xdr:from>
    <xdr:to>
      <xdr:col>55</xdr:col>
      <xdr:colOff>0</xdr:colOff>
      <xdr:row>98</xdr:row>
      <xdr:rowOff>59648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77487"/>
          <a:ext cx="838200" cy="1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46837</xdr:rowOff>
    </xdr:from>
    <xdr:to>
      <xdr:col>50</xdr:col>
      <xdr:colOff>114300</xdr:colOff>
      <xdr:row>98</xdr:row>
      <xdr:rowOff>43487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77487"/>
          <a:ext cx="889000" cy="16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43487</xdr:rowOff>
    </xdr:from>
    <xdr:to>
      <xdr:col>45</xdr:col>
      <xdr:colOff>177800</xdr:colOff>
      <xdr:row>98</xdr:row>
      <xdr:rowOff>54713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45587"/>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135835</xdr:rowOff>
    </xdr:from>
    <xdr:to>
      <xdr:col>41</xdr:col>
      <xdr:colOff>50800</xdr:colOff>
      <xdr:row>98</xdr:row>
      <xdr:rowOff>54713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66485"/>
          <a:ext cx="889000" cy="9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8848</xdr:rowOff>
    </xdr:from>
    <xdr:to>
      <xdr:col>55</xdr:col>
      <xdr:colOff>50800</xdr:colOff>
      <xdr:row>98</xdr:row>
      <xdr:rowOff>110448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158725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167487</xdr:rowOff>
    </xdr:from>
    <xdr:to>
      <xdr:col>50</xdr:col>
      <xdr:colOff>165100</xdr:colOff>
      <xdr:row>97</xdr:row>
      <xdr:rowOff>97637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88764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1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164137</xdr:rowOff>
    </xdr:from>
    <xdr:to>
      <xdr:col>46</xdr:col>
      <xdr:colOff>38100</xdr:colOff>
      <xdr:row>98</xdr:row>
      <xdr:rowOff>94287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85414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3913</xdr:rowOff>
    </xdr:from>
    <xdr:to>
      <xdr:col>41</xdr:col>
      <xdr:colOff>101600</xdr:colOff>
      <xdr:row>98</xdr:row>
      <xdr:rowOff>105513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96640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85035</xdr:rowOff>
    </xdr:from>
    <xdr:to>
      <xdr:col>36</xdr:col>
      <xdr:colOff>165100</xdr:colOff>
      <xdr:row>98</xdr:row>
      <xdr:rowOff>15185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6312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0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65474</xdr:rowOff>
    </xdr:from>
    <xdr:to>
      <xdr:col>85</xdr:col>
      <xdr:colOff>127000</xdr:colOff>
      <xdr:row>38</xdr:row>
      <xdr:rowOff>54770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09124"/>
          <a:ext cx="838200" cy="16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65474</xdr:rowOff>
    </xdr:from>
    <xdr:to>
      <xdr:col>81</xdr:col>
      <xdr:colOff>50800</xdr:colOff>
      <xdr:row>38</xdr:row>
      <xdr:rowOff>27551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09124"/>
          <a:ext cx="889000" cy="1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27551</xdr:rowOff>
    </xdr:from>
    <xdr:to>
      <xdr:col>76</xdr:col>
      <xdr:colOff>114300</xdr:colOff>
      <xdr:row>38</xdr:row>
      <xdr:rowOff>121186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42651"/>
          <a:ext cx="889000" cy="9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94135</xdr:rowOff>
    </xdr:from>
    <xdr:to>
      <xdr:col>71</xdr:col>
      <xdr:colOff>177800</xdr:colOff>
      <xdr:row>38</xdr:row>
      <xdr:rowOff>121186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0923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3970</xdr:rowOff>
    </xdr:from>
    <xdr:to>
      <xdr:col>85</xdr:col>
      <xdr:colOff>177800</xdr:colOff>
      <xdr:row>38</xdr:row>
      <xdr:rowOff>105570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134798</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14674</xdr:rowOff>
    </xdr:from>
    <xdr:to>
      <xdr:col>81</xdr:col>
      <xdr:colOff>101600</xdr:colOff>
      <xdr:row>37</xdr:row>
      <xdr:rowOff>116274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132801</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613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148201</xdr:rowOff>
    </xdr:from>
    <xdr:to>
      <xdr:col>76</xdr:col>
      <xdr:colOff>165100</xdr:colOff>
      <xdr:row>38</xdr:row>
      <xdr:rowOff>78351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94878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70386</xdr:rowOff>
    </xdr:from>
    <xdr:to>
      <xdr:col>72</xdr:col>
      <xdr:colOff>38100</xdr:colOff>
      <xdr:row>39</xdr:row>
      <xdr:rowOff>536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163113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43335</xdr:rowOff>
    </xdr:from>
    <xdr:to>
      <xdr:col>67</xdr:col>
      <xdr:colOff>101600</xdr:colOff>
      <xdr:row>38</xdr:row>
      <xdr:rowOff>144935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161462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166841</xdr:rowOff>
    </xdr:from>
    <xdr:to>
      <xdr:col>85</xdr:col>
      <xdr:colOff>127000</xdr:colOff>
      <xdr:row>78</xdr:row>
      <xdr:rowOff>4804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68491"/>
          <a:ext cx="8382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4804</xdr:rowOff>
    </xdr:from>
    <xdr:to>
      <xdr:col>81</xdr:col>
      <xdr:colOff>50800</xdr:colOff>
      <xdr:row>78</xdr:row>
      <xdr:rowOff>10114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77904"/>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10114</xdr:rowOff>
    </xdr:from>
    <xdr:to>
      <xdr:col>76</xdr:col>
      <xdr:colOff>114300</xdr:colOff>
      <xdr:row>78</xdr:row>
      <xdr:rowOff>15419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83214"/>
          <a:ext cx="8890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11562</xdr:rowOff>
    </xdr:from>
    <xdr:to>
      <xdr:col>71</xdr:col>
      <xdr:colOff>177800</xdr:colOff>
      <xdr:row>78</xdr:row>
      <xdr:rowOff>15419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84662"/>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116041</xdr:rowOff>
    </xdr:from>
    <xdr:to>
      <xdr:col>85</xdr:col>
      <xdr:colOff>177800</xdr:colOff>
      <xdr:row>78</xdr:row>
      <xdr:rowOff>46191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94468</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9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125454</xdr:rowOff>
    </xdr:from>
    <xdr:to>
      <xdr:col>81</xdr:col>
      <xdr:colOff>101600</xdr:colOff>
      <xdr:row>78</xdr:row>
      <xdr:rowOff>55604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46731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1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130764</xdr:rowOff>
    </xdr:from>
    <xdr:to>
      <xdr:col>76</xdr:col>
      <xdr:colOff>165100</xdr:colOff>
      <xdr:row>78</xdr:row>
      <xdr:rowOff>60914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52041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4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136069</xdr:rowOff>
    </xdr:from>
    <xdr:to>
      <xdr:col>72</xdr:col>
      <xdr:colOff>38100</xdr:colOff>
      <xdr:row>78</xdr:row>
      <xdr:rowOff>66219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57346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3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132212</xdr:rowOff>
    </xdr:from>
    <xdr:to>
      <xdr:col>67</xdr:col>
      <xdr:colOff>101600</xdr:colOff>
      <xdr:row>78</xdr:row>
      <xdr:rowOff>62362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53489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2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18714</xdr:rowOff>
    </xdr:from>
    <xdr:to>
      <xdr:col>85</xdr:col>
      <xdr:colOff>127000</xdr:colOff>
      <xdr:row>98</xdr:row>
      <xdr:rowOff>73772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20814"/>
          <a:ext cx="838200" cy="5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73772</xdr:rowOff>
    </xdr:from>
    <xdr:to>
      <xdr:col>81</xdr:col>
      <xdr:colOff>50800</xdr:colOff>
      <xdr:row>98</xdr:row>
      <xdr:rowOff>98586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75872"/>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92528</xdr:rowOff>
    </xdr:from>
    <xdr:to>
      <xdr:col>76</xdr:col>
      <xdr:colOff>114300</xdr:colOff>
      <xdr:row>98</xdr:row>
      <xdr:rowOff>98586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9462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92528</xdr:rowOff>
    </xdr:from>
    <xdr:to>
      <xdr:col>71</xdr:col>
      <xdr:colOff>177800</xdr:colOff>
      <xdr:row>98</xdr:row>
      <xdr:rowOff>92833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9462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139364</xdr:rowOff>
    </xdr:from>
    <xdr:to>
      <xdr:col>85</xdr:col>
      <xdr:colOff>177800</xdr:colOff>
      <xdr:row>98</xdr:row>
      <xdr:rowOff>69514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98741</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5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22972</xdr:rowOff>
    </xdr:from>
    <xdr:to>
      <xdr:col>81</xdr:col>
      <xdr:colOff>101600</xdr:colOff>
      <xdr:row>98</xdr:row>
      <xdr:rowOff>124572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141099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0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47786</xdr:rowOff>
    </xdr:from>
    <xdr:to>
      <xdr:col>76</xdr:col>
      <xdr:colOff>165100</xdr:colOff>
      <xdr:row>98</xdr:row>
      <xdr:rowOff>149386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165913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41728</xdr:rowOff>
    </xdr:from>
    <xdr:to>
      <xdr:col>72</xdr:col>
      <xdr:colOff>38100</xdr:colOff>
      <xdr:row>98</xdr:row>
      <xdr:rowOff>143328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159855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61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42033</xdr:rowOff>
    </xdr:from>
    <xdr:to>
      <xdr:col>67</xdr:col>
      <xdr:colOff>101600</xdr:colOff>
      <xdr:row>98</xdr:row>
      <xdr:rowOff>143633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160160</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1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43949</xdr:rowOff>
    </xdr:from>
    <xdr:to>
      <xdr:col>116</xdr:col>
      <xdr:colOff>63500</xdr:colOff>
      <xdr:row>59</xdr:row>
      <xdr:rowOff>60899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9499"/>
          <a:ext cx="8382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22183</xdr:rowOff>
    </xdr:from>
    <xdr:to>
      <xdr:col>111</xdr:col>
      <xdr:colOff>177800</xdr:colOff>
      <xdr:row>59</xdr:row>
      <xdr:rowOff>60899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37733"/>
          <a:ext cx="889000" cy="3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22183</xdr:rowOff>
    </xdr:from>
    <xdr:to>
      <xdr:col>107</xdr:col>
      <xdr:colOff>50800</xdr:colOff>
      <xdr:row>59</xdr:row>
      <xdr:rowOff>62776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37733"/>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62776</xdr:rowOff>
    </xdr:from>
    <xdr:to>
      <xdr:col>102</xdr:col>
      <xdr:colOff>114300</xdr:colOff>
      <xdr:row>59</xdr:row>
      <xdr:rowOff>64066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78326"/>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164599</xdr:rowOff>
    </xdr:from>
    <xdr:to>
      <xdr:col>116</xdr:col>
      <xdr:colOff>114300</xdr:colOff>
      <xdr:row>59</xdr:row>
      <xdr:rowOff>94749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79526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10099</xdr:rowOff>
    </xdr:from>
    <xdr:to>
      <xdr:col>112</xdr:col>
      <xdr:colOff>38100</xdr:colOff>
      <xdr:row>59</xdr:row>
      <xdr:rowOff>111699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102826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1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142833</xdr:rowOff>
    </xdr:from>
    <xdr:to>
      <xdr:col>107</xdr:col>
      <xdr:colOff>101600</xdr:colOff>
      <xdr:row>59</xdr:row>
      <xdr:rowOff>72983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64110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11976</xdr:rowOff>
    </xdr:from>
    <xdr:to>
      <xdr:col>102</xdr:col>
      <xdr:colOff>165100</xdr:colOff>
      <xdr:row>59</xdr:row>
      <xdr:rowOff>113576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104703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13266</xdr:rowOff>
    </xdr:from>
    <xdr:to>
      <xdr:col>98</xdr:col>
      <xdr:colOff>38100</xdr:colOff>
      <xdr:row>59</xdr:row>
      <xdr:rowOff>114866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105993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70462</xdr:rowOff>
    </xdr:from>
    <xdr:to>
      <xdr:col>116</xdr:col>
      <xdr:colOff>63500</xdr:colOff>
      <xdr:row>76</xdr:row>
      <xdr:rowOff>85463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100662"/>
          <a:ext cx="8382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45969</xdr:rowOff>
    </xdr:from>
    <xdr:to>
      <xdr:col>111</xdr:col>
      <xdr:colOff>177800</xdr:colOff>
      <xdr:row>76</xdr:row>
      <xdr:rowOff>70462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761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45969</xdr:rowOff>
    </xdr:from>
    <xdr:to>
      <xdr:col>107</xdr:col>
      <xdr:colOff>50800</xdr:colOff>
      <xdr:row>76</xdr:row>
      <xdr:rowOff>121613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76169"/>
          <a:ext cx="889000" cy="7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121613</xdr:rowOff>
    </xdr:from>
    <xdr:to>
      <xdr:col>102</xdr:col>
      <xdr:colOff>114300</xdr:colOff>
      <xdr:row>76</xdr:row>
      <xdr:rowOff>135480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51813"/>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34663</xdr:rowOff>
    </xdr:from>
    <xdr:to>
      <xdr:col>116</xdr:col>
      <xdr:colOff>114300</xdr:colOff>
      <xdr:row>76</xdr:row>
      <xdr:rowOff>136263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13090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19662</xdr:rowOff>
    </xdr:from>
    <xdr:to>
      <xdr:col>112</xdr:col>
      <xdr:colOff>38100</xdr:colOff>
      <xdr:row>76</xdr:row>
      <xdr:rowOff>121262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112389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166619</xdr:rowOff>
    </xdr:from>
    <xdr:to>
      <xdr:col>107</xdr:col>
      <xdr:colOff>101600</xdr:colOff>
      <xdr:row>76</xdr:row>
      <xdr:rowOff>96769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87896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1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70813</xdr:rowOff>
    </xdr:from>
    <xdr:to>
      <xdr:col>102</xdr:col>
      <xdr:colOff>165100</xdr:colOff>
      <xdr:row>77</xdr:row>
      <xdr:rowOff>963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163540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9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84680</xdr:rowOff>
    </xdr:from>
    <xdr:to>
      <xdr:col>98</xdr:col>
      <xdr:colOff>38100</xdr:colOff>
      <xdr:row>77</xdr:row>
      <xdr:rowOff>14830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0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人件費：前年度と比較し</a:t>
          </a:r>
          <a:r>
            <a:rPr kumimoji="1" lang="en-US" altLang="ja-JP" sz="1200">
              <a:latin typeface="ＭＳ Ｐゴシック" panose="020B0600070205080204" pitchFamily="50" charset="-128"/>
              <a:ea typeface="ＭＳ Ｐゴシック" panose="020B0600070205080204" pitchFamily="50" charset="-128"/>
            </a:rPr>
            <a:t>3,101</a:t>
          </a:r>
          <a:r>
            <a:rPr kumimoji="1" lang="ja-JP" altLang="en-US" sz="1200">
              <a:latin typeface="ＭＳ Ｐゴシック" panose="020B0600070205080204" pitchFamily="50" charset="-128"/>
              <a:ea typeface="ＭＳ Ｐゴシック" panose="020B0600070205080204" pitchFamily="50" charset="-128"/>
            </a:rPr>
            <a:t>円増となったが類似団体と比べると</a:t>
          </a:r>
          <a:r>
            <a:rPr kumimoji="1" lang="en-US" altLang="ja-JP" sz="1200">
              <a:latin typeface="ＭＳ Ｐゴシック" panose="020B0600070205080204" pitchFamily="50" charset="-128"/>
              <a:ea typeface="ＭＳ Ｐゴシック" panose="020B0600070205080204" pitchFamily="50" charset="-128"/>
            </a:rPr>
            <a:t>16,871</a:t>
          </a:r>
          <a:r>
            <a:rPr kumimoji="1" lang="ja-JP" altLang="en-US" sz="1200">
              <a:latin typeface="ＭＳ Ｐゴシック" panose="020B0600070205080204" pitchFamily="50" charset="-128"/>
              <a:ea typeface="ＭＳ Ｐゴシック" panose="020B0600070205080204" pitchFamily="50" charset="-128"/>
            </a:rPr>
            <a:t>円下回っている。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はないため、分母の減少によるもの</a:t>
          </a:r>
          <a:r>
            <a:rPr kumimoji="1" lang="ja-JP" altLang="en-US" sz="1200">
              <a:latin typeface="ＭＳ Ｐゴシック" panose="020B0600070205080204" pitchFamily="50" charset="-128"/>
              <a:ea typeface="ＭＳ Ｐゴシック" panose="020B0600070205080204" pitchFamily="50" charset="-128"/>
            </a:rPr>
            <a:t>。　　維持補修費：前年度と比較し</a:t>
          </a:r>
          <a:r>
            <a:rPr kumimoji="1" lang="en-US" altLang="ja-JP" sz="1200">
              <a:latin typeface="ＭＳ Ｐゴシック" panose="020B0600070205080204" pitchFamily="50" charset="-128"/>
              <a:ea typeface="ＭＳ Ｐゴシック" panose="020B0600070205080204" pitchFamily="50" charset="-128"/>
            </a:rPr>
            <a:t>4,668</a:t>
          </a:r>
          <a:r>
            <a:rPr kumimoji="1" lang="ja-JP" altLang="en-US" sz="1200">
              <a:latin typeface="ＭＳ Ｐゴシック" panose="020B0600070205080204" pitchFamily="50" charset="-128"/>
              <a:ea typeface="ＭＳ Ｐゴシック" panose="020B0600070205080204" pitchFamily="50" charset="-128"/>
            </a:rPr>
            <a:t>円増となったが類似団体と比べると</a:t>
          </a:r>
          <a:r>
            <a:rPr kumimoji="1" lang="en-US" altLang="ja-JP" sz="1200">
              <a:latin typeface="ＭＳ Ｐゴシック" panose="020B0600070205080204" pitchFamily="50" charset="-128"/>
              <a:ea typeface="ＭＳ Ｐゴシック" panose="020B0600070205080204" pitchFamily="50" charset="-128"/>
            </a:rPr>
            <a:t>26,422</a:t>
          </a:r>
          <a:r>
            <a:rPr kumimoji="1" lang="ja-JP" altLang="en-US" sz="1200">
              <a:latin typeface="ＭＳ Ｐゴシック" panose="020B0600070205080204" pitchFamily="50" charset="-128"/>
              <a:ea typeface="ＭＳ Ｐゴシック" panose="020B0600070205080204" pitchFamily="50" charset="-128"/>
            </a:rPr>
            <a:t>円下回っている。各施設の修繕費の増による。</a:t>
          </a:r>
        </a:p>
        <a:p>
          <a:r>
            <a:rPr kumimoji="1" lang="ja-JP" altLang="en-US" sz="1200">
              <a:latin typeface="ＭＳ Ｐゴシック" panose="020B0600070205080204" pitchFamily="50" charset="-128"/>
              <a:ea typeface="ＭＳ Ｐゴシック" panose="020B0600070205080204" pitchFamily="50" charset="-128"/>
            </a:rPr>
            <a:t>扶助費：前年度と比較し</a:t>
          </a:r>
          <a:r>
            <a:rPr kumimoji="1" lang="en-US" altLang="ja-JP" sz="1200">
              <a:latin typeface="ＭＳ Ｐゴシック" panose="020B0600070205080204" pitchFamily="50" charset="-128"/>
              <a:ea typeface="ＭＳ Ｐゴシック" panose="020B0600070205080204" pitchFamily="50" charset="-128"/>
            </a:rPr>
            <a:t>856</a:t>
          </a:r>
          <a:r>
            <a:rPr kumimoji="1" lang="ja-JP" altLang="en-US" sz="1200">
              <a:latin typeface="ＭＳ Ｐゴシック" panose="020B0600070205080204" pitchFamily="50" charset="-128"/>
              <a:ea typeface="ＭＳ Ｐゴシック" panose="020B0600070205080204" pitchFamily="50" charset="-128"/>
            </a:rPr>
            <a:t>円減となり類似団体と比べると</a:t>
          </a:r>
          <a:r>
            <a:rPr kumimoji="1" lang="en-US" altLang="ja-JP" sz="1200">
              <a:latin typeface="ＭＳ Ｐゴシック" panose="020B0600070205080204" pitchFamily="50" charset="-128"/>
              <a:ea typeface="ＭＳ Ｐゴシック" panose="020B0600070205080204" pitchFamily="50" charset="-128"/>
            </a:rPr>
            <a:t>34,105</a:t>
          </a:r>
          <a:r>
            <a:rPr kumimoji="1" lang="ja-JP" altLang="en-US" sz="1200">
              <a:latin typeface="ＭＳ Ｐゴシック" panose="020B0600070205080204" pitchFamily="50" charset="-128"/>
              <a:ea typeface="ＭＳ Ｐゴシック" panose="020B0600070205080204" pitchFamily="50" charset="-128"/>
            </a:rPr>
            <a:t>円下回っている。児童手当や乳幼児医療費の減による。　　補助費等：前年度と比較し</a:t>
          </a:r>
          <a:r>
            <a:rPr kumimoji="1" lang="en-US" altLang="ja-JP" sz="1200">
              <a:latin typeface="ＭＳ Ｐゴシック" panose="020B0600070205080204" pitchFamily="50" charset="-128"/>
              <a:ea typeface="ＭＳ Ｐゴシック" panose="020B0600070205080204" pitchFamily="50" charset="-128"/>
            </a:rPr>
            <a:t>108,009</a:t>
          </a:r>
          <a:r>
            <a:rPr kumimoji="1" lang="ja-JP" altLang="en-US" sz="1200">
              <a:latin typeface="ＭＳ Ｐゴシック" panose="020B0600070205080204" pitchFamily="50" charset="-128"/>
              <a:ea typeface="ＭＳ Ｐゴシック" panose="020B0600070205080204" pitchFamily="50" charset="-128"/>
            </a:rPr>
            <a:t>円減となり類似団体と比べると</a:t>
          </a:r>
          <a:r>
            <a:rPr kumimoji="1" lang="en-US" altLang="ja-JP" sz="1200">
              <a:latin typeface="ＭＳ Ｐゴシック" panose="020B0600070205080204" pitchFamily="50" charset="-128"/>
              <a:ea typeface="ＭＳ Ｐゴシック" panose="020B0600070205080204" pitchFamily="50" charset="-128"/>
            </a:rPr>
            <a:t>66,333</a:t>
          </a:r>
          <a:r>
            <a:rPr kumimoji="1" lang="ja-JP" altLang="en-US" sz="1200">
              <a:latin typeface="ＭＳ Ｐゴシック" panose="020B0600070205080204" pitchFamily="50" charset="-128"/>
              <a:ea typeface="ＭＳ Ｐゴシック" panose="020B0600070205080204" pitchFamily="50" charset="-128"/>
            </a:rPr>
            <a:t>円下回っている。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普通建設事業費：前年度と比較し</a:t>
          </a:r>
          <a:r>
            <a:rPr kumimoji="1" lang="en-US" altLang="ja-JP" sz="1200">
              <a:latin typeface="ＭＳ Ｐゴシック" panose="020B0600070205080204" pitchFamily="50" charset="-128"/>
              <a:ea typeface="ＭＳ Ｐゴシック" panose="020B0600070205080204" pitchFamily="50" charset="-128"/>
            </a:rPr>
            <a:t>116,366</a:t>
          </a:r>
          <a:r>
            <a:rPr kumimoji="1" lang="ja-JP" altLang="en-US" sz="1200">
              <a:latin typeface="ＭＳ Ｐゴシック" panose="020B0600070205080204" pitchFamily="50" charset="-128"/>
              <a:ea typeface="ＭＳ Ｐゴシック" panose="020B0600070205080204" pitchFamily="50" charset="-128"/>
            </a:rPr>
            <a:t>円減となり類似団体と比べると</a:t>
          </a:r>
          <a:r>
            <a:rPr kumimoji="1" lang="en-US" altLang="ja-JP" sz="1200">
              <a:latin typeface="ＭＳ Ｐゴシック" panose="020B0600070205080204" pitchFamily="50" charset="-128"/>
              <a:ea typeface="ＭＳ Ｐゴシック" panose="020B0600070205080204" pitchFamily="50" charset="-128"/>
            </a:rPr>
            <a:t>191,570</a:t>
          </a:r>
          <a:r>
            <a:rPr kumimoji="1" lang="ja-JP" altLang="en-US" sz="1200">
              <a:latin typeface="ＭＳ Ｐゴシック" panose="020B0600070205080204" pitchFamily="50" charset="-128"/>
              <a:ea typeface="ＭＳ Ｐゴシック" panose="020B0600070205080204" pitchFamily="50" charset="-128"/>
            </a:rPr>
            <a:t>円下回っている。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事業の繰越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社会体育施設等改修工事の完了により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災害復旧事業費：前年度と比較し</a:t>
          </a:r>
          <a:r>
            <a:rPr kumimoji="1" lang="en-US" altLang="ja-JP" sz="1200">
              <a:latin typeface="ＭＳ Ｐゴシック" panose="020B0600070205080204" pitchFamily="50" charset="-128"/>
              <a:ea typeface="ＭＳ Ｐゴシック" panose="020B0600070205080204" pitchFamily="50" charset="-128"/>
            </a:rPr>
            <a:t>70,318</a:t>
          </a:r>
          <a:r>
            <a:rPr kumimoji="1" lang="ja-JP" altLang="en-US" sz="1200">
              <a:latin typeface="ＭＳ Ｐゴシック" panose="020B0600070205080204" pitchFamily="50" charset="-128"/>
              <a:ea typeface="ＭＳ Ｐゴシック" panose="020B0600070205080204" pitchFamily="50" charset="-128"/>
            </a:rPr>
            <a:t>円減となったが類似団体と比べると</a:t>
          </a:r>
          <a:r>
            <a:rPr kumimoji="1" lang="en-US" altLang="ja-JP" sz="1200">
              <a:latin typeface="ＭＳ Ｐゴシック" panose="020B0600070205080204" pitchFamily="50" charset="-128"/>
              <a:ea typeface="ＭＳ Ｐゴシック" panose="020B0600070205080204" pitchFamily="50" charset="-128"/>
            </a:rPr>
            <a:t>11,957</a:t>
          </a:r>
          <a:r>
            <a:rPr kumimoji="1" lang="ja-JP" altLang="en-US" sz="1200">
              <a:latin typeface="ＭＳ Ｐゴシック" panose="020B0600070205080204" pitchFamily="50" charset="-128"/>
              <a:ea typeface="ＭＳ Ｐゴシック" panose="020B0600070205080204" pitchFamily="50" charset="-128"/>
            </a:rPr>
            <a:t>円上回っている。台風による復旧事業の完了により減となった。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公債費：前年度と比較し</a:t>
          </a:r>
          <a:r>
            <a:rPr kumimoji="1" lang="en-US" altLang="ja-JP" sz="1200">
              <a:latin typeface="ＭＳ Ｐゴシック" panose="020B0600070205080204" pitchFamily="50" charset="-128"/>
              <a:ea typeface="ＭＳ Ｐゴシック" panose="020B0600070205080204" pitchFamily="50" charset="-128"/>
            </a:rPr>
            <a:t>4,942</a:t>
          </a:r>
          <a:r>
            <a:rPr kumimoji="1" lang="ja-JP" altLang="en-US" sz="1200">
              <a:latin typeface="ＭＳ Ｐゴシック" panose="020B0600070205080204" pitchFamily="50" charset="-128"/>
              <a:ea typeface="ＭＳ Ｐゴシック" panose="020B0600070205080204" pitchFamily="50" charset="-128"/>
            </a:rPr>
            <a:t>円増となったが類似団体と比べると</a:t>
          </a:r>
          <a:r>
            <a:rPr kumimoji="1" lang="en-US" altLang="ja-JP" sz="1200">
              <a:latin typeface="ＭＳ Ｐゴシック" panose="020B0600070205080204" pitchFamily="50" charset="-128"/>
              <a:ea typeface="ＭＳ Ｐゴシック" panose="020B0600070205080204" pitchFamily="50" charset="-128"/>
            </a:rPr>
            <a:t>41,684</a:t>
          </a:r>
          <a:r>
            <a:rPr kumimoji="1" lang="ja-JP" altLang="en-US" sz="1200">
              <a:latin typeface="ＭＳ Ｐゴシック" panose="020B0600070205080204" pitchFamily="50" charset="-128"/>
              <a:ea typeface="ＭＳ Ｐゴシック" panose="020B0600070205080204" pitchFamily="50" charset="-128"/>
            </a:rPr>
            <a:t>円下回っている。新たに元金の償還が始まった地方債が多かったことによる。</a:t>
          </a:r>
        </a:p>
        <a:p>
          <a:r>
            <a:rPr kumimoji="1" lang="ja-JP" altLang="en-US" sz="1200">
              <a:latin typeface="ＭＳ Ｐゴシック" panose="020B0600070205080204" pitchFamily="50" charset="-128"/>
              <a:ea typeface="ＭＳ Ｐゴシック" panose="020B0600070205080204" pitchFamily="50" charset="-128"/>
            </a:rPr>
            <a:t>積立金：前年度と比較し</a:t>
          </a:r>
          <a:r>
            <a:rPr kumimoji="1" lang="en-US" altLang="ja-JP" sz="1200">
              <a:latin typeface="ＭＳ Ｐゴシック" panose="020B0600070205080204" pitchFamily="50" charset="-128"/>
              <a:ea typeface="ＭＳ Ｐゴシック" panose="020B0600070205080204" pitchFamily="50" charset="-128"/>
            </a:rPr>
            <a:t>120,428</a:t>
          </a:r>
          <a:r>
            <a:rPr kumimoji="1" lang="ja-JP" altLang="en-US" sz="1200">
              <a:latin typeface="ＭＳ Ｐゴシック" panose="020B0600070205080204" pitchFamily="50" charset="-128"/>
              <a:ea typeface="ＭＳ Ｐゴシック" panose="020B0600070205080204" pitchFamily="50" charset="-128"/>
            </a:rPr>
            <a:t>円増となり類似団体と比べると</a:t>
          </a:r>
          <a:r>
            <a:rPr kumimoji="1" lang="en-US" altLang="ja-JP" sz="1200">
              <a:latin typeface="ＭＳ Ｐゴシック" panose="020B0600070205080204" pitchFamily="50" charset="-128"/>
              <a:ea typeface="ＭＳ Ｐゴシック" panose="020B0600070205080204" pitchFamily="50" charset="-128"/>
            </a:rPr>
            <a:t>131,594</a:t>
          </a:r>
          <a:r>
            <a:rPr kumimoji="1" lang="ja-JP" altLang="en-US" sz="1200">
              <a:latin typeface="ＭＳ Ｐゴシック" panose="020B0600070205080204" pitchFamily="50" charset="-128"/>
              <a:ea typeface="ＭＳ Ｐゴシック" panose="020B0600070205080204" pitchFamily="50" charset="-128"/>
            </a:rPr>
            <a:t>円上回っている。公有施設整備基金や教育施設整備基金への積立が増額したことによる。</a:t>
          </a:r>
        </a:p>
        <a:p>
          <a:r>
            <a:rPr kumimoji="1" lang="ja-JP" altLang="en-US" sz="1200">
              <a:latin typeface="ＭＳ Ｐゴシック" panose="020B0600070205080204" pitchFamily="50" charset="-128"/>
              <a:ea typeface="ＭＳ Ｐゴシック" panose="020B0600070205080204" pitchFamily="50" charset="-128"/>
            </a:rPr>
            <a:t>操出金：前年度と比較し</a:t>
          </a:r>
          <a:r>
            <a:rPr kumimoji="1" lang="en-US" altLang="ja-JP" sz="1200">
              <a:latin typeface="ＭＳ Ｐゴシック" panose="020B0600070205080204" pitchFamily="50" charset="-128"/>
              <a:ea typeface="ＭＳ Ｐゴシック" panose="020B0600070205080204" pitchFamily="50" charset="-128"/>
            </a:rPr>
            <a:t>3,281</a:t>
          </a:r>
          <a:r>
            <a:rPr kumimoji="1" lang="ja-JP" altLang="en-US" sz="1200">
              <a:latin typeface="ＭＳ Ｐゴシック" panose="020B0600070205080204" pitchFamily="50" charset="-128"/>
              <a:ea typeface="ＭＳ Ｐゴシック" panose="020B0600070205080204" pitchFamily="50" charset="-128"/>
            </a:rPr>
            <a:t>円減となり類似団体と比べると</a:t>
          </a:r>
          <a:r>
            <a:rPr kumimoji="1" lang="en-US" altLang="ja-JP" sz="1200">
              <a:latin typeface="ＭＳ Ｐゴシック" panose="020B0600070205080204" pitchFamily="50" charset="-128"/>
              <a:ea typeface="ＭＳ Ｐゴシック" panose="020B0600070205080204" pitchFamily="50" charset="-128"/>
            </a:rPr>
            <a:t>25,026</a:t>
          </a:r>
          <a:r>
            <a:rPr kumimoji="1" lang="ja-JP" altLang="en-US" sz="1200">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
3,102
131.34
4,035,807
3,803,921
217,082
2,244,893
2,346,323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109048</xdr:rowOff>
    </xdr:from>
    <xdr:to>
      <xdr:col>24</xdr:col>
      <xdr:colOff>63500</xdr:colOff>
      <xdr:row>37</xdr:row>
      <xdr:rowOff>115526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2698"/>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115526</xdr:rowOff>
    </xdr:from>
    <xdr:to>
      <xdr:col>19</xdr:col>
      <xdr:colOff>177800</xdr:colOff>
      <xdr:row>37</xdr:row>
      <xdr:rowOff>125431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9176"/>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125431</xdr:rowOff>
    </xdr:from>
    <xdr:to>
      <xdr:col>15</xdr:col>
      <xdr:colOff>50800</xdr:colOff>
      <xdr:row>37</xdr:row>
      <xdr:rowOff>148349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9081"/>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135509</xdr:rowOff>
    </xdr:from>
    <xdr:to>
      <xdr:col>10</xdr:col>
      <xdr:colOff>114300</xdr:colOff>
      <xdr:row>37</xdr:row>
      <xdr:rowOff>148349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9159"/>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58248</xdr:rowOff>
    </xdr:from>
    <xdr:to>
      <xdr:col>24</xdr:col>
      <xdr:colOff>114300</xdr:colOff>
      <xdr:row>37</xdr:row>
      <xdr:rowOff>159848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64726</xdr:rowOff>
    </xdr:from>
    <xdr:to>
      <xdr:col>20</xdr:col>
      <xdr:colOff>38100</xdr:colOff>
      <xdr:row>37</xdr:row>
      <xdr:rowOff>166326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157453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74631</xdr:rowOff>
    </xdr:from>
    <xdr:to>
      <xdr:col>15</xdr:col>
      <xdr:colOff>101600</xdr:colOff>
      <xdr:row>38</xdr:row>
      <xdr:rowOff>4781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167359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97549</xdr:rowOff>
    </xdr:from>
    <xdr:to>
      <xdr:col>10</xdr:col>
      <xdr:colOff>165100</xdr:colOff>
      <xdr:row>38</xdr:row>
      <xdr:rowOff>27699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18826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84709</xdr:rowOff>
    </xdr:from>
    <xdr:to>
      <xdr:col>6</xdr:col>
      <xdr:colOff>38100</xdr:colOff>
      <xdr:row>38</xdr:row>
      <xdr:rowOff>14860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59006</xdr:rowOff>
    </xdr:from>
    <xdr:to>
      <xdr:col>24</xdr:col>
      <xdr:colOff>63500</xdr:colOff>
      <xdr:row>58</xdr:row>
      <xdr:rowOff>75106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03106"/>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59006</xdr:rowOff>
    </xdr:from>
    <xdr:to>
      <xdr:col>19</xdr:col>
      <xdr:colOff>177800</xdr:colOff>
      <xdr:row>58</xdr:row>
      <xdr:rowOff>92472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3106"/>
          <a:ext cx="8890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92472</xdr:rowOff>
    </xdr:from>
    <xdr:to>
      <xdr:col>15</xdr:col>
      <xdr:colOff>50800</xdr:colOff>
      <xdr:row>58</xdr:row>
      <xdr:rowOff>93706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36572"/>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93706</xdr:rowOff>
    </xdr:from>
    <xdr:to>
      <xdr:col>10</xdr:col>
      <xdr:colOff>114300</xdr:colOff>
      <xdr:row>58</xdr:row>
      <xdr:rowOff>95727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37806"/>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24306</xdr:rowOff>
    </xdr:from>
    <xdr:to>
      <xdr:col>24</xdr:col>
      <xdr:colOff>114300</xdr:colOff>
      <xdr:row>58</xdr:row>
      <xdr:rowOff>125906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8206</xdr:rowOff>
    </xdr:from>
    <xdr:to>
      <xdr:col>20</xdr:col>
      <xdr:colOff>38100</xdr:colOff>
      <xdr:row>58</xdr:row>
      <xdr:rowOff>109806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100933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41672</xdr:rowOff>
    </xdr:from>
    <xdr:to>
      <xdr:col>15</xdr:col>
      <xdr:colOff>101600</xdr:colOff>
      <xdr:row>58</xdr:row>
      <xdr:rowOff>143272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134399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42906</xdr:rowOff>
    </xdr:from>
    <xdr:to>
      <xdr:col>10</xdr:col>
      <xdr:colOff>165100</xdr:colOff>
      <xdr:row>58</xdr:row>
      <xdr:rowOff>144506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135633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44927</xdr:rowOff>
    </xdr:from>
    <xdr:to>
      <xdr:col>6</xdr:col>
      <xdr:colOff>38100</xdr:colOff>
      <xdr:row>58</xdr:row>
      <xdr:rowOff>146527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137654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122673</xdr:rowOff>
    </xdr:from>
    <xdr:to>
      <xdr:col>24</xdr:col>
      <xdr:colOff>63500</xdr:colOff>
      <xdr:row>78</xdr:row>
      <xdr:rowOff>152279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95773"/>
          <a:ext cx="838200" cy="2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152279</xdr:rowOff>
    </xdr:from>
    <xdr:to>
      <xdr:col>19</xdr:col>
      <xdr:colOff>177800</xdr:colOff>
      <xdr:row>79</xdr:row>
      <xdr:rowOff>34985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25379"/>
          <a:ext cx="8890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34784</xdr:rowOff>
    </xdr:from>
    <xdr:to>
      <xdr:col>15</xdr:col>
      <xdr:colOff>50800</xdr:colOff>
      <xdr:row>79</xdr:row>
      <xdr:rowOff>34985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579334"/>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26434</xdr:rowOff>
    </xdr:from>
    <xdr:to>
      <xdr:col>10</xdr:col>
      <xdr:colOff>114300</xdr:colOff>
      <xdr:row>79</xdr:row>
      <xdr:rowOff>34784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70984"/>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71873</xdr:rowOff>
    </xdr:from>
    <xdr:to>
      <xdr:col>24</xdr:col>
      <xdr:colOff>114300</xdr:colOff>
      <xdr:row>79</xdr:row>
      <xdr:rowOff>2023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50300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101479</xdr:rowOff>
    </xdr:from>
    <xdr:to>
      <xdr:col>20</xdr:col>
      <xdr:colOff>38100</xdr:colOff>
      <xdr:row>79</xdr:row>
      <xdr:rowOff>31629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22756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6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155635</xdr:rowOff>
    </xdr:from>
    <xdr:to>
      <xdr:col>15</xdr:col>
      <xdr:colOff>101600</xdr:colOff>
      <xdr:row>79</xdr:row>
      <xdr:rowOff>85785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76912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2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155434</xdr:rowOff>
    </xdr:from>
    <xdr:to>
      <xdr:col>10</xdr:col>
      <xdr:colOff>165100</xdr:colOff>
      <xdr:row>79</xdr:row>
      <xdr:rowOff>85584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76711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2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147084</xdr:rowOff>
    </xdr:from>
    <xdr:to>
      <xdr:col>6</xdr:col>
      <xdr:colOff>38100</xdr:colOff>
      <xdr:row>79</xdr:row>
      <xdr:rowOff>77234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68361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1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118470</xdr:rowOff>
    </xdr:from>
    <xdr:to>
      <xdr:col>24</xdr:col>
      <xdr:colOff>63500</xdr:colOff>
      <xdr:row>97</xdr:row>
      <xdr:rowOff>163364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49120"/>
          <a:ext cx="8382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104107</xdr:rowOff>
    </xdr:from>
    <xdr:to>
      <xdr:col>19</xdr:col>
      <xdr:colOff>177800</xdr:colOff>
      <xdr:row>97</xdr:row>
      <xdr:rowOff>118470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34757"/>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104107</xdr:rowOff>
    </xdr:from>
    <xdr:to>
      <xdr:col>15</xdr:col>
      <xdr:colOff>50800</xdr:colOff>
      <xdr:row>97</xdr:row>
      <xdr:rowOff>171377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34757"/>
          <a:ext cx="889000" cy="6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171377</xdr:rowOff>
    </xdr:from>
    <xdr:to>
      <xdr:col>10</xdr:col>
      <xdr:colOff>114300</xdr:colOff>
      <xdr:row>98</xdr:row>
      <xdr:rowOff>51115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02027"/>
          <a:ext cx="889000" cy="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112564</xdr:rowOff>
    </xdr:from>
    <xdr:to>
      <xdr:col>24</xdr:col>
      <xdr:colOff>114300</xdr:colOff>
      <xdr:row>98</xdr:row>
      <xdr:rowOff>42714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90991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2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67670</xdr:rowOff>
    </xdr:from>
    <xdr:to>
      <xdr:col>20</xdr:col>
      <xdr:colOff>38100</xdr:colOff>
      <xdr:row>97</xdr:row>
      <xdr:rowOff>169270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160397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53307</xdr:rowOff>
    </xdr:from>
    <xdr:to>
      <xdr:col>15</xdr:col>
      <xdr:colOff>101600</xdr:colOff>
      <xdr:row>97</xdr:row>
      <xdr:rowOff>154907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146034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77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120577</xdr:rowOff>
    </xdr:from>
    <xdr:to>
      <xdr:col>10</xdr:col>
      <xdr:colOff>165100</xdr:colOff>
      <xdr:row>98</xdr:row>
      <xdr:rowOff>50727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41854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315</xdr:rowOff>
    </xdr:from>
    <xdr:to>
      <xdr:col>6</xdr:col>
      <xdr:colOff>38100</xdr:colOff>
      <xdr:row>98</xdr:row>
      <xdr:rowOff>101915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93042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40005</xdr:rowOff>
    </xdr:from>
    <xdr:to>
      <xdr:col>55</xdr:col>
      <xdr:colOff>0</xdr:colOff>
      <xdr:row>39</xdr:row>
      <xdr:rowOff>40132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655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40132</xdr:rowOff>
    </xdr:from>
    <xdr:to>
      <xdr:col>50</xdr:col>
      <xdr:colOff>114300</xdr:colOff>
      <xdr:row>39</xdr:row>
      <xdr:rowOff>40259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668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40259</xdr:rowOff>
    </xdr:from>
    <xdr:to>
      <xdr:col>45</xdr:col>
      <xdr:colOff>177800</xdr:colOff>
      <xdr:row>39</xdr:row>
      <xdr:rowOff>40386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680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40132</xdr:rowOff>
    </xdr:from>
    <xdr:to>
      <xdr:col>41</xdr:col>
      <xdr:colOff>50800</xdr:colOff>
      <xdr:row>39</xdr:row>
      <xdr:rowOff>40386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668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160655</xdr:rowOff>
    </xdr:from>
    <xdr:to>
      <xdr:col>55</xdr:col>
      <xdr:colOff>50800</xdr:colOff>
      <xdr:row>39</xdr:row>
      <xdr:rowOff>90805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75582</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0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160782</xdr:rowOff>
    </xdr:from>
    <xdr:to>
      <xdr:col>50</xdr:col>
      <xdr:colOff>165100</xdr:colOff>
      <xdr:row>39</xdr:row>
      <xdr:rowOff>90932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82059</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160909</xdr:rowOff>
    </xdr:from>
    <xdr:to>
      <xdr:col>46</xdr:col>
      <xdr:colOff>38100</xdr:colOff>
      <xdr:row>39</xdr:row>
      <xdr:rowOff>91059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82186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161036</xdr:rowOff>
    </xdr:from>
    <xdr:to>
      <xdr:col>41</xdr:col>
      <xdr:colOff>101600</xdr:colOff>
      <xdr:row>39</xdr:row>
      <xdr:rowOff>91186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82313</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160782</xdr:rowOff>
    </xdr:from>
    <xdr:to>
      <xdr:col>36</xdr:col>
      <xdr:colOff>165100</xdr:colOff>
      <xdr:row>39</xdr:row>
      <xdr:rowOff>90932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82059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62936</xdr:rowOff>
    </xdr:from>
    <xdr:to>
      <xdr:col>55</xdr:col>
      <xdr:colOff>0</xdr:colOff>
      <xdr:row>58</xdr:row>
      <xdr:rowOff>81896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07036"/>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62936</xdr:rowOff>
    </xdr:from>
    <xdr:to>
      <xdr:col>50</xdr:col>
      <xdr:colOff>114300</xdr:colOff>
      <xdr:row>58</xdr:row>
      <xdr:rowOff>80226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07036"/>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80226</xdr:rowOff>
    </xdr:from>
    <xdr:to>
      <xdr:col>45</xdr:col>
      <xdr:colOff>177800</xdr:colOff>
      <xdr:row>58</xdr:row>
      <xdr:rowOff>93749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24326"/>
          <a:ext cx="889000" cy="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73393</xdr:rowOff>
    </xdr:from>
    <xdr:to>
      <xdr:col>41</xdr:col>
      <xdr:colOff>50800</xdr:colOff>
      <xdr:row>58</xdr:row>
      <xdr:rowOff>93749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7493"/>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31096</xdr:rowOff>
    </xdr:from>
    <xdr:to>
      <xdr:col>55</xdr:col>
      <xdr:colOff>50800</xdr:colOff>
      <xdr:row>58</xdr:row>
      <xdr:rowOff>132696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117473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12136</xdr:rowOff>
    </xdr:from>
    <xdr:to>
      <xdr:col>50</xdr:col>
      <xdr:colOff>165100</xdr:colOff>
      <xdr:row>58</xdr:row>
      <xdr:rowOff>113736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104863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29426</xdr:rowOff>
    </xdr:from>
    <xdr:to>
      <xdr:col>46</xdr:col>
      <xdr:colOff>38100</xdr:colOff>
      <xdr:row>58</xdr:row>
      <xdr:rowOff>131026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122153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6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42949</xdr:rowOff>
    </xdr:from>
    <xdr:to>
      <xdr:col>41</xdr:col>
      <xdr:colOff>101600</xdr:colOff>
      <xdr:row>58</xdr:row>
      <xdr:rowOff>144549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135676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22593</xdr:rowOff>
    </xdr:from>
    <xdr:to>
      <xdr:col>36</xdr:col>
      <xdr:colOff>165100</xdr:colOff>
      <xdr:row>58</xdr:row>
      <xdr:rowOff>124193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115320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5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136483</xdr:rowOff>
    </xdr:from>
    <xdr:to>
      <xdr:col>55</xdr:col>
      <xdr:colOff>0</xdr:colOff>
      <xdr:row>78</xdr:row>
      <xdr:rowOff>50233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38133"/>
          <a:ext cx="838200" cy="8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136483</xdr:rowOff>
    </xdr:from>
    <xdr:to>
      <xdr:col>50</xdr:col>
      <xdr:colOff>114300</xdr:colOff>
      <xdr:row>78</xdr:row>
      <xdr:rowOff>58324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38133"/>
          <a:ext cx="889000" cy="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58324</xdr:rowOff>
    </xdr:from>
    <xdr:to>
      <xdr:col>45</xdr:col>
      <xdr:colOff>177800</xdr:colOff>
      <xdr:row>78</xdr:row>
      <xdr:rowOff>79722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31424"/>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79722</xdr:rowOff>
    </xdr:from>
    <xdr:to>
      <xdr:col>41</xdr:col>
      <xdr:colOff>50800</xdr:colOff>
      <xdr:row>78</xdr:row>
      <xdr:rowOff>84072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52822"/>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170883</xdr:rowOff>
    </xdr:from>
    <xdr:to>
      <xdr:col>55</xdr:col>
      <xdr:colOff>50800</xdr:colOff>
      <xdr:row>78</xdr:row>
      <xdr:rowOff>101033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85683</xdr:rowOff>
    </xdr:from>
    <xdr:to>
      <xdr:col>50</xdr:col>
      <xdr:colOff>165100</xdr:colOff>
      <xdr:row>78</xdr:row>
      <xdr:rowOff>15833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32360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6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7524</xdr:rowOff>
    </xdr:from>
    <xdr:to>
      <xdr:col>46</xdr:col>
      <xdr:colOff>38100</xdr:colOff>
      <xdr:row>78</xdr:row>
      <xdr:rowOff>109124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100251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28922</xdr:rowOff>
    </xdr:from>
    <xdr:to>
      <xdr:col>41</xdr:col>
      <xdr:colOff>101600</xdr:colOff>
      <xdr:row>78</xdr:row>
      <xdr:rowOff>130522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121649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33272</xdr:rowOff>
    </xdr:from>
    <xdr:to>
      <xdr:col>36</xdr:col>
      <xdr:colOff>165100</xdr:colOff>
      <xdr:row>78</xdr:row>
      <xdr:rowOff>134872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125999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1456</xdr:rowOff>
    </xdr:from>
    <xdr:to>
      <xdr:col>55</xdr:col>
      <xdr:colOff>0</xdr:colOff>
      <xdr:row>98</xdr:row>
      <xdr:rowOff>30139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03556"/>
          <a:ext cx="838200" cy="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166624</xdr:rowOff>
    </xdr:from>
    <xdr:to>
      <xdr:col>50</xdr:col>
      <xdr:colOff>114300</xdr:colOff>
      <xdr:row>98</xdr:row>
      <xdr:rowOff>30139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97274"/>
          <a:ext cx="889000" cy="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89072</xdr:rowOff>
    </xdr:from>
    <xdr:to>
      <xdr:col>45</xdr:col>
      <xdr:colOff>177800</xdr:colOff>
      <xdr:row>97</xdr:row>
      <xdr:rowOff>166624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19722"/>
          <a:ext cx="889000" cy="7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78615</xdr:rowOff>
    </xdr:from>
    <xdr:to>
      <xdr:col>41</xdr:col>
      <xdr:colOff>50800</xdr:colOff>
      <xdr:row>97</xdr:row>
      <xdr:rowOff>89072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09265"/>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122106</xdr:rowOff>
    </xdr:from>
    <xdr:to>
      <xdr:col>55</xdr:col>
      <xdr:colOff>50800</xdr:colOff>
      <xdr:row>98</xdr:row>
      <xdr:rowOff>52256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37033</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150789</xdr:rowOff>
    </xdr:from>
    <xdr:to>
      <xdr:col>50</xdr:col>
      <xdr:colOff>165100</xdr:colOff>
      <xdr:row>98</xdr:row>
      <xdr:rowOff>80939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72066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115824</xdr:rowOff>
    </xdr:from>
    <xdr:to>
      <xdr:col>46</xdr:col>
      <xdr:colOff>38100</xdr:colOff>
      <xdr:row>98</xdr:row>
      <xdr:rowOff>45974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37101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38272</xdr:rowOff>
    </xdr:from>
    <xdr:to>
      <xdr:col>41</xdr:col>
      <xdr:colOff>101600</xdr:colOff>
      <xdr:row>97</xdr:row>
      <xdr:rowOff>139872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130999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27815</xdr:rowOff>
    </xdr:from>
    <xdr:to>
      <xdr:col>36</xdr:col>
      <xdr:colOff>165100</xdr:colOff>
      <xdr:row>97</xdr:row>
      <xdr:rowOff>129415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120542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5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164892</xdr:rowOff>
    </xdr:from>
    <xdr:to>
      <xdr:col>85</xdr:col>
      <xdr:colOff>127000</xdr:colOff>
      <xdr:row>37</xdr:row>
      <xdr:rowOff>80554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37092"/>
          <a:ext cx="838200" cy="8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164892</xdr:rowOff>
    </xdr:from>
    <xdr:to>
      <xdr:col>81</xdr:col>
      <xdr:colOff>50800</xdr:colOff>
      <xdr:row>37</xdr:row>
      <xdr:rowOff>84829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37092"/>
          <a:ext cx="889000" cy="9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84829</xdr:rowOff>
    </xdr:from>
    <xdr:to>
      <xdr:col>76</xdr:col>
      <xdr:colOff>114300</xdr:colOff>
      <xdr:row>37</xdr:row>
      <xdr:rowOff>121686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28479"/>
          <a:ext cx="8890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121686</xdr:rowOff>
    </xdr:from>
    <xdr:to>
      <xdr:col>71</xdr:col>
      <xdr:colOff>177800</xdr:colOff>
      <xdr:row>37</xdr:row>
      <xdr:rowOff>135829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65336"/>
          <a:ext cx="889000" cy="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29754</xdr:rowOff>
    </xdr:from>
    <xdr:to>
      <xdr:col>85</xdr:col>
      <xdr:colOff>177800</xdr:colOff>
      <xdr:row>37</xdr:row>
      <xdr:rowOff>131354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8181</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114092</xdr:rowOff>
    </xdr:from>
    <xdr:to>
      <xdr:col>81</xdr:col>
      <xdr:colOff>101600</xdr:colOff>
      <xdr:row>37</xdr:row>
      <xdr:rowOff>44242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8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35369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34029</xdr:rowOff>
    </xdr:from>
    <xdr:to>
      <xdr:col>76</xdr:col>
      <xdr:colOff>165100</xdr:colOff>
      <xdr:row>37</xdr:row>
      <xdr:rowOff>135629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126755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70886</xdr:rowOff>
    </xdr:from>
    <xdr:to>
      <xdr:col>72</xdr:col>
      <xdr:colOff>38100</xdr:colOff>
      <xdr:row>38</xdr:row>
      <xdr:rowOff>1036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163613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85029</xdr:rowOff>
    </xdr:from>
    <xdr:to>
      <xdr:col>67</xdr:col>
      <xdr:colOff>101600</xdr:colOff>
      <xdr:row>38</xdr:row>
      <xdr:rowOff>15179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2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6306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2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23140</xdr:rowOff>
    </xdr:from>
    <xdr:to>
      <xdr:col>85</xdr:col>
      <xdr:colOff>127000</xdr:colOff>
      <xdr:row>57</xdr:row>
      <xdr:rowOff>27069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95790"/>
          <a:ext cx="8382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23140</xdr:rowOff>
    </xdr:from>
    <xdr:to>
      <xdr:col>81</xdr:col>
      <xdr:colOff>50800</xdr:colOff>
      <xdr:row>58</xdr:row>
      <xdr:rowOff>16207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95790"/>
          <a:ext cx="889000" cy="16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164553</xdr:rowOff>
    </xdr:from>
    <xdr:to>
      <xdr:col>76</xdr:col>
      <xdr:colOff>114300</xdr:colOff>
      <xdr:row>58</xdr:row>
      <xdr:rowOff>16207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3720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164553</xdr:rowOff>
    </xdr:from>
    <xdr:to>
      <xdr:col>71</xdr:col>
      <xdr:colOff>177800</xdr:colOff>
      <xdr:row>58</xdr:row>
      <xdr:rowOff>4277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37203"/>
          <a:ext cx="889000" cy="1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147719</xdr:rowOff>
    </xdr:from>
    <xdr:to>
      <xdr:col>85</xdr:col>
      <xdr:colOff>177800</xdr:colOff>
      <xdr:row>57</xdr:row>
      <xdr:rowOff>77869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170596</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0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143790</xdr:rowOff>
    </xdr:from>
    <xdr:to>
      <xdr:col>81</xdr:col>
      <xdr:colOff>101600</xdr:colOff>
      <xdr:row>57</xdr:row>
      <xdr:rowOff>73940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90467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2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136857</xdr:rowOff>
    </xdr:from>
    <xdr:to>
      <xdr:col>76</xdr:col>
      <xdr:colOff>165100</xdr:colOff>
      <xdr:row>58</xdr:row>
      <xdr:rowOff>67007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58134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1000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113753</xdr:rowOff>
    </xdr:from>
    <xdr:to>
      <xdr:col>72</xdr:col>
      <xdr:colOff>38100</xdr:colOff>
      <xdr:row>58</xdr:row>
      <xdr:rowOff>43903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35030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7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124927</xdr:rowOff>
    </xdr:from>
    <xdr:to>
      <xdr:col>67</xdr:col>
      <xdr:colOff>101600</xdr:colOff>
      <xdr:row>58</xdr:row>
      <xdr:rowOff>55077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46204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99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65474</xdr:rowOff>
    </xdr:from>
    <xdr:to>
      <xdr:col>85</xdr:col>
      <xdr:colOff>127000</xdr:colOff>
      <xdr:row>78</xdr:row>
      <xdr:rowOff>54770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67124"/>
          <a:ext cx="838200" cy="16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65474</xdr:rowOff>
    </xdr:from>
    <xdr:to>
      <xdr:col>81</xdr:col>
      <xdr:colOff>50800</xdr:colOff>
      <xdr:row>78</xdr:row>
      <xdr:rowOff>27552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67124"/>
          <a:ext cx="889000" cy="1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27552</xdr:rowOff>
    </xdr:from>
    <xdr:to>
      <xdr:col>76</xdr:col>
      <xdr:colOff>114300</xdr:colOff>
      <xdr:row>78</xdr:row>
      <xdr:rowOff>121183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00652"/>
          <a:ext cx="889000" cy="9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94135</xdr:rowOff>
    </xdr:from>
    <xdr:to>
      <xdr:col>71</xdr:col>
      <xdr:colOff>177800</xdr:colOff>
      <xdr:row>78</xdr:row>
      <xdr:rowOff>121183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67235"/>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3970</xdr:rowOff>
    </xdr:from>
    <xdr:to>
      <xdr:col>85</xdr:col>
      <xdr:colOff>177800</xdr:colOff>
      <xdr:row>78</xdr:row>
      <xdr:rowOff>105570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134797</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14674</xdr:rowOff>
    </xdr:from>
    <xdr:to>
      <xdr:col>81</xdr:col>
      <xdr:colOff>101600</xdr:colOff>
      <xdr:row>77</xdr:row>
      <xdr:rowOff>116274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132801</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9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148202</xdr:rowOff>
    </xdr:from>
    <xdr:to>
      <xdr:col>76</xdr:col>
      <xdr:colOff>165100</xdr:colOff>
      <xdr:row>78</xdr:row>
      <xdr:rowOff>78352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94879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70383</xdr:rowOff>
    </xdr:from>
    <xdr:to>
      <xdr:col>72</xdr:col>
      <xdr:colOff>38100</xdr:colOff>
      <xdr:row>79</xdr:row>
      <xdr:rowOff>533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163110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43335</xdr:rowOff>
    </xdr:from>
    <xdr:to>
      <xdr:col>67</xdr:col>
      <xdr:colOff>101600</xdr:colOff>
      <xdr:row>78</xdr:row>
      <xdr:rowOff>144935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1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161462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166841</xdr:rowOff>
    </xdr:from>
    <xdr:to>
      <xdr:col>85</xdr:col>
      <xdr:colOff>127000</xdr:colOff>
      <xdr:row>98</xdr:row>
      <xdr:rowOff>4804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97491"/>
          <a:ext cx="8382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4804</xdr:rowOff>
    </xdr:from>
    <xdr:to>
      <xdr:col>81</xdr:col>
      <xdr:colOff>50800</xdr:colOff>
      <xdr:row>98</xdr:row>
      <xdr:rowOff>10114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06904"/>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10114</xdr:rowOff>
    </xdr:from>
    <xdr:to>
      <xdr:col>76</xdr:col>
      <xdr:colOff>114300</xdr:colOff>
      <xdr:row>98</xdr:row>
      <xdr:rowOff>15419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12214"/>
          <a:ext cx="8890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11562</xdr:rowOff>
    </xdr:from>
    <xdr:to>
      <xdr:col>71</xdr:col>
      <xdr:colOff>177800</xdr:colOff>
      <xdr:row>98</xdr:row>
      <xdr:rowOff>15419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13662"/>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116041</xdr:rowOff>
    </xdr:from>
    <xdr:to>
      <xdr:col>85</xdr:col>
      <xdr:colOff>177800</xdr:colOff>
      <xdr:row>98</xdr:row>
      <xdr:rowOff>46191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94468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2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125454</xdr:rowOff>
    </xdr:from>
    <xdr:to>
      <xdr:col>81</xdr:col>
      <xdr:colOff>101600</xdr:colOff>
      <xdr:row>98</xdr:row>
      <xdr:rowOff>55604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46731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4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130764</xdr:rowOff>
    </xdr:from>
    <xdr:to>
      <xdr:col>76</xdr:col>
      <xdr:colOff>165100</xdr:colOff>
      <xdr:row>98</xdr:row>
      <xdr:rowOff>60914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52041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5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136069</xdr:rowOff>
    </xdr:from>
    <xdr:to>
      <xdr:col>72</xdr:col>
      <xdr:colOff>38100</xdr:colOff>
      <xdr:row>98</xdr:row>
      <xdr:rowOff>66219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57346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5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132212</xdr:rowOff>
    </xdr:from>
    <xdr:to>
      <xdr:col>67</xdr:col>
      <xdr:colOff>101600</xdr:colOff>
      <xdr:row>98</xdr:row>
      <xdr:rowOff>62362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53489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5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総務費：前年度と比べて</a:t>
          </a:r>
          <a:r>
            <a:rPr kumimoji="1" lang="en-US" altLang="ja-JP" sz="1300">
              <a:latin typeface="ＭＳ Ｐゴシック" panose="020B0600070205080204" pitchFamily="50" charset="-128"/>
              <a:ea typeface="ＭＳ Ｐゴシック" panose="020B0600070205080204" pitchFamily="50" charset="-128"/>
            </a:rPr>
            <a:t>70,433</a:t>
          </a:r>
          <a:r>
            <a:rPr kumimoji="1" lang="ja-JP" altLang="en-US" sz="1300">
              <a:latin typeface="ＭＳ Ｐゴシック" panose="020B0600070205080204" pitchFamily="50" charset="-128"/>
              <a:ea typeface="ＭＳ Ｐゴシック" panose="020B0600070205080204" pitchFamily="50" charset="-128"/>
            </a:rPr>
            <a:t>円減となり類似団体と比較すると</a:t>
          </a:r>
          <a:r>
            <a:rPr kumimoji="1" lang="en-US" altLang="ja-JP" sz="1300">
              <a:latin typeface="ＭＳ Ｐゴシック" panose="020B0600070205080204" pitchFamily="50" charset="-128"/>
              <a:ea typeface="ＭＳ Ｐゴシック" panose="020B0600070205080204" pitchFamily="50" charset="-128"/>
            </a:rPr>
            <a:t>87,027</a:t>
          </a:r>
          <a:r>
            <a:rPr kumimoji="1" lang="ja-JP" altLang="en-US" sz="1300">
              <a:latin typeface="ＭＳ Ｐゴシック" panose="020B0600070205080204" pitchFamily="50" charset="-128"/>
              <a:ea typeface="ＭＳ Ｐゴシック" panose="020B0600070205080204" pitchFamily="50" charset="-128"/>
            </a:rPr>
            <a:t>円下回った。補助費等の減によるもの。</a:t>
          </a:r>
        </a:p>
        <a:p>
          <a:r>
            <a:rPr kumimoji="1" lang="ja-JP" altLang="en-US" sz="1300">
              <a:latin typeface="ＭＳ Ｐゴシック" panose="020B0600070205080204" pitchFamily="50" charset="-128"/>
              <a:ea typeface="ＭＳ Ｐゴシック" panose="020B0600070205080204" pitchFamily="50" charset="-128"/>
            </a:rPr>
            <a:t>民生費：前年度と比べて</a:t>
          </a:r>
          <a:r>
            <a:rPr kumimoji="1" lang="en-US" altLang="ja-JP" sz="1300">
              <a:latin typeface="ＭＳ Ｐゴシック" panose="020B0600070205080204" pitchFamily="50" charset="-128"/>
              <a:ea typeface="ＭＳ Ｐゴシック" panose="020B0600070205080204" pitchFamily="50" charset="-128"/>
            </a:rPr>
            <a:t>15,541</a:t>
          </a:r>
          <a:r>
            <a:rPr kumimoji="1" lang="ja-JP" altLang="en-US" sz="1300">
              <a:latin typeface="ＭＳ Ｐゴシック" panose="020B0600070205080204" pitchFamily="50" charset="-128"/>
              <a:ea typeface="ＭＳ Ｐゴシック" panose="020B0600070205080204" pitchFamily="50" charset="-128"/>
            </a:rPr>
            <a:t>円増となったが類似団体と比較すると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8,318</a:t>
          </a:r>
          <a:r>
            <a:rPr kumimoji="1" lang="ja-JP" altLang="en-US" sz="1300">
              <a:latin typeface="ＭＳ Ｐゴシック" panose="020B0600070205080204" pitchFamily="50" charset="-128"/>
              <a:ea typeface="ＭＳ Ｐゴシック" panose="020B0600070205080204" pitchFamily="50" charset="-128"/>
            </a:rPr>
            <a:t>円下回った。特別会計への繰出金の増によるもの。　　衛生費：前年度と比べて</a:t>
          </a:r>
          <a:r>
            <a:rPr kumimoji="1" lang="en-US" altLang="ja-JP" sz="1300">
              <a:latin typeface="ＭＳ Ｐゴシック" panose="020B0600070205080204" pitchFamily="50" charset="-128"/>
              <a:ea typeface="ＭＳ Ｐゴシック" panose="020B0600070205080204" pitchFamily="50" charset="-128"/>
            </a:rPr>
            <a:t>13,747</a:t>
          </a:r>
          <a:r>
            <a:rPr kumimoji="1" lang="ja-JP" altLang="en-US" sz="1300">
              <a:latin typeface="ＭＳ Ｐゴシック" panose="020B0600070205080204" pitchFamily="50" charset="-128"/>
              <a:ea typeface="ＭＳ Ｐゴシック" panose="020B0600070205080204" pitchFamily="50" charset="-128"/>
            </a:rPr>
            <a:t>円減となり類似団体と比較すると</a:t>
          </a:r>
          <a:r>
            <a:rPr kumimoji="1" lang="en-US" altLang="ja-JP" sz="1300">
              <a:latin typeface="ＭＳ Ｐゴシック" panose="020B0600070205080204" pitchFamily="50" charset="-128"/>
              <a:ea typeface="ＭＳ Ｐゴシック" panose="020B0600070205080204" pitchFamily="50" charset="-128"/>
            </a:rPr>
            <a:t>46,122</a:t>
          </a:r>
          <a:r>
            <a:rPr kumimoji="1" lang="ja-JP" altLang="en-US" sz="1300">
              <a:latin typeface="ＭＳ Ｐゴシック" panose="020B0600070205080204" pitchFamily="50" charset="-128"/>
              <a:ea typeface="ＭＳ Ｐゴシック" panose="020B0600070205080204" pitchFamily="50" charset="-128"/>
            </a:rPr>
            <a:t>円下回った。一部事務組合への負担金の減によるもの。</a:t>
          </a:r>
        </a:p>
        <a:p>
          <a:r>
            <a:rPr kumimoji="1" lang="ja-JP" altLang="en-US" sz="1300">
              <a:latin typeface="ＭＳ Ｐゴシック" panose="020B0600070205080204" pitchFamily="50" charset="-128"/>
              <a:ea typeface="ＭＳ Ｐゴシック" panose="020B0600070205080204" pitchFamily="50" charset="-128"/>
            </a:rPr>
            <a:t>農林水産業費：前年度と比べて</a:t>
          </a:r>
          <a:r>
            <a:rPr kumimoji="1" lang="en-US" altLang="ja-JP" sz="1300">
              <a:latin typeface="ＭＳ Ｐゴシック" panose="020B0600070205080204" pitchFamily="50" charset="-128"/>
              <a:ea typeface="ＭＳ Ｐゴシック" panose="020B0600070205080204" pitchFamily="50" charset="-128"/>
            </a:rPr>
            <a:t>14,929</a:t>
          </a:r>
          <a:r>
            <a:rPr kumimoji="1" lang="ja-JP" altLang="en-US" sz="1300">
              <a:latin typeface="ＭＳ Ｐゴシック" panose="020B0600070205080204" pitchFamily="50" charset="-128"/>
              <a:ea typeface="ＭＳ Ｐゴシック" panose="020B0600070205080204" pitchFamily="50" charset="-128"/>
            </a:rPr>
            <a:t>円減となり類似団体と比較すると</a:t>
          </a:r>
          <a:r>
            <a:rPr kumimoji="1" lang="en-US" altLang="ja-JP" sz="1300">
              <a:latin typeface="ＭＳ Ｐゴシック" panose="020B0600070205080204" pitchFamily="50" charset="-128"/>
              <a:ea typeface="ＭＳ Ｐゴシック" panose="020B0600070205080204" pitchFamily="50" charset="-128"/>
            </a:rPr>
            <a:t>63,630</a:t>
          </a:r>
          <a:r>
            <a:rPr kumimoji="1" lang="ja-JP" altLang="en-US" sz="1300">
              <a:latin typeface="ＭＳ Ｐゴシック" panose="020B0600070205080204" pitchFamily="50" charset="-128"/>
              <a:ea typeface="ＭＳ Ｐゴシック" panose="020B0600070205080204" pitchFamily="50" charset="-128"/>
            </a:rPr>
            <a:t>円下回った。農家支援事業などの補助費等の減によるもの。</a:t>
          </a:r>
        </a:p>
        <a:p>
          <a:r>
            <a:rPr kumimoji="1" lang="ja-JP" altLang="en-US" sz="1300">
              <a:latin typeface="ＭＳ Ｐゴシック" panose="020B0600070205080204" pitchFamily="50" charset="-128"/>
              <a:ea typeface="ＭＳ Ｐゴシック" panose="020B0600070205080204" pitchFamily="50" charset="-128"/>
            </a:rPr>
            <a:t>商工費：前年度と比べて</a:t>
          </a:r>
          <a:r>
            <a:rPr kumimoji="1" lang="en-US" altLang="ja-JP" sz="1300">
              <a:latin typeface="ＭＳ Ｐゴシック" panose="020B0600070205080204" pitchFamily="50" charset="-128"/>
              <a:ea typeface="ＭＳ Ｐゴシック" panose="020B0600070205080204" pitchFamily="50" charset="-128"/>
            </a:rPr>
            <a:t>37,270</a:t>
          </a:r>
          <a:r>
            <a:rPr kumimoji="1" lang="ja-JP" altLang="en-US" sz="1300">
              <a:latin typeface="ＭＳ Ｐゴシック" panose="020B0600070205080204" pitchFamily="50" charset="-128"/>
              <a:ea typeface="ＭＳ Ｐゴシック" panose="020B0600070205080204" pitchFamily="50" charset="-128"/>
            </a:rPr>
            <a:t>円減となり類似団体と比較すると</a:t>
          </a:r>
          <a:r>
            <a:rPr kumimoji="1" lang="en-US" altLang="ja-JP" sz="1300">
              <a:latin typeface="ＭＳ Ｐゴシック" panose="020B0600070205080204" pitchFamily="50" charset="-128"/>
              <a:ea typeface="ＭＳ Ｐゴシック" panose="020B0600070205080204" pitchFamily="50" charset="-128"/>
            </a:rPr>
            <a:t>24,897</a:t>
          </a:r>
          <a:r>
            <a:rPr kumimoji="1" lang="ja-JP" altLang="en-US" sz="1300">
              <a:latin typeface="ＭＳ Ｐゴシック" panose="020B0600070205080204" pitchFamily="50" charset="-128"/>
              <a:ea typeface="ＭＳ Ｐゴシック" panose="020B0600070205080204" pitchFamily="50" charset="-128"/>
            </a:rPr>
            <a:t>円下回った。宿泊施設改修事業などの完了によるもの。　　土木費：前年度と比べて</a:t>
          </a:r>
          <a:r>
            <a:rPr kumimoji="1" lang="en-US" altLang="ja-JP" sz="1300">
              <a:latin typeface="ＭＳ Ｐゴシック" panose="020B0600070205080204" pitchFamily="50" charset="-128"/>
              <a:ea typeface="ＭＳ Ｐゴシック" panose="020B0600070205080204" pitchFamily="50" charset="-128"/>
            </a:rPr>
            <a:t>12,547</a:t>
          </a:r>
          <a:r>
            <a:rPr kumimoji="1" lang="ja-JP" altLang="en-US" sz="1300">
              <a:latin typeface="ＭＳ Ｐゴシック" panose="020B0600070205080204" pitchFamily="50" charset="-128"/>
              <a:ea typeface="ＭＳ Ｐゴシック" panose="020B0600070205080204" pitchFamily="50" charset="-128"/>
            </a:rPr>
            <a:t>円増となったが類似団体と比較すると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99,839</a:t>
          </a:r>
          <a:r>
            <a:rPr kumimoji="1" lang="ja-JP" altLang="en-US" sz="1300">
              <a:latin typeface="ＭＳ Ｐゴシック" panose="020B0600070205080204" pitchFamily="50" charset="-128"/>
              <a:ea typeface="ＭＳ Ｐゴシック" panose="020B0600070205080204" pitchFamily="50" charset="-128"/>
            </a:rPr>
            <a:t>円下回った。道路改良事業や維持補修事業の増によるもの。</a:t>
          </a:r>
        </a:p>
        <a:p>
          <a:r>
            <a:rPr kumimoji="1" lang="ja-JP" altLang="en-US" sz="1300">
              <a:latin typeface="ＭＳ Ｐゴシック" panose="020B0600070205080204" pitchFamily="50" charset="-128"/>
              <a:ea typeface="ＭＳ Ｐゴシック" panose="020B0600070205080204" pitchFamily="50" charset="-128"/>
            </a:rPr>
            <a:t>消防費：前年度と比べて</a:t>
          </a:r>
          <a:r>
            <a:rPr kumimoji="1" lang="en-US" altLang="ja-JP" sz="1300">
              <a:latin typeface="ＭＳ Ｐゴシック" panose="020B0600070205080204" pitchFamily="50" charset="-128"/>
              <a:ea typeface="ＭＳ Ｐゴシック" panose="020B0600070205080204" pitchFamily="50" charset="-128"/>
            </a:rPr>
            <a:t>11,432</a:t>
          </a:r>
          <a:r>
            <a:rPr kumimoji="1" lang="ja-JP" altLang="en-US" sz="1300">
              <a:latin typeface="ＭＳ Ｐゴシック" panose="020B0600070205080204" pitchFamily="50" charset="-128"/>
              <a:ea typeface="ＭＳ Ｐゴシック" panose="020B0600070205080204" pitchFamily="50" charset="-128"/>
            </a:rPr>
            <a:t>円減となり類似団体と比較すると</a:t>
          </a:r>
          <a:r>
            <a:rPr kumimoji="1" lang="en-US" altLang="ja-JP" sz="1300">
              <a:latin typeface="ＭＳ Ｐゴシック" panose="020B0600070205080204" pitchFamily="50" charset="-128"/>
              <a:ea typeface="ＭＳ Ｐゴシック" panose="020B0600070205080204" pitchFamily="50" charset="-128"/>
            </a:rPr>
            <a:t>16,678</a:t>
          </a:r>
          <a:r>
            <a:rPr kumimoji="1" lang="ja-JP" altLang="en-US" sz="1300">
              <a:latin typeface="ＭＳ Ｐゴシック" panose="020B0600070205080204" pitchFamily="50" charset="-128"/>
              <a:ea typeface="ＭＳ Ｐゴシック" panose="020B0600070205080204" pitchFamily="50" charset="-128"/>
            </a:rPr>
            <a:t>円下回った。防火水槽設置事業等の完了によるもの。</a:t>
          </a:r>
        </a:p>
        <a:p>
          <a:r>
            <a:rPr kumimoji="1" lang="ja-JP" altLang="en-US" sz="1300">
              <a:latin typeface="ＭＳ Ｐゴシック" panose="020B0600070205080204" pitchFamily="50" charset="-128"/>
              <a:ea typeface="ＭＳ Ｐゴシック" panose="020B0600070205080204" pitchFamily="50" charset="-128"/>
            </a:rPr>
            <a:t>教育費：前年度と比べて</a:t>
          </a:r>
          <a:r>
            <a:rPr kumimoji="1" lang="en-US" altLang="ja-JP" sz="1300">
              <a:latin typeface="ＭＳ Ｐゴシック" panose="020B0600070205080204" pitchFamily="50" charset="-128"/>
              <a:ea typeface="ＭＳ Ｐゴシック" panose="020B0600070205080204" pitchFamily="50" charset="-128"/>
            </a:rPr>
            <a:t>2,062</a:t>
          </a:r>
          <a:r>
            <a:rPr kumimoji="1" lang="ja-JP" altLang="en-US" sz="1300">
              <a:latin typeface="ＭＳ Ｐゴシック" panose="020B0600070205080204" pitchFamily="50" charset="-128"/>
              <a:ea typeface="ＭＳ Ｐゴシック" panose="020B0600070205080204" pitchFamily="50" charset="-128"/>
            </a:rPr>
            <a:t>円減となったが類似団体と比較すると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49,708</a:t>
          </a:r>
          <a:r>
            <a:rPr kumimoji="1" lang="ja-JP" altLang="en-US" sz="1300">
              <a:latin typeface="ＭＳ Ｐゴシック" panose="020B0600070205080204" pitchFamily="50" charset="-128"/>
              <a:ea typeface="ＭＳ Ｐゴシック" panose="020B0600070205080204" pitchFamily="50" charset="-128"/>
            </a:rPr>
            <a:t>円上回った。社会体育施設改修事業の完了によるもの。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標準財政規模比における財政調整基金残高の割合は、財源の確保と歳出の精査などにより決算剰余金を中心に積み立てしたことで増加となった。今後も収支の均衡を図りながら適切な財政運営に努める。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全会計とも黒字で推移している。</a:t>
          </a:r>
        </a:p>
        <a:p>
          <a:r>
            <a:rPr kumimoji="1" lang="ja-JP" altLang="en-US" sz="1400">
              <a:latin typeface="ＭＳ ゴシック" pitchFamily="49" charset="-128"/>
              <a:ea typeface="ＭＳ ゴシック" pitchFamily="49" charset="-128"/>
            </a:rPr>
            <a:t>　今後も各会計において、経費の削減や効率化を図り、健全な財政運営に努める。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 thickBot="1" x14ac:dyDescent="0.25">
      <c r="B2" s="179" t="s">
        <v>81</v>
      </c>
      <c r="C2" s="179"/>
      <c r="D2" s="180"/>
    </row>
    <row r="3" spans="1:119" ht="18.75" customHeight="1" thickBot="1" x14ac:dyDescent="0.25">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2">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4035807</v>
      </c>
      <c r="BO4" s="405"/>
      <c r="BP4" s="405"/>
      <c r="BQ4" s="405"/>
      <c r="BR4" s="405"/>
      <c r="BS4" s="405"/>
      <c r="BT4" s="405"/>
      <c r="BU4" s="406"/>
      <c r="BV4" s="404">
        <v>4892793</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9.6999999999999993</v>
      </c>
      <c r="CU4" s="411"/>
      <c r="CV4" s="411"/>
      <c r="CW4" s="411"/>
      <c r="CX4" s="411"/>
      <c r="CY4" s="411"/>
      <c r="CZ4" s="411"/>
      <c r="DA4" s="412"/>
      <c r="DB4" s="410">
        <v>13.2</v>
      </c>
      <c r="DC4" s="411"/>
      <c r="DD4" s="411"/>
      <c r="DE4" s="411"/>
      <c r="DF4" s="411"/>
      <c r="DG4" s="411"/>
      <c r="DH4" s="411"/>
      <c r="DI4" s="412"/>
    </row>
    <row r="5" spans="1:119" ht="18.75" customHeight="1" x14ac:dyDescent="0.2">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3803921</v>
      </c>
      <c r="BO5" s="442"/>
      <c r="BP5" s="442"/>
      <c r="BQ5" s="442"/>
      <c r="BR5" s="442"/>
      <c r="BS5" s="442"/>
      <c r="BT5" s="442"/>
      <c r="BU5" s="443"/>
      <c r="BV5" s="441">
        <v>4531762</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80.099999999999994</v>
      </c>
      <c r="CU5" s="439"/>
      <c r="CV5" s="439"/>
      <c r="CW5" s="439"/>
      <c r="CX5" s="439"/>
      <c r="CY5" s="439"/>
      <c r="CZ5" s="439"/>
      <c r="DA5" s="440"/>
      <c r="DB5" s="438">
        <v>82</v>
      </c>
      <c r="DC5" s="439"/>
      <c r="DD5" s="439"/>
      <c r="DE5" s="439"/>
      <c r="DF5" s="439"/>
      <c r="DG5" s="439"/>
      <c r="DH5" s="439"/>
      <c r="DI5" s="440"/>
    </row>
    <row r="6" spans="1:119" ht="18.75" customHeight="1" x14ac:dyDescent="0.2">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231886</v>
      </c>
      <c r="BO6" s="442"/>
      <c r="BP6" s="442"/>
      <c r="BQ6" s="442"/>
      <c r="BR6" s="442"/>
      <c r="BS6" s="442"/>
      <c r="BT6" s="442"/>
      <c r="BU6" s="443"/>
      <c r="BV6" s="441">
        <v>361031</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82.7</v>
      </c>
      <c r="CU6" s="479"/>
      <c r="CV6" s="479"/>
      <c r="CW6" s="479"/>
      <c r="CX6" s="479"/>
      <c r="CY6" s="479"/>
      <c r="CZ6" s="479"/>
      <c r="DA6" s="480"/>
      <c r="DB6" s="478">
        <v>84.2</v>
      </c>
      <c r="DC6" s="479"/>
      <c r="DD6" s="479"/>
      <c r="DE6" s="479"/>
      <c r="DF6" s="479"/>
      <c r="DG6" s="479"/>
      <c r="DH6" s="479"/>
      <c r="DI6" s="480"/>
    </row>
    <row r="7" spans="1:119" ht="18.75" customHeight="1" x14ac:dyDescent="0.2">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106</v>
      </c>
      <c r="AV7" s="474"/>
      <c r="AW7" s="474"/>
      <c r="AX7" s="474"/>
      <c r="AY7" s="475" t="s">
        <v>107</v>
      </c>
      <c r="AZ7" s="476"/>
      <c r="BA7" s="476"/>
      <c r="BB7" s="476"/>
      <c r="BC7" s="476"/>
      <c r="BD7" s="476"/>
      <c r="BE7" s="476"/>
      <c r="BF7" s="476"/>
      <c r="BG7" s="476"/>
      <c r="BH7" s="476"/>
      <c r="BI7" s="476"/>
      <c r="BJ7" s="476"/>
      <c r="BK7" s="476"/>
      <c r="BL7" s="476"/>
      <c r="BM7" s="477"/>
      <c r="BN7" s="441">
        <v>14804</v>
      </c>
      <c r="BO7" s="442"/>
      <c r="BP7" s="442"/>
      <c r="BQ7" s="442"/>
      <c r="BR7" s="442"/>
      <c r="BS7" s="442"/>
      <c r="BT7" s="442"/>
      <c r="BU7" s="443"/>
      <c r="BV7" s="441">
        <v>86692</v>
      </c>
      <c r="BW7" s="442"/>
      <c r="BX7" s="442"/>
      <c r="BY7" s="442"/>
      <c r="BZ7" s="442"/>
      <c r="CA7" s="442"/>
      <c r="CB7" s="442"/>
      <c r="CC7" s="443"/>
      <c r="CD7" s="444" t="s">
        <v>108</v>
      </c>
      <c r="CE7" s="445"/>
      <c r="CF7" s="445"/>
      <c r="CG7" s="445"/>
      <c r="CH7" s="445"/>
      <c r="CI7" s="445"/>
      <c r="CJ7" s="445"/>
      <c r="CK7" s="445"/>
      <c r="CL7" s="445"/>
      <c r="CM7" s="445"/>
      <c r="CN7" s="445"/>
      <c r="CO7" s="445"/>
      <c r="CP7" s="445"/>
      <c r="CQ7" s="445"/>
      <c r="CR7" s="445"/>
      <c r="CS7" s="446"/>
      <c r="CT7" s="441">
        <v>2244893</v>
      </c>
      <c r="CU7" s="442"/>
      <c r="CV7" s="442"/>
      <c r="CW7" s="442"/>
      <c r="CX7" s="442"/>
      <c r="CY7" s="442"/>
      <c r="CZ7" s="442"/>
      <c r="DA7" s="443"/>
      <c r="DB7" s="441">
        <v>2076183</v>
      </c>
      <c r="DC7" s="442"/>
      <c r="DD7" s="442"/>
      <c r="DE7" s="442"/>
      <c r="DF7" s="442"/>
      <c r="DG7" s="442"/>
      <c r="DH7" s="442"/>
      <c r="DI7" s="443"/>
    </row>
    <row r="8" spans="1:119" ht="18.75" customHeight="1" thickBot="1" x14ac:dyDescent="0.25">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109</v>
      </c>
      <c r="AN8" s="471"/>
      <c r="AO8" s="471"/>
      <c r="AP8" s="471"/>
      <c r="AQ8" s="471"/>
      <c r="AR8" s="471"/>
      <c r="AS8" s="471"/>
      <c r="AT8" s="472"/>
      <c r="AU8" s="473" t="s">
        <v>110</v>
      </c>
      <c r="AV8" s="474"/>
      <c r="AW8" s="474"/>
      <c r="AX8" s="474"/>
      <c r="AY8" s="475" t="s">
        <v>111</v>
      </c>
      <c r="AZ8" s="476"/>
      <c r="BA8" s="476"/>
      <c r="BB8" s="476"/>
      <c r="BC8" s="476"/>
      <c r="BD8" s="476"/>
      <c r="BE8" s="476"/>
      <c r="BF8" s="476"/>
      <c r="BG8" s="476"/>
      <c r="BH8" s="476"/>
      <c r="BI8" s="476"/>
      <c r="BJ8" s="476"/>
      <c r="BK8" s="476"/>
      <c r="BL8" s="476"/>
      <c r="BM8" s="477"/>
      <c r="BN8" s="441">
        <v>217082</v>
      </c>
      <c r="BO8" s="442"/>
      <c r="BP8" s="442"/>
      <c r="BQ8" s="442"/>
      <c r="BR8" s="442"/>
      <c r="BS8" s="442"/>
      <c r="BT8" s="442"/>
      <c r="BU8" s="443"/>
      <c r="BV8" s="441">
        <v>274339</v>
      </c>
      <c r="BW8" s="442"/>
      <c r="BX8" s="442"/>
      <c r="BY8" s="442"/>
      <c r="BZ8" s="442"/>
      <c r="CA8" s="442"/>
      <c r="CB8" s="442"/>
      <c r="CC8" s="443"/>
      <c r="CD8" s="444" t="s">
        <v>112</v>
      </c>
      <c r="CE8" s="445"/>
      <c r="CF8" s="445"/>
      <c r="CG8" s="445"/>
      <c r="CH8" s="445"/>
      <c r="CI8" s="445"/>
      <c r="CJ8" s="445"/>
      <c r="CK8" s="445"/>
      <c r="CL8" s="445"/>
      <c r="CM8" s="445"/>
      <c r="CN8" s="445"/>
      <c r="CO8" s="445"/>
      <c r="CP8" s="445"/>
      <c r="CQ8" s="445"/>
      <c r="CR8" s="445"/>
      <c r="CS8" s="446"/>
      <c r="CT8" s="481">
        <v>0.17</v>
      </c>
      <c r="CU8" s="482"/>
      <c r="CV8" s="482"/>
      <c r="CW8" s="482"/>
      <c r="CX8" s="482"/>
      <c r="CY8" s="482"/>
      <c r="CZ8" s="482"/>
      <c r="DA8" s="483"/>
      <c r="DB8" s="481">
        <v>0.18</v>
      </c>
      <c r="DC8" s="482"/>
      <c r="DD8" s="482"/>
      <c r="DE8" s="482"/>
      <c r="DF8" s="482"/>
      <c r="DG8" s="482"/>
      <c r="DH8" s="482"/>
      <c r="DI8" s="483"/>
    </row>
    <row r="9" spans="1:119" ht="18.75" customHeight="1" thickBot="1" x14ac:dyDescent="0.25">
      <c r="A9" s="178"/>
      <c r="B9" s="435" t="s">
        <v>113</v>
      </c>
      <c r="C9" s="436"/>
      <c r="D9" s="436"/>
      <c r="E9" s="436"/>
      <c r="F9" s="436"/>
      <c r="G9" s="436"/>
      <c r="H9" s="436"/>
      <c r="I9" s="436"/>
      <c r="J9" s="436"/>
      <c r="K9" s="484"/>
      <c r="L9" s="485" t="s">
        <v>114</v>
      </c>
      <c r="M9" s="486"/>
      <c r="N9" s="486"/>
      <c r="O9" s="486"/>
      <c r="P9" s="486"/>
      <c r="Q9" s="487"/>
      <c r="R9" s="488">
        <v>3049</v>
      </c>
      <c r="S9" s="489"/>
      <c r="T9" s="489"/>
      <c r="U9" s="489"/>
      <c r="V9" s="490"/>
      <c r="W9" s="398" t="s">
        <v>115</v>
      </c>
      <c r="X9" s="399"/>
      <c r="Y9" s="399"/>
      <c r="Z9" s="399"/>
      <c r="AA9" s="399"/>
      <c r="AB9" s="399"/>
      <c r="AC9" s="399"/>
      <c r="AD9" s="399"/>
      <c r="AE9" s="399"/>
      <c r="AF9" s="399"/>
      <c r="AG9" s="399"/>
      <c r="AH9" s="399"/>
      <c r="AI9" s="399"/>
      <c r="AJ9" s="399"/>
      <c r="AK9" s="399"/>
      <c r="AL9" s="400"/>
      <c r="AM9" s="470" t="s">
        <v>116</v>
      </c>
      <c r="AN9" s="471"/>
      <c r="AO9" s="471"/>
      <c r="AP9" s="471"/>
      <c r="AQ9" s="471"/>
      <c r="AR9" s="471"/>
      <c r="AS9" s="471"/>
      <c r="AT9" s="472"/>
      <c r="AU9" s="473" t="s">
        <v>117</v>
      </c>
      <c r="AV9" s="474"/>
      <c r="AW9" s="474"/>
      <c r="AX9" s="474"/>
      <c r="AY9" s="475" t="s">
        <v>118</v>
      </c>
      <c r="AZ9" s="476"/>
      <c r="BA9" s="476"/>
      <c r="BB9" s="476"/>
      <c r="BC9" s="476"/>
      <c r="BD9" s="476"/>
      <c r="BE9" s="476"/>
      <c r="BF9" s="476"/>
      <c r="BG9" s="476"/>
      <c r="BH9" s="476"/>
      <c r="BI9" s="476"/>
      <c r="BJ9" s="476"/>
      <c r="BK9" s="476"/>
      <c r="BL9" s="476"/>
      <c r="BM9" s="477"/>
      <c r="BN9" s="441">
        <v>-57257</v>
      </c>
      <c r="BO9" s="442"/>
      <c r="BP9" s="442"/>
      <c r="BQ9" s="442"/>
      <c r="BR9" s="442"/>
      <c r="BS9" s="442"/>
      <c r="BT9" s="442"/>
      <c r="BU9" s="443"/>
      <c r="BV9" s="441">
        <v>147954</v>
      </c>
      <c r="BW9" s="442"/>
      <c r="BX9" s="442"/>
      <c r="BY9" s="442"/>
      <c r="BZ9" s="442"/>
      <c r="CA9" s="442"/>
      <c r="CB9" s="442"/>
      <c r="CC9" s="443"/>
      <c r="CD9" s="444" t="s">
        <v>119</v>
      </c>
      <c r="CE9" s="445"/>
      <c r="CF9" s="445"/>
      <c r="CG9" s="445"/>
      <c r="CH9" s="445"/>
      <c r="CI9" s="445"/>
      <c r="CJ9" s="445"/>
      <c r="CK9" s="445"/>
      <c r="CL9" s="445"/>
      <c r="CM9" s="445"/>
      <c r="CN9" s="445"/>
      <c r="CO9" s="445"/>
      <c r="CP9" s="445"/>
      <c r="CQ9" s="445"/>
      <c r="CR9" s="445"/>
      <c r="CS9" s="446"/>
      <c r="CT9" s="438">
        <v>11.2</v>
      </c>
      <c r="CU9" s="439"/>
      <c r="CV9" s="439"/>
      <c r="CW9" s="439"/>
      <c r="CX9" s="439"/>
      <c r="CY9" s="439"/>
      <c r="CZ9" s="439"/>
      <c r="DA9" s="440"/>
      <c r="DB9" s="438">
        <v>10.6</v>
      </c>
      <c r="DC9" s="439"/>
      <c r="DD9" s="439"/>
      <c r="DE9" s="439"/>
      <c r="DF9" s="439"/>
      <c r="DG9" s="439"/>
      <c r="DH9" s="439"/>
      <c r="DI9" s="440"/>
    </row>
    <row r="10" spans="1:119" ht="18.75" customHeight="1" thickBot="1" x14ac:dyDescent="0.25">
      <c r="A10" s="178"/>
      <c r="B10" s="435"/>
      <c r="C10" s="436"/>
      <c r="D10" s="436"/>
      <c r="E10" s="436"/>
      <c r="F10" s="436"/>
      <c r="G10" s="436"/>
      <c r="H10" s="436"/>
      <c r="I10" s="436"/>
      <c r="J10" s="436"/>
      <c r="K10" s="484"/>
      <c r="L10" s="491" t="s">
        <v>120</v>
      </c>
      <c r="M10" s="471"/>
      <c r="N10" s="471"/>
      <c r="O10" s="471"/>
      <c r="P10" s="471"/>
      <c r="Q10" s="472"/>
      <c r="R10" s="492">
        <v>3577</v>
      </c>
      <c r="S10" s="493"/>
      <c r="T10" s="493"/>
      <c r="U10" s="493"/>
      <c r="V10" s="494"/>
      <c r="W10" s="429"/>
      <c r="X10" s="430"/>
      <c r="Y10" s="430"/>
      <c r="Z10" s="430"/>
      <c r="AA10" s="430"/>
      <c r="AB10" s="430"/>
      <c r="AC10" s="430"/>
      <c r="AD10" s="430"/>
      <c r="AE10" s="430"/>
      <c r="AF10" s="430"/>
      <c r="AG10" s="430"/>
      <c r="AH10" s="430"/>
      <c r="AI10" s="430"/>
      <c r="AJ10" s="430"/>
      <c r="AK10" s="430"/>
      <c r="AL10" s="433"/>
      <c r="AM10" s="470" t="s">
        <v>121</v>
      </c>
      <c r="AN10" s="471"/>
      <c r="AO10" s="471"/>
      <c r="AP10" s="471"/>
      <c r="AQ10" s="471"/>
      <c r="AR10" s="471"/>
      <c r="AS10" s="471"/>
      <c r="AT10" s="472"/>
      <c r="AU10" s="473" t="s">
        <v>122</v>
      </c>
      <c r="AV10" s="474"/>
      <c r="AW10" s="474"/>
      <c r="AX10" s="474"/>
      <c r="AY10" s="475" t="s">
        <v>123</v>
      </c>
      <c r="AZ10" s="476"/>
      <c r="BA10" s="476"/>
      <c r="BB10" s="476"/>
      <c r="BC10" s="476"/>
      <c r="BD10" s="476"/>
      <c r="BE10" s="476"/>
      <c r="BF10" s="476"/>
      <c r="BG10" s="476"/>
      <c r="BH10" s="476"/>
      <c r="BI10" s="476"/>
      <c r="BJ10" s="476"/>
      <c r="BK10" s="476"/>
      <c r="BL10" s="476"/>
      <c r="BM10" s="477"/>
      <c r="BN10" s="441">
        <v>282065</v>
      </c>
      <c r="BO10" s="442"/>
      <c r="BP10" s="442"/>
      <c r="BQ10" s="442"/>
      <c r="BR10" s="442"/>
      <c r="BS10" s="442"/>
      <c r="BT10" s="442"/>
      <c r="BU10" s="443"/>
      <c r="BV10" s="441">
        <v>370072</v>
      </c>
      <c r="BW10" s="442"/>
      <c r="BX10" s="442"/>
      <c r="BY10" s="442"/>
      <c r="BZ10" s="442"/>
      <c r="CA10" s="442"/>
      <c r="CB10" s="442"/>
      <c r="CC10" s="443"/>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5"/>
      <c r="C11" s="436"/>
      <c r="D11" s="436"/>
      <c r="E11" s="436"/>
      <c r="F11" s="436"/>
      <c r="G11" s="436"/>
      <c r="H11" s="436"/>
      <c r="I11" s="436"/>
      <c r="J11" s="436"/>
      <c r="K11" s="484"/>
      <c r="L11" s="495" t="s">
        <v>125</v>
      </c>
      <c r="M11" s="496"/>
      <c r="N11" s="496"/>
      <c r="O11" s="496"/>
      <c r="P11" s="496"/>
      <c r="Q11" s="497"/>
      <c r="R11" s="498" t="s">
        <v>126</v>
      </c>
      <c r="S11" s="499"/>
      <c r="T11" s="499"/>
      <c r="U11" s="499"/>
      <c r="V11" s="500"/>
      <c r="W11" s="429"/>
      <c r="X11" s="430"/>
      <c r="Y11" s="430"/>
      <c r="Z11" s="430"/>
      <c r="AA11" s="430"/>
      <c r="AB11" s="430"/>
      <c r="AC11" s="430"/>
      <c r="AD11" s="430"/>
      <c r="AE11" s="430"/>
      <c r="AF11" s="430"/>
      <c r="AG11" s="430"/>
      <c r="AH11" s="430"/>
      <c r="AI11" s="430"/>
      <c r="AJ11" s="430"/>
      <c r="AK11" s="430"/>
      <c r="AL11" s="433"/>
      <c r="AM11" s="470" t="s">
        <v>127</v>
      </c>
      <c r="AN11" s="471"/>
      <c r="AO11" s="471"/>
      <c r="AP11" s="471"/>
      <c r="AQ11" s="471"/>
      <c r="AR11" s="471"/>
      <c r="AS11" s="471"/>
      <c r="AT11" s="472"/>
      <c r="AU11" s="473" t="s">
        <v>128</v>
      </c>
      <c r="AV11" s="474"/>
      <c r="AW11" s="474"/>
      <c r="AX11" s="474"/>
      <c r="AY11" s="475" t="s">
        <v>129</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130</v>
      </c>
      <c r="CE11" s="445"/>
      <c r="CF11" s="445"/>
      <c r="CG11" s="445"/>
      <c r="CH11" s="445"/>
      <c r="CI11" s="445"/>
      <c r="CJ11" s="445"/>
      <c r="CK11" s="445"/>
      <c r="CL11" s="445"/>
      <c r="CM11" s="445"/>
      <c r="CN11" s="445"/>
      <c r="CO11" s="445"/>
      <c r="CP11" s="445"/>
      <c r="CQ11" s="445"/>
      <c r="CR11" s="445"/>
      <c r="CS11" s="446"/>
      <c r="CT11" s="481" t="s">
        <v>131</v>
      </c>
      <c r="CU11" s="482"/>
      <c r="CV11" s="482"/>
      <c r="CW11" s="482"/>
      <c r="CX11" s="482"/>
      <c r="CY11" s="482"/>
      <c r="CZ11" s="482"/>
      <c r="DA11" s="483"/>
      <c r="DB11" s="481" t="s">
        <v>132</v>
      </c>
      <c r="DC11" s="482"/>
      <c r="DD11" s="482"/>
      <c r="DE11" s="482"/>
      <c r="DF11" s="482"/>
      <c r="DG11" s="482"/>
      <c r="DH11" s="482"/>
      <c r="DI11" s="483"/>
    </row>
    <row r="12" spans="1:119" ht="18.75" customHeight="1" x14ac:dyDescent="0.2">
      <c r="A12" s="178"/>
      <c r="B12" s="501" t="s">
        <v>133</v>
      </c>
      <c r="C12" s="502"/>
      <c r="D12" s="502"/>
      <c r="E12" s="502"/>
      <c r="F12" s="502"/>
      <c r="G12" s="502"/>
      <c r="H12" s="502"/>
      <c r="I12" s="502"/>
      <c r="J12" s="502"/>
      <c r="K12" s="503"/>
      <c r="L12" s="510" t="s">
        <v>134</v>
      </c>
      <c r="M12" s="511"/>
      <c r="N12" s="511"/>
      <c r="O12" s="511"/>
      <c r="P12" s="511"/>
      <c r="Q12" s="512"/>
      <c r="R12" s="513">
        <v>3121</v>
      </c>
      <c r="S12" s="514"/>
      <c r="T12" s="514"/>
      <c r="U12" s="514"/>
      <c r="V12" s="515"/>
      <c r="W12" s="516" t="s">
        <v>1</v>
      </c>
      <c r="X12" s="474"/>
      <c r="Y12" s="474"/>
      <c r="Z12" s="474"/>
      <c r="AA12" s="474"/>
      <c r="AB12" s="517"/>
      <c r="AC12" s="518" t="s">
        <v>135</v>
      </c>
      <c r="AD12" s="519"/>
      <c r="AE12" s="519"/>
      <c r="AF12" s="519"/>
      <c r="AG12" s="520"/>
      <c r="AH12" s="518" t="s">
        <v>136</v>
      </c>
      <c r="AI12" s="519"/>
      <c r="AJ12" s="519"/>
      <c r="AK12" s="519"/>
      <c r="AL12" s="521"/>
      <c r="AM12" s="470" t="s">
        <v>137</v>
      </c>
      <c r="AN12" s="471"/>
      <c r="AO12" s="471"/>
      <c r="AP12" s="471"/>
      <c r="AQ12" s="471"/>
      <c r="AR12" s="471"/>
      <c r="AS12" s="471"/>
      <c r="AT12" s="472"/>
      <c r="AU12" s="473" t="s">
        <v>138</v>
      </c>
      <c r="AV12" s="474"/>
      <c r="AW12" s="474"/>
      <c r="AX12" s="474"/>
      <c r="AY12" s="475" t="s">
        <v>139</v>
      </c>
      <c r="AZ12" s="476"/>
      <c r="BA12" s="476"/>
      <c r="BB12" s="476"/>
      <c r="BC12" s="476"/>
      <c r="BD12" s="476"/>
      <c r="BE12" s="476"/>
      <c r="BF12" s="476"/>
      <c r="BG12" s="476"/>
      <c r="BH12" s="476"/>
      <c r="BI12" s="476"/>
      <c r="BJ12" s="476"/>
      <c r="BK12" s="476"/>
      <c r="BL12" s="476"/>
      <c r="BM12" s="477"/>
      <c r="BN12" s="441">
        <v>189500</v>
      </c>
      <c r="BO12" s="442"/>
      <c r="BP12" s="442"/>
      <c r="BQ12" s="442"/>
      <c r="BR12" s="442"/>
      <c r="BS12" s="442"/>
      <c r="BT12" s="442"/>
      <c r="BU12" s="443"/>
      <c r="BV12" s="441">
        <v>268900</v>
      </c>
      <c r="BW12" s="442"/>
      <c r="BX12" s="442"/>
      <c r="BY12" s="442"/>
      <c r="BZ12" s="442"/>
      <c r="CA12" s="442"/>
      <c r="CB12" s="442"/>
      <c r="CC12" s="443"/>
      <c r="CD12" s="444" t="s">
        <v>140</v>
      </c>
      <c r="CE12" s="445"/>
      <c r="CF12" s="445"/>
      <c r="CG12" s="445"/>
      <c r="CH12" s="445"/>
      <c r="CI12" s="445"/>
      <c r="CJ12" s="445"/>
      <c r="CK12" s="445"/>
      <c r="CL12" s="445"/>
      <c r="CM12" s="445"/>
      <c r="CN12" s="445"/>
      <c r="CO12" s="445"/>
      <c r="CP12" s="445"/>
      <c r="CQ12" s="445"/>
      <c r="CR12" s="445"/>
      <c r="CS12" s="446"/>
      <c r="CT12" s="481" t="s">
        <v>141</v>
      </c>
      <c r="CU12" s="482"/>
      <c r="CV12" s="482"/>
      <c r="CW12" s="482"/>
      <c r="CX12" s="482"/>
      <c r="CY12" s="482"/>
      <c r="CZ12" s="482"/>
      <c r="DA12" s="483"/>
      <c r="DB12" s="481" t="s">
        <v>142</v>
      </c>
      <c r="DC12" s="482"/>
      <c r="DD12" s="482"/>
      <c r="DE12" s="482"/>
      <c r="DF12" s="482"/>
      <c r="DG12" s="482"/>
      <c r="DH12" s="482"/>
      <c r="DI12" s="483"/>
    </row>
    <row r="13" spans="1:119" ht="18.75" customHeight="1" x14ac:dyDescent="0.2">
      <c r="A13" s="178"/>
      <c r="B13" s="504"/>
      <c r="C13" s="505"/>
      <c r="D13" s="505"/>
      <c r="E13" s="505"/>
      <c r="F13" s="505"/>
      <c r="G13" s="505"/>
      <c r="H13" s="505"/>
      <c r="I13" s="505"/>
      <c r="J13" s="505"/>
      <c r="K13" s="506"/>
      <c r="L13" s="187"/>
      <c r="M13" s="532" t="s">
        <v>143</v>
      </c>
      <c r="N13" s="533"/>
      <c r="O13" s="533"/>
      <c r="P13" s="533"/>
      <c r="Q13" s="534"/>
      <c r="R13" s="525">
        <v>3102</v>
      </c>
      <c r="S13" s="526"/>
      <c r="T13" s="526"/>
      <c r="U13" s="526"/>
      <c r="V13" s="527"/>
      <c r="W13" s="457" t="s">
        <v>144</v>
      </c>
      <c r="X13" s="458"/>
      <c r="Y13" s="458"/>
      <c r="Z13" s="458"/>
      <c r="AA13" s="458"/>
      <c r="AB13" s="448"/>
      <c r="AC13" s="492">
        <v>350</v>
      </c>
      <c r="AD13" s="493"/>
      <c r="AE13" s="493"/>
      <c r="AF13" s="493"/>
      <c r="AG13" s="535"/>
      <c r="AH13" s="492">
        <v>404</v>
      </c>
      <c r="AI13" s="493"/>
      <c r="AJ13" s="493"/>
      <c r="AK13" s="493"/>
      <c r="AL13" s="494"/>
      <c r="AM13" s="470" t="s">
        <v>145</v>
      </c>
      <c r="AN13" s="471"/>
      <c r="AO13" s="471"/>
      <c r="AP13" s="471"/>
      <c r="AQ13" s="471"/>
      <c r="AR13" s="471"/>
      <c r="AS13" s="471"/>
      <c r="AT13" s="472"/>
      <c r="AU13" s="473" t="s">
        <v>122</v>
      </c>
      <c r="AV13" s="474"/>
      <c r="AW13" s="474"/>
      <c r="AX13" s="474"/>
      <c r="AY13" s="475" t="s">
        <v>146</v>
      </c>
      <c r="AZ13" s="476"/>
      <c r="BA13" s="476"/>
      <c r="BB13" s="476"/>
      <c r="BC13" s="476"/>
      <c r="BD13" s="476"/>
      <c r="BE13" s="476"/>
      <c r="BF13" s="476"/>
      <c r="BG13" s="476"/>
      <c r="BH13" s="476"/>
      <c r="BI13" s="476"/>
      <c r="BJ13" s="476"/>
      <c r="BK13" s="476"/>
      <c r="BL13" s="476"/>
      <c r="BM13" s="477"/>
      <c r="BN13" s="441">
        <v>35308</v>
      </c>
      <c r="BO13" s="442"/>
      <c r="BP13" s="442"/>
      <c r="BQ13" s="442"/>
      <c r="BR13" s="442"/>
      <c r="BS13" s="442"/>
      <c r="BT13" s="442"/>
      <c r="BU13" s="443"/>
      <c r="BV13" s="441">
        <v>249126</v>
      </c>
      <c r="BW13" s="442"/>
      <c r="BX13" s="442"/>
      <c r="BY13" s="442"/>
      <c r="BZ13" s="442"/>
      <c r="CA13" s="442"/>
      <c r="CB13" s="442"/>
      <c r="CC13" s="443"/>
      <c r="CD13" s="444" t="s">
        <v>147</v>
      </c>
      <c r="CE13" s="445"/>
      <c r="CF13" s="445"/>
      <c r="CG13" s="445"/>
      <c r="CH13" s="445"/>
      <c r="CI13" s="445"/>
      <c r="CJ13" s="445"/>
      <c r="CK13" s="445"/>
      <c r="CL13" s="445"/>
      <c r="CM13" s="445"/>
      <c r="CN13" s="445"/>
      <c r="CO13" s="445"/>
      <c r="CP13" s="445"/>
      <c r="CQ13" s="445"/>
      <c r="CR13" s="445"/>
      <c r="CS13" s="446"/>
      <c r="CT13" s="438">
        <v>6.4</v>
      </c>
      <c r="CU13" s="439"/>
      <c r="CV13" s="439"/>
      <c r="CW13" s="439"/>
      <c r="CX13" s="439"/>
      <c r="CY13" s="439"/>
      <c r="CZ13" s="439"/>
      <c r="DA13" s="440"/>
      <c r="DB13" s="438">
        <v>6.6</v>
      </c>
      <c r="DC13" s="439"/>
      <c r="DD13" s="439"/>
      <c r="DE13" s="439"/>
      <c r="DF13" s="439"/>
      <c r="DG13" s="439"/>
      <c r="DH13" s="439"/>
      <c r="DI13" s="440"/>
    </row>
    <row r="14" spans="1:119" ht="18.75" customHeight="1" thickBot="1" x14ac:dyDescent="0.25">
      <c r="A14" s="178"/>
      <c r="B14" s="504"/>
      <c r="C14" s="505"/>
      <c r="D14" s="505"/>
      <c r="E14" s="505"/>
      <c r="F14" s="505"/>
      <c r="G14" s="505"/>
      <c r="H14" s="505"/>
      <c r="I14" s="505"/>
      <c r="J14" s="505"/>
      <c r="K14" s="506"/>
      <c r="L14" s="522" t="s">
        <v>148</v>
      </c>
      <c r="M14" s="523"/>
      <c r="N14" s="523"/>
      <c r="O14" s="523"/>
      <c r="P14" s="523"/>
      <c r="Q14" s="524"/>
      <c r="R14" s="525">
        <v>3224</v>
      </c>
      <c r="S14" s="526"/>
      <c r="T14" s="526"/>
      <c r="U14" s="526"/>
      <c r="V14" s="527"/>
      <c r="W14" s="431"/>
      <c r="X14" s="432"/>
      <c r="Y14" s="432"/>
      <c r="Z14" s="432"/>
      <c r="AA14" s="432"/>
      <c r="AB14" s="421"/>
      <c r="AC14" s="528">
        <v>20.8</v>
      </c>
      <c r="AD14" s="529"/>
      <c r="AE14" s="529"/>
      <c r="AF14" s="529"/>
      <c r="AG14" s="530"/>
      <c r="AH14" s="528">
        <v>21.5</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149</v>
      </c>
      <c r="CE14" s="537"/>
      <c r="CF14" s="537"/>
      <c r="CG14" s="537"/>
      <c r="CH14" s="537"/>
      <c r="CI14" s="537"/>
      <c r="CJ14" s="537"/>
      <c r="CK14" s="537"/>
      <c r="CL14" s="537"/>
      <c r="CM14" s="537"/>
      <c r="CN14" s="537"/>
      <c r="CO14" s="537"/>
      <c r="CP14" s="537"/>
      <c r="CQ14" s="537"/>
      <c r="CR14" s="537"/>
      <c r="CS14" s="538"/>
      <c r="CT14" s="539" t="s">
        <v>132</v>
      </c>
      <c r="CU14" s="540"/>
      <c r="CV14" s="540"/>
      <c r="CW14" s="540"/>
      <c r="CX14" s="540"/>
      <c r="CY14" s="540"/>
      <c r="CZ14" s="540"/>
      <c r="DA14" s="541"/>
      <c r="DB14" s="539" t="s">
        <v>150</v>
      </c>
      <c r="DC14" s="540"/>
      <c r="DD14" s="540"/>
      <c r="DE14" s="540"/>
      <c r="DF14" s="540"/>
      <c r="DG14" s="540"/>
      <c r="DH14" s="540"/>
      <c r="DI14" s="541"/>
    </row>
    <row r="15" spans="1:119" ht="18.75" customHeight="1" x14ac:dyDescent="0.2">
      <c r="A15" s="178"/>
      <c r="B15" s="504"/>
      <c r="C15" s="505"/>
      <c r="D15" s="505"/>
      <c r="E15" s="505"/>
      <c r="F15" s="505"/>
      <c r="G15" s="505"/>
      <c r="H15" s="505"/>
      <c r="I15" s="505"/>
      <c r="J15" s="505"/>
      <c r="K15" s="506"/>
      <c r="L15" s="187"/>
      <c r="M15" s="532" t="s">
        <v>151</v>
      </c>
      <c r="N15" s="533"/>
      <c r="O15" s="533"/>
      <c r="P15" s="533"/>
      <c r="Q15" s="534"/>
      <c r="R15" s="525">
        <v>3203</v>
      </c>
      <c r="S15" s="526"/>
      <c r="T15" s="526"/>
      <c r="U15" s="526"/>
      <c r="V15" s="527"/>
      <c r="W15" s="457" t="s">
        <v>152</v>
      </c>
      <c r="X15" s="458"/>
      <c r="Y15" s="458"/>
      <c r="Z15" s="458"/>
      <c r="AA15" s="458"/>
      <c r="AB15" s="448"/>
      <c r="AC15" s="492">
        <v>645</v>
      </c>
      <c r="AD15" s="493"/>
      <c r="AE15" s="493"/>
      <c r="AF15" s="493"/>
      <c r="AG15" s="535"/>
      <c r="AH15" s="492">
        <v>750</v>
      </c>
      <c r="AI15" s="493"/>
      <c r="AJ15" s="493"/>
      <c r="AK15" s="493"/>
      <c r="AL15" s="494"/>
      <c r="AM15" s="470"/>
      <c r="AN15" s="471"/>
      <c r="AO15" s="471"/>
      <c r="AP15" s="471"/>
      <c r="AQ15" s="471"/>
      <c r="AR15" s="471"/>
      <c r="AS15" s="471"/>
      <c r="AT15" s="472"/>
      <c r="AU15" s="473"/>
      <c r="AV15" s="474"/>
      <c r="AW15" s="474"/>
      <c r="AX15" s="474"/>
      <c r="AY15" s="401" t="s">
        <v>153</v>
      </c>
      <c r="AZ15" s="402"/>
      <c r="BA15" s="402"/>
      <c r="BB15" s="402"/>
      <c r="BC15" s="402"/>
      <c r="BD15" s="402"/>
      <c r="BE15" s="402"/>
      <c r="BF15" s="402"/>
      <c r="BG15" s="402"/>
      <c r="BH15" s="402"/>
      <c r="BI15" s="402"/>
      <c r="BJ15" s="402"/>
      <c r="BK15" s="402"/>
      <c r="BL15" s="402"/>
      <c r="BM15" s="403"/>
      <c r="BN15" s="404">
        <v>333243</v>
      </c>
      <c r="BO15" s="405"/>
      <c r="BP15" s="405"/>
      <c r="BQ15" s="405"/>
      <c r="BR15" s="405"/>
      <c r="BS15" s="405"/>
      <c r="BT15" s="405"/>
      <c r="BU15" s="406"/>
      <c r="BV15" s="404">
        <v>344578</v>
      </c>
      <c r="BW15" s="405"/>
      <c r="BX15" s="405"/>
      <c r="BY15" s="405"/>
      <c r="BZ15" s="405"/>
      <c r="CA15" s="405"/>
      <c r="CB15" s="405"/>
      <c r="CC15" s="406"/>
      <c r="CD15" s="542" t="s">
        <v>154</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4"/>
      <c r="C16" s="505"/>
      <c r="D16" s="505"/>
      <c r="E16" s="505"/>
      <c r="F16" s="505"/>
      <c r="G16" s="505"/>
      <c r="H16" s="505"/>
      <c r="I16" s="505"/>
      <c r="J16" s="505"/>
      <c r="K16" s="506"/>
      <c r="L16" s="522" t="s">
        <v>155</v>
      </c>
      <c r="M16" s="545"/>
      <c r="N16" s="545"/>
      <c r="O16" s="545"/>
      <c r="P16" s="545"/>
      <c r="Q16" s="546"/>
      <c r="R16" s="547" t="s">
        <v>156</v>
      </c>
      <c r="S16" s="548"/>
      <c r="T16" s="548"/>
      <c r="U16" s="548"/>
      <c r="V16" s="549"/>
      <c r="W16" s="431"/>
      <c r="X16" s="432"/>
      <c r="Y16" s="432"/>
      <c r="Z16" s="432"/>
      <c r="AA16" s="432"/>
      <c r="AB16" s="421"/>
      <c r="AC16" s="528">
        <v>38.4</v>
      </c>
      <c r="AD16" s="529"/>
      <c r="AE16" s="529"/>
      <c r="AF16" s="529"/>
      <c r="AG16" s="530"/>
      <c r="AH16" s="528">
        <v>39.799999999999997</v>
      </c>
      <c r="AI16" s="529"/>
      <c r="AJ16" s="529"/>
      <c r="AK16" s="529"/>
      <c r="AL16" s="531"/>
      <c r="AM16" s="470"/>
      <c r="AN16" s="471"/>
      <c r="AO16" s="471"/>
      <c r="AP16" s="471"/>
      <c r="AQ16" s="471"/>
      <c r="AR16" s="471"/>
      <c r="AS16" s="471"/>
      <c r="AT16" s="472"/>
      <c r="AU16" s="473"/>
      <c r="AV16" s="474"/>
      <c r="AW16" s="474"/>
      <c r="AX16" s="474"/>
      <c r="AY16" s="475" t="s">
        <v>157</v>
      </c>
      <c r="AZ16" s="476"/>
      <c r="BA16" s="476"/>
      <c r="BB16" s="476"/>
      <c r="BC16" s="476"/>
      <c r="BD16" s="476"/>
      <c r="BE16" s="476"/>
      <c r="BF16" s="476"/>
      <c r="BG16" s="476"/>
      <c r="BH16" s="476"/>
      <c r="BI16" s="476"/>
      <c r="BJ16" s="476"/>
      <c r="BK16" s="476"/>
      <c r="BL16" s="476"/>
      <c r="BM16" s="477"/>
      <c r="BN16" s="441">
        <v>2122803</v>
      </c>
      <c r="BO16" s="442"/>
      <c r="BP16" s="442"/>
      <c r="BQ16" s="442"/>
      <c r="BR16" s="442"/>
      <c r="BS16" s="442"/>
      <c r="BT16" s="442"/>
      <c r="BU16" s="443"/>
      <c r="BV16" s="441">
        <v>1950416</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5">
      <c r="A17" s="178"/>
      <c r="B17" s="507"/>
      <c r="C17" s="508"/>
      <c r="D17" s="508"/>
      <c r="E17" s="508"/>
      <c r="F17" s="508"/>
      <c r="G17" s="508"/>
      <c r="H17" s="508"/>
      <c r="I17" s="508"/>
      <c r="J17" s="508"/>
      <c r="K17" s="509"/>
      <c r="L17" s="192"/>
      <c r="M17" s="552" t="s">
        <v>158</v>
      </c>
      <c r="N17" s="553"/>
      <c r="O17" s="553"/>
      <c r="P17" s="553"/>
      <c r="Q17" s="554"/>
      <c r="R17" s="547" t="s">
        <v>159</v>
      </c>
      <c r="S17" s="548"/>
      <c r="T17" s="548"/>
      <c r="U17" s="548"/>
      <c r="V17" s="549"/>
      <c r="W17" s="457" t="s">
        <v>160</v>
      </c>
      <c r="X17" s="458"/>
      <c r="Y17" s="458"/>
      <c r="Z17" s="458"/>
      <c r="AA17" s="458"/>
      <c r="AB17" s="448"/>
      <c r="AC17" s="492">
        <v>686</v>
      </c>
      <c r="AD17" s="493"/>
      <c r="AE17" s="493"/>
      <c r="AF17" s="493"/>
      <c r="AG17" s="535"/>
      <c r="AH17" s="492">
        <v>729</v>
      </c>
      <c r="AI17" s="493"/>
      <c r="AJ17" s="493"/>
      <c r="AK17" s="493"/>
      <c r="AL17" s="494"/>
      <c r="AM17" s="470"/>
      <c r="AN17" s="471"/>
      <c r="AO17" s="471"/>
      <c r="AP17" s="471"/>
      <c r="AQ17" s="471"/>
      <c r="AR17" s="471"/>
      <c r="AS17" s="471"/>
      <c r="AT17" s="472"/>
      <c r="AU17" s="473"/>
      <c r="AV17" s="474"/>
      <c r="AW17" s="474"/>
      <c r="AX17" s="474"/>
      <c r="AY17" s="475" t="s">
        <v>161</v>
      </c>
      <c r="AZ17" s="476"/>
      <c r="BA17" s="476"/>
      <c r="BB17" s="476"/>
      <c r="BC17" s="476"/>
      <c r="BD17" s="476"/>
      <c r="BE17" s="476"/>
      <c r="BF17" s="476"/>
      <c r="BG17" s="476"/>
      <c r="BH17" s="476"/>
      <c r="BI17" s="476"/>
      <c r="BJ17" s="476"/>
      <c r="BK17" s="476"/>
      <c r="BL17" s="476"/>
      <c r="BM17" s="477"/>
      <c r="BN17" s="441">
        <v>401926</v>
      </c>
      <c r="BO17" s="442"/>
      <c r="BP17" s="442"/>
      <c r="BQ17" s="442"/>
      <c r="BR17" s="442"/>
      <c r="BS17" s="442"/>
      <c r="BT17" s="442"/>
      <c r="BU17" s="443"/>
      <c r="BV17" s="441">
        <v>416699</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5">
      <c r="A18" s="178"/>
      <c r="B18" s="563" t="s">
        <v>162</v>
      </c>
      <c r="C18" s="484"/>
      <c r="D18" s="484"/>
      <c r="E18" s="564"/>
      <c r="F18" s="564"/>
      <c r="G18" s="564"/>
      <c r="H18" s="564"/>
      <c r="I18" s="564"/>
      <c r="J18" s="564"/>
      <c r="K18" s="564"/>
      <c r="L18" s="565">
        <v>131.34</v>
      </c>
      <c r="M18" s="565"/>
      <c r="N18" s="565"/>
      <c r="O18" s="565"/>
      <c r="P18" s="565"/>
      <c r="Q18" s="565"/>
      <c r="R18" s="566"/>
      <c r="S18" s="566"/>
      <c r="T18" s="566"/>
      <c r="U18" s="566"/>
      <c r="V18" s="567"/>
      <c r="W18" s="459"/>
      <c r="X18" s="460"/>
      <c r="Y18" s="460"/>
      <c r="Z18" s="460"/>
      <c r="AA18" s="460"/>
      <c r="AB18" s="451"/>
      <c r="AC18" s="568">
        <v>40.799999999999997</v>
      </c>
      <c r="AD18" s="569"/>
      <c r="AE18" s="569"/>
      <c r="AF18" s="569"/>
      <c r="AG18" s="570"/>
      <c r="AH18" s="568">
        <v>38.700000000000003</v>
      </c>
      <c r="AI18" s="569"/>
      <c r="AJ18" s="569"/>
      <c r="AK18" s="569"/>
      <c r="AL18" s="571"/>
      <c r="AM18" s="470"/>
      <c r="AN18" s="471"/>
      <c r="AO18" s="471"/>
      <c r="AP18" s="471"/>
      <c r="AQ18" s="471"/>
      <c r="AR18" s="471"/>
      <c r="AS18" s="471"/>
      <c r="AT18" s="472"/>
      <c r="AU18" s="473"/>
      <c r="AV18" s="474"/>
      <c r="AW18" s="474"/>
      <c r="AX18" s="474"/>
      <c r="AY18" s="475" t="s">
        <v>163</v>
      </c>
      <c r="AZ18" s="476"/>
      <c r="BA18" s="476"/>
      <c r="BB18" s="476"/>
      <c r="BC18" s="476"/>
      <c r="BD18" s="476"/>
      <c r="BE18" s="476"/>
      <c r="BF18" s="476"/>
      <c r="BG18" s="476"/>
      <c r="BH18" s="476"/>
      <c r="BI18" s="476"/>
      <c r="BJ18" s="476"/>
      <c r="BK18" s="476"/>
      <c r="BL18" s="476"/>
      <c r="BM18" s="477"/>
      <c r="BN18" s="441">
        <v>1810639</v>
      </c>
      <c r="BO18" s="442"/>
      <c r="BP18" s="442"/>
      <c r="BQ18" s="442"/>
      <c r="BR18" s="442"/>
      <c r="BS18" s="442"/>
      <c r="BT18" s="442"/>
      <c r="BU18" s="443"/>
      <c r="BV18" s="441">
        <v>1700423</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5">
      <c r="A19" s="178"/>
      <c r="B19" s="563" t="s">
        <v>164</v>
      </c>
      <c r="C19" s="484"/>
      <c r="D19" s="484"/>
      <c r="E19" s="564"/>
      <c r="F19" s="564"/>
      <c r="G19" s="564"/>
      <c r="H19" s="564"/>
      <c r="I19" s="564"/>
      <c r="J19" s="564"/>
      <c r="K19" s="564"/>
      <c r="L19" s="572">
        <v>23</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165</v>
      </c>
      <c r="AZ19" s="476"/>
      <c r="BA19" s="476"/>
      <c r="BB19" s="476"/>
      <c r="BC19" s="476"/>
      <c r="BD19" s="476"/>
      <c r="BE19" s="476"/>
      <c r="BF19" s="476"/>
      <c r="BG19" s="476"/>
      <c r="BH19" s="476"/>
      <c r="BI19" s="476"/>
      <c r="BJ19" s="476"/>
      <c r="BK19" s="476"/>
      <c r="BL19" s="476"/>
      <c r="BM19" s="477"/>
      <c r="BN19" s="441">
        <v>3154051</v>
      </c>
      <c r="BO19" s="442"/>
      <c r="BP19" s="442"/>
      <c r="BQ19" s="442"/>
      <c r="BR19" s="442"/>
      <c r="BS19" s="442"/>
      <c r="BT19" s="442"/>
      <c r="BU19" s="443"/>
      <c r="BV19" s="441">
        <v>3280033</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5">
      <c r="A20" s="178"/>
      <c r="B20" s="563" t="s">
        <v>166</v>
      </c>
      <c r="C20" s="484"/>
      <c r="D20" s="484"/>
      <c r="E20" s="564"/>
      <c r="F20" s="564"/>
      <c r="G20" s="564"/>
      <c r="H20" s="564"/>
      <c r="I20" s="564"/>
      <c r="J20" s="564"/>
      <c r="K20" s="564"/>
      <c r="L20" s="572">
        <v>1006</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5">
      <c r="A21" s="178"/>
      <c r="B21" s="581" t="s">
        <v>167</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2">
      <c r="A22" s="178"/>
      <c r="B22" s="611" t="s">
        <v>168</v>
      </c>
      <c r="C22" s="585"/>
      <c r="D22" s="586"/>
      <c r="E22" s="453" t="s">
        <v>1</v>
      </c>
      <c r="F22" s="458"/>
      <c r="G22" s="458"/>
      <c r="H22" s="458"/>
      <c r="I22" s="458"/>
      <c r="J22" s="458"/>
      <c r="K22" s="448"/>
      <c r="L22" s="453" t="s">
        <v>169</v>
      </c>
      <c r="M22" s="458"/>
      <c r="N22" s="458"/>
      <c r="O22" s="458"/>
      <c r="P22" s="448"/>
      <c r="Q22" s="616" t="s">
        <v>170</v>
      </c>
      <c r="R22" s="617"/>
      <c r="S22" s="617"/>
      <c r="T22" s="617"/>
      <c r="U22" s="617"/>
      <c r="V22" s="618"/>
      <c r="W22" s="584" t="s">
        <v>171</v>
      </c>
      <c r="X22" s="585"/>
      <c r="Y22" s="586"/>
      <c r="Z22" s="453" t="s">
        <v>1</v>
      </c>
      <c r="AA22" s="458"/>
      <c r="AB22" s="458"/>
      <c r="AC22" s="458"/>
      <c r="AD22" s="458"/>
      <c r="AE22" s="458"/>
      <c r="AF22" s="458"/>
      <c r="AG22" s="448"/>
      <c r="AH22" s="622" t="s">
        <v>172</v>
      </c>
      <c r="AI22" s="458"/>
      <c r="AJ22" s="458"/>
      <c r="AK22" s="458"/>
      <c r="AL22" s="448"/>
      <c r="AM22" s="622" t="s">
        <v>173</v>
      </c>
      <c r="AN22" s="623"/>
      <c r="AO22" s="623"/>
      <c r="AP22" s="623"/>
      <c r="AQ22" s="623"/>
      <c r="AR22" s="624"/>
      <c r="AS22" s="616" t="s">
        <v>170</v>
      </c>
      <c r="AT22" s="617"/>
      <c r="AU22" s="617"/>
      <c r="AV22" s="617"/>
      <c r="AW22" s="617"/>
      <c r="AX22" s="628"/>
      <c r="AY22" s="401" t="s">
        <v>174</v>
      </c>
      <c r="AZ22" s="402"/>
      <c r="BA22" s="402"/>
      <c r="BB22" s="402"/>
      <c r="BC22" s="402"/>
      <c r="BD22" s="402"/>
      <c r="BE22" s="402"/>
      <c r="BF22" s="402"/>
      <c r="BG22" s="402"/>
      <c r="BH22" s="402"/>
      <c r="BI22" s="402"/>
      <c r="BJ22" s="402"/>
      <c r="BK22" s="402"/>
      <c r="BL22" s="402"/>
      <c r="BM22" s="403"/>
      <c r="BN22" s="404">
        <v>2346323</v>
      </c>
      <c r="BO22" s="405"/>
      <c r="BP22" s="405"/>
      <c r="BQ22" s="405"/>
      <c r="BR22" s="405"/>
      <c r="BS22" s="405"/>
      <c r="BT22" s="405"/>
      <c r="BU22" s="406"/>
      <c r="BV22" s="404">
        <v>2522162</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2">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175</v>
      </c>
      <c r="AZ23" s="476"/>
      <c r="BA23" s="476"/>
      <c r="BB23" s="476"/>
      <c r="BC23" s="476"/>
      <c r="BD23" s="476"/>
      <c r="BE23" s="476"/>
      <c r="BF23" s="476"/>
      <c r="BG23" s="476"/>
      <c r="BH23" s="476"/>
      <c r="BI23" s="476"/>
      <c r="BJ23" s="476"/>
      <c r="BK23" s="476"/>
      <c r="BL23" s="476"/>
      <c r="BM23" s="477"/>
      <c r="BN23" s="441">
        <v>2277664</v>
      </c>
      <c r="BO23" s="442"/>
      <c r="BP23" s="442"/>
      <c r="BQ23" s="442"/>
      <c r="BR23" s="442"/>
      <c r="BS23" s="442"/>
      <c r="BT23" s="442"/>
      <c r="BU23" s="443"/>
      <c r="BV23" s="441">
        <v>2433874</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5">
      <c r="A24" s="178"/>
      <c r="B24" s="612"/>
      <c r="C24" s="588"/>
      <c r="D24" s="589"/>
      <c r="E24" s="491" t="s">
        <v>176</v>
      </c>
      <c r="F24" s="471"/>
      <c r="G24" s="471"/>
      <c r="H24" s="471"/>
      <c r="I24" s="471"/>
      <c r="J24" s="471"/>
      <c r="K24" s="472"/>
      <c r="L24" s="492">
        <v>1</v>
      </c>
      <c r="M24" s="493"/>
      <c r="N24" s="493"/>
      <c r="O24" s="493"/>
      <c r="P24" s="535"/>
      <c r="Q24" s="492">
        <v>5280</v>
      </c>
      <c r="R24" s="493"/>
      <c r="S24" s="493"/>
      <c r="T24" s="493"/>
      <c r="U24" s="493"/>
      <c r="V24" s="535"/>
      <c r="W24" s="587"/>
      <c r="X24" s="588"/>
      <c r="Y24" s="589"/>
      <c r="Z24" s="491" t="s">
        <v>177</v>
      </c>
      <c r="AA24" s="471"/>
      <c r="AB24" s="471"/>
      <c r="AC24" s="471"/>
      <c r="AD24" s="471"/>
      <c r="AE24" s="471"/>
      <c r="AF24" s="471"/>
      <c r="AG24" s="472"/>
      <c r="AH24" s="492">
        <v>57</v>
      </c>
      <c r="AI24" s="493"/>
      <c r="AJ24" s="493"/>
      <c r="AK24" s="493"/>
      <c r="AL24" s="535"/>
      <c r="AM24" s="492">
        <v>171912</v>
      </c>
      <c r="AN24" s="493"/>
      <c r="AO24" s="493"/>
      <c r="AP24" s="493"/>
      <c r="AQ24" s="493"/>
      <c r="AR24" s="535"/>
      <c r="AS24" s="492">
        <v>3016</v>
      </c>
      <c r="AT24" s="493"/>
      <c r="AU24" s="493"/>
      <c r="AV24" s="493"/>
      <c r="AW24" s="493"/>
      <c r="AX24" s="494"/>
      <c r="AY24" s="557" t="s">
        <v>178</v>
      </c>
      <c r="AZ24" s="558"/>
      <c r="BA24" s="558"/>
      <c r="BB24" s="558"/>
      <c r="BC24" s="558"/>
      <c r="BD24" s="558"/>
      <c r="BE24" s="558"/>
      <c r="BF24" s="558"/>
      <c r="BG24" s="558"/>
      <c r="BH24" s="558"/>
      <c r="BI24" s="558"/>
      <c r="BJ24" s="558"/>
      <c r="BK24" s="558"/>
      <c r="BL24" s="558"/>
      <c r="BM24" s="559"/>
      <c r="BN24" s="441">
        <v>1162084</v>
      </c>
      <c r="BO24" s="442"/>
      <c r="BP24" s="442"/>
      <c r="BQ24" s="442"/>
      <c r="BR24" s="442"/>
      <c r="BS24" s="442"/>
      <c r="BT24" s="442"/>
      <c r="BU24" s="443"/>
      <c r="BV24" s="441">
        <v>1280716</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2">
      <c r="A25" s="178"/>
      <c r="B25" s="612"/>
      <c r="C25" s="588"/>
      <c r="D25" s="589"/>
      <c r="E25" s="491" t="s">
        <v>179</v>
      </c>
      <c r="F25" s="471"/>
      <c r="G25" s="471"/>
      <c r="H25" s="471"/>
      <c r="I25" s="471"/>
      <c r="J25" s="471"/>
      <c r="K25" s="472"/>
      <c r="L25" s="492">
        <v>1</v>
      </c>
      <c r="M25" s="493"/>
      <c r="N25" s="493"/>
      <c r="O25" s="493"/>
      <c r="P25" s="535"/>
      <c r="Q25" s="492">
        <v>4810</v>
      </c>
      <c r="R25" s="493"/>
      <c r="S25" s="493"/>
      <c r="T25" s="493"/>
      <c r="U25" s="493"/>
      <c r="V25" s="535"/>
      <c r="W25" s="587"/>
      <c r="X25" s="588"/>
      <c r="Y25" s="589"/>
      <c r="Z25" s="491" t="s">
        <v>180</v>
      </c>
      <c r="AA25" s="471"/>
      <c r="AB25" s="471"/>
      <c r="AC25" s="471"/>
      <c r="AD25" s="471"/>
      <c r="AE25" s="471"/>
      <c r="AF25" s="471"/>
      <c r="AG25" s="472"/>
      <c r="AH25" s="492" t="s">
        <v>142</v>
      </c>
      <c r="AI25" s="493"/>
      <c r="AJ25" s="493"/>
      <c r="AK25" s="493"/>
      <c r="AL25" s="535"/>
      <c r="AM25" s="492" t="s">
        <v>142</v>
      </c>
      <c r="AN25" s="493"/>
      <c r="AO25" s="493"/>
      <c r="AP25" s="493"/>
      <c r="AQ25" s="493"/>
      <c r="AR25" s="535"/>
      <c r="AS25" s="492" t="s">
        <v>142</v>
      </c>
      <c r="AT25" s="493"/>
      <c r="AU25" s="493"/>
      <c r="AV25" s="493"/>
      <c r="AW25" s="493"/>
      <c r="AX25" s="494"/>
      <c r="AY25" s="401" t="s">
        <v>181</v>
      </c>
      <c r="AZ25" s="402"/>
      <c r="BA25" s="402"/>
      <c r="BB25" s="402"/>
      <c r="BC25" s="402"/>
      <c r="BD25" s="402"/>
      <c r="BE25" s="402"/>
      <c r="BF25" s="402"/>
      <c r="BG25" s="402"/>
      <c r="BH25" s="402"/>
      <c r="BI25" s="402"/>
      <c r="BJ25" s="402"/>
      <c r="BK25" s="402"/>
      <c r="BL25" s="402"/>
      <c r="BM25" s="403"/>
      <c r="BN25" s="404">
        <v>187</v>
      </c>
      <c r="BO25" s="405"/>
      <c r="BP25" s="405"/>
      <c r="BQ25" s="405"/>
      <c r="BR25" s="405"/>
      <c r="BS25" s="405"/>
      <c r="BT25" s="405"/>
      <c r="BU25" s="406"/>
      <c r="BV25" s="404">
        <v>241</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2">
      <c r="A26" s="178"/>
      <c r="B26" s="612"/>
      <c r="C26" s="588"/>
      <c r="D26" s="589"/>
      <c r="E26" s="491" t="s">
        <v>182</v>
      </c>
      <c r="F26" s="471"/>
      <c r="G26" s="471"/>
      <c r="H26" s="471"/>
      <c r="I26" s="471"/>
      <c r="J26" s="471"/>
      <c r="K26" s="472"/>
      <c r="L26" s="492">
        <v>1</v>
      </c>
      <c r="M26" s="493"/>
      <c r="N26" s="493"/>
      <c r="O26" s="493"/>
      <c r="P26" s="535"/>
      <c r="Q26" s="492">
        <v>4550</v>
      </c>
      <c r="R26" s="493"/>
      <c r="S26" s="493"/>
      <c r="T26" s="493"/>
      <c r="U26" s="493"/>
      <c r="V26" s="535"/>
      <c r="W26" s="587"/>
      <c r="X26" s="588"/>
      <c r="Y26" s="589"/>
      <c r="Z26" s="491" t="s">
        <v>183</v>
      </c>
      <c r="AA26" s="593"/>
      <c r="AB26" s="593"/>
      <c r="AC26" s="593"/>
      <c r="AD26" s="593"/>
      <c r="AE26" s="593"/>
      <c r="AF26" s="593"/>
      <c r="AG26" s="594"/>
      <c r="AH26" s="492" t="s">
        <v>184</v>
      </c>
      <c r="AI26" s="493"/>
      <c r="AJ26" s="493"/>
      <c r="AK26" s="493"/>
      <c r="AL26" s="535"/>
      <c r="AM26" s="492" t="s">
        <v>142</v>
      </c>
      <c r="AN26" s="493"/>
      <c r="AO26" s="493"/>
      <c r="AP26" s="493"/>
      <c r="AQ26" s="493"/>
      <c r="AR26" s="535"/>
      <c r="AS26" s="492" t="s">
        <v>142</v>
      </c>
      <c r="AT26" s="493"/>
      <c r="AU26" s="493"/>
      <c r="AV26" s="493"/>
      <c r="AW26" s="493"/>
      <c r="AX26" s="494"/>
      <c r="AY26" s="444" t="s">
        <v>185</v>
      </c>
      <c r="AZ26" s="445"/>
      <c r="BA26" s="445"/>
      <c r="BB26" s="445"/>
      <c r="BC26" s="445"/>
      <c r="BD26" s="445"/>
      <c r="BE26" s="445"/>
      <c r="BF26" s="445"/>
      <c r="BG26" s="445"/>
      <c r="BH26" s="445"/>
      <c r="BI26" s="445"/>
      <c r="BJ26" s="445"/>
      <c r="BK26" s="445"/>
      <c r="BL26" s="445"/>
      <c r="BM26" s="446"/>
      <c r="BN26" s="441" t="s">
        <v>142</v>
      </c>
      <c r="BO26" s="442"/>
      <c r="BP26" s="442"/>
      <c r="BQ26" s="442"/>
      <c r="BR26" s="442"/>
      <c r="BS26" s="442"/>
      <c r="BT26" s="442"/>
      <c r="BU26" s="443"/>
      <c r="BV26" s="441" t="s">
        <v>142</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5">
      <c r="A27" s="178"/>
      <c r="B27" s="612"/>
      <c r="C27" s="588"/>
      <c r="D27" s="589"/>
      <c r="E27" s="491" t="s">
        <v>186</v>
      </c>
      <c r="F27" s="471"/>
      <c r="G27" s="471"/>
      <c r="H27" s="471"/>
      <c r="I27" s="471"/>
      <c r="J27" s="471"/>
      <c r="K27" s="472"/>
      <c r="L27" s="492">
        <v>1</v>
      </c>
      <c r="M27" s="493"/>
      <c r="N27" s="493"/>
      <c r="O27" s="493"/>
      <c r="P27" s="535"/>
      <c r="Q27" s="492">
        <v>2340</v>
      </c>
      <c r="R27" s="493"/>
      <c r="S27" s="493"/>
      <c r="T27" s="493"/>
      <c r="U27" s="493"/>
      <c r="V27" s="535"/>
      <c r="W27" s="587"/>
      <c r="X27" s="588"/>
      <c r="Y27" s="589"/>
      <c r="Z27" s="491" t="s">
        <v>187</v>
      </c>
      <c r="AA27" s="471"/>
      <c r="AB27" s="471"/>
      <c r="AC27" s="471"/>
      <c r="AD27" s="471"/>
      <c r="AE27" s="471"/>
      <c r="AF27" s="471"/>
      <c r="AG27" s="472"/>
      <c r="AH27" s="492">
        <v>5</v>
      </c>
      <c r="AI27" s="493"/>
      <c r="AJ27" s="493"/>
      <c r="AK27" s="493"/>
      <c r="AL27" s="535"/>
      <c r="AM27" s="492">
        <v>13755</v>
      </c>
      <c r="AN27" s="493"/>
      <c r="AO27" s="493"/>
      <c r="AP27" s="493"/>
      <c r="AQ27" s="493"/>
      <c r="AR27" s="535"/>
      <c r="AS27" s="492">
        <v>2751</v>
      </c>
      <c r="AT27" s="493"/>
      <c r="AU27" s="493"/>
      <c r="AV27" s="493"/>
      <c r="AW27" s="493"/>
      <c r="AX27" s="494"/>
      <c r="AY27" s="536" t="s">
        <v>188</v>
      </c>
      <c r="AZ27" s="537"/>
      <c r="BA27" s="537"/>
      <c r="BB27" s="537"/>
      <c r="BC27" s="537"/>
      <c r="BD27" s="537"/>
      <c r="BE27" s="537"/>
      <c r="BF27" s="537"/>
      <c r="BG27" s="537"/>
      <c r="BH27" s="537"/>
      <c r="BI27" s="537"/>
      <c r="BJ27" s="537"/>
      <c r="BK27" s="537"/>
      <c r="BL27" s="537"/>
      <c r="BM27" s="538"/>
      <c r="BN27" s="560">
        <v>17950</v>
      </c>
      <c r="BO27" s="561"/>
      <c r="BP27" s="561"/>
      <c r="BQ27" s="561"/>
      <c r="BR27" s="561"/>
      <c r="BS27" s="561"/>
      <c r="BT27" s="561"/>
      <c r="BU27" s="562"/>
      <c r="BV27" s="560">
        <v>17950</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2">
      <c r="A28" s="178"/>
      <c r="B28" s="612"/>
      <c r="C28" s="588"/>
      <c r="D28" s="589"/>
      <c r="E28" s="491" t="s">
        <v>189</v>
      </c>
      <c r="F28" s="471"/>
      <c r="G28" s="471"/>
      <c r="H28" s="471"/>
      <c r="I28" s="471"/>
      <c r="J28" s="471"/>
      <c r="K28" s="472"/>
      <c r="L28" s="492">
        <v>1</v>
      </c>
      <c r="M28" s="493"/>
      <c r="N28" s="493"/>
      <c r="O28" s="493"/>
      <c r="P28" s="535"/>
      <c r="Q28" s="492">
        <v>1760</v>
      </c>
      <c r="R28" s="493"/>
      <c r="S28" s="493"/>
      <c r="T28" s="493"/>
      <c r="U28" s="493"/>
      <c r="V28" s="535"/>
      <c r="W28" s="587"/>
      <c r="X28" s="588"/>
      <c r="Y28" s="589"/>
      <c r="Z28" s="491" t="s">
        <v>190</v>
      </c>
      <c r="AA28" s="471"/>
      <c r="AB28" s="471"/>
      <c r="AC28" s="471"/>
      <c r="AD28" s="471"/>
      <c r="AE28" s="471"/>
      <c r="AF28" s="471"/>
      <c r="AG28" s="472"/>
      <c r="AH28" s="492" t="s">
        <v>142</v>
      </c>
      <c r="AI28" s="493"/>
      <c r="AJ28" s="493"/>
      <c r="AK28" s="493"/>
      <c r="AL28" s="535"/>
      <c r="AM28" s="492" t="s">
        <v>132</v>
      </c>
      <c r="AN28" s="493"/>
      <c r="AO28" s="493"/>
      <c r="AP28" s="493"/>
      <c r="AQ28" s="493"/>
      <c r="AR28" s="535"/>
      <c r="AS28" s="492" t="s">
        <v>142</v>
      </c>
      <c r="AT28" s="493"/>
      <c r="AU28" s="493"/>
      <c r="AV28" s="493"/>
      <c r="AW28" s="493"/>
      <c r="AX28" s="494"/>
      <c r="AY28" s="595" t="s">
        <v>191</v>
      </c>
      <c r="AZ28" s="596"/>
      <c r="BA28" s="596"/>
      <c r="BB28" s="597"/>
      <c r="BC28" s="401" t="s">
        <v>48</v>
      </c>
      <c r="BD28" s="402"/>
      <c r="BE28" s="402"/>
      <c r="BF28" s="402"/>
      <c r="BG28" s="402"/>
      <c r="BH28" s="402"/>
      <c r="BI28" s="402"/>
      <c r="BJ28" s="402"/>
      <c r="BK28" s="402"/>
      <c r="BL28" s="402"/>
      <c r="BM28" s="403"/>
      <c r="BN28" s="404">
        <v>676047</v>
      </c>
      <c r="BO28" s="405"/>
      <c r="BP28" s="405"/>
      <c r="BQ28" s="405"/>
      <c r="BR28" s="405"/>
      <c r="BS28" s="405"/>
      <c r="BT28" s="405"/>
      <c r="BU28" s="406"/>
      <c r="BV28" s="404">
        <v>583482</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2">
      <c r="A29" s="178"/>
      <c r="B29" s="612"/>
      <c r="C29" s="588"/>
      <c r="D29" s="589"/>
      <c r="E29" s="491" t="s">
        <v>192</v>
      </c>
      <c r="F29" s="471"/>
      <c r="G29" s="471"/>
      <c r="H29" s="471"/>
      <c r="I29" s="471"/>
      <c r="J29" s="471"/>
      <c r="K29" s="472"/>
      <c r="L29" s="492">
        <v>8</v>
      </c>
      <c r="M29" s="493"/>
      <c r="N29" s="493"/>
      <c r="O29" s="493"/>
      <c r="P29" s="535"/>
      <c r="Q29" s="492">
        <v>1610</v>
      </c>
      <c r="R29" s="493"/>
      <c r="S29" s="493"/>
      <c r="T29" s="493"/>
      <c r="U29" s="493"/>
      <c r="V29" s="535"/>
      <c r="W29" s="590"/>
      <c r="X29" s="591"/>
      <c r="Y29" s="592"/>
      <c r="Z29" s="491" t="s">
        <v>193</v>
      </c>
      <c r="AA29" s="471"/>
      <c r="AB29" s="471"/>
      <c r="AC29" s="471"/>
      <c r="AD29" s="471"/>
      <c r="AE29" s="471"/>
      <c r="AF29" s="471"/>
      <c r="AG29" s="472"/>
      <c r="AH29" s="492">
        <v>62</v>
      </c>
      <c r="AI29" s="493"/>
      <c r="AJ29" s="493"/>
      <c r="AK29" s="493"/>
      <c r="AL29" s="535"/>
      <c r="AM29" s="492">
        <v>185667</v>
      </c>
      <c r="AN29" s="493"/>
      <c r="AO29" s="493"/>
      <c r="AP29" s="493"/>
      <c r="AQ29" s="493"/>
      <c r="AR29" s="535"/>
      <c r="AS29" s="492">
        <v>2995</v>
      </c>
      <c r="AT29" s="493"/>
      <c r="AU29" s="493"/>
      <c r="AV29" s="493"/>
      <c r="AW29" s="493"/>
      <c r="AX29" s="494"/>
      <c r="AY29" s="598"/>
      <c r="AZ29" s="599"/>
      <c r="BA29" s="599"/>
      <c r="BB29" s="600"/>
      <c r="BC29" s="475" t="s">
        <v>194</v>
      </c>
      <c r="BD29" s="476"/>
      <c r="BE29" s="476"/>
      <c r="BF29" s="476"/>
      <c r="BG29" s="476"/>
      <c r="BH29" s="476"/>
      <c r="BI29" s="476"/>
      <c r="BJ29" s="476"/>
      <c r="BK29" s="476"/>
      <c r="BL29" s="476"/>
      <c r="BM29" s="477"/>
      <c r="BN29" s="441">
        <v>52602</v>
      </c>
      <c r="BO29" s="442"/>
      <c r="BP29" s="442"/>
      <c r="BQ29" s="442"/>
      <c r="BR29" s="442"/>
      <c r="BS29" s="442"/>
      <c r="BT29" s="442"/>
      <c r="BU29" s="443"/>
      <c r="BV29" s="441">
        <v>52601</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5">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195</v>
      </c>
      <c r="X30" s="609"/>
      <c r="Y30" s="609"/>
      <c r="Z30" s="609"/>
      <c r="AA30" s="609"/>
      <c r="AB30" s="609"/>
      <c r="AC30" s="609"/>
      <c r="AD30" s="609"/>
      <c r="AE30" s="609"/>
      <c r="AF30" s="609"/>
      <c r="AG30" s="610"/>
      <c r="AH30" s="568">
        <v>97.9</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1734134</v>
      </c>
      <c r="BO30" s="561"/>
      <c r="BP30" s="561"/>
      <c r="BQ30" s="561"/>
      <c r="BR30" s="561"/>
      <c r="BS30" s="561"/>
      <c r="BT30" s="561"/>
      <c r="BU30" s="562"/>
      <c r="BV30" s="560">
        <v>1219330</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4" t="s">
        <v>196</v>
      </c>
      <c r="D32" s="604"/>
      <c r="E32" s="604"/>
      <c r="F32" s="604"/>
      <c r="G32" s="604"/>
      <c r="H32" s="604"/>
      <c r="I32" s="604"/>
      <c r="J32" s="604"/>
      <c r="K32" s="604"/>
      <c r="L32" s="604"/>
      <c r="M32" s="604"/>
      <c r="N32" s="604"/>
      <c r="O32" s="604"/>
      <c r="P32" s="604"/>
      <c r="Q32" s="604"/>
      <c r="R32" s="604"/>
      <c r="S32" s="604"/>
      <c r="U32" s="445" t="s">
        <v>197</v>
      </c>
      <c r="V32" s="445"/>
      <c r="W32" s="445"/>
      <c r="X32" s="445"/>
      <c r="Y32" s="445"/>
      <c r="Z32" s="445"/>
      <c r="AA32" s="445"/>
      <c r="AB32" s="445"/>
      <c r="AC32" s="445"/>
      <c r="AD32" s="445"/>
      <c r="AE32" s="445"/>
      <c r="AF32" s="445"/>
      <c r="AG32" s="445"/>
      <c r="AH32" s="445"/>
      <c r="AI32" s="445"/>
      <c r="AJ32" s="445"/>
      <c r="AK32" s="445"/>
      <c r="AM32" s="445" t="s">
        <v>198</v>
      </c>
      <c r="AN32" s="445"/>
      <c r="AO32" s="445"/>
      <c r="AP32" s="445"/>
      <c r="AQ32" s="445"/>
      <c r="AR32" s="445"/>
      <c r="AS32" s="445"/>
      <c r="AT32" s="445"/>
      <c r="AU32" s="445"/>
      <c r="AV32" s="445"/>
      <c r="AW32" s="445"/>
      <c r="AX32" s="445"/>
      <c r="AY32" s="445"/>
      <c r="AZ32" s="445"/>
      <c r="BA32" s="445"/>
      <c r="BB32" s="445"/>
      <c r="BC32" s="445"/>
      <c r="BE32" s="445" t="s">
        <v>199</v>
      </c>
      <c r="BF32" s="445"/>
      <c r="BG32" s="445"/>
      <c r="BH32" s="445"/>
      <c r="BI32" s="445"/>
      <c r="BJ32" s="445"/>
      <c r="BK32" s="445"/>
      <c r="BL32" s="445"/>
      <c r="BM32" s="445"/>
      <c r="BN32" s="445"/>
      <c r="BO32" s="445"/>
      <c r="BP32" s="445"/>
      <c r="BQ32" s="445"/>
      <c r="BR32" s="445"/>
      <c r="BS32" s="445"/>
      <c r="BT32" s="445"/>
      <c r="BU32" s="445"/>
      <c r="BW32" s="445" t="s">
        <v>200</v>
      </c>
      <c r="BX32" s="445"/>
      <c r="BY32" s="445"/>
      <c r="BZ32" s="445"/>
      <c r="CA32" s="445"/>
      <c r="CB32" s="445"/>
      <c r="CC32" s="445"/>
      <c r="CD32" s="445"/>
      <c r="CE32" s="445"/>
      <c r="CF32" s="445"/>
      <c r="CG32" s="445"/>
      <c r="CH32" s="445"/>
      <c r="CI32" s="445"/>
      <c r="CJ32" s="445"/>
      <c r="CK32" s="445"/>
      <c r="CL32" s="445"/>
      <c r="CM32" s="445"/>
      <c r="CO32" s="445" t="s">
        <v>201</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2">
      <c r="A33" s="178"/>
      <c r="B33" s="202"/>
      <c r="C33" s="465" t="s">
        <v>202</v>
      </c>
      <c r="D33" s="465"/>
      <c r="E33" s="430" t="s">
        <v>203</v>
      </c>
      <c r="F33" s="430"/>
      <c r="G33" s="430"/>
      <c r="H33" s="430"/>
      <c r="I33" s="430"/>
      <c r="J33" s="430"/>
      <c r="K33" s="430"/>
      <c r="L33" s="430"/>
      <c r="M33" s="430"/>
      <c r="N33" s="430"/>
      <c r="O33" s="430"/>
      <c r="P33" s="430"/>
      <c r="Q33" s="430"/>
      <c r="R33" s="430"/>
      <c r="S33" s="430"/>
      <c r="T33" s="203"/>
      <c r="U33" s="465" t="s">
        <v>202</v>
      </c>
      <c r="V33" s="465"/>
      <c r="W33" s="430" t="s">
        <v>203</v>
      </c>
      <c r="X33" s="430"/>
      <c r="Y33" s="430"/>
      <c r="Z33" s="430"/>
      <c r="AA33" s="430"/>
      <c r="AB33" s="430"/>
      <c r="AC33" s="430"/>
      <c r="AD33" s="430"/>
      <c r="AE33" s="430"/>
      <c r="AF33" s="430"/>
      <c r="AG33" s="430"/>
      <c r="AH33" s="430"/>
      <c r="AI33" s="430"/>
      <c r="AJ33" s="430"/>
      <c r="AK33" s="430"/>
      <c r="AL33" s="203"/>
      <c r="AM33" s="465" t="s">
        <v>202</v>
      </c>
      <c r="AN33" s="465"/>
      <c r="AO33" s="430" t="s">
        <v>204</v>
      </c>
      <c r="AP33" s="430"/>
      <c r="AQ33" s="430"/>
      <c r="AR33" s="430"/>
      <c r="AS33" s="430"/>
      <c r="AT33" s="430"/>
      <c r="AU33" s="430"/>
      <c r="AV33" s="430"/>
      <c r="AW33" s="430"/>
      <c r="AX33" s="430"/>
      <c r="AY33" s="430"/>
      <c r="AZ33" s="430"/>
      <c r="BA33" s="430"/>
      <c r="BB33" s="430"/>
      <c r="BC33" s="430"/>
      <c r="BD33" s="204"/>
      <c r="BE33" s="430" t="s">
        <v>205</v>
      </c>
      <c r="BF33" s="430"/>
      <c r="BG33" s="430" t="s">
        <v>206</v>
      </c>
      <c r="BH33" s="430"/>
      <c r="BI33" s="430"/>
      <c r="BJ33" s="430"/>
      <c r="BK33" s="430"/>
      <c r="BL33" s="430"/>
      <c r="BM33" s="430"/>
      <c r="BN33" s="430"/>
      <c r="BO33" s="430"/>
      <c r="BP33" s="430"/>
      <c r="BQ33" s="430"/>
      <c r="BR33" s="430"/>
      <c r="BS33" s="430"/>
      <c r="BT33" s="430"/>
      <c r="BU33" s="430"/>
      <c r="BV33" s="204"/>
      <c r="BW33" s="465" t="s">
        <v>205</v>
      </c>
      <c r="BX33" s="465"/>
      <c r="BY33" s="430" t="s">
        <v>207</v>
      </c>
      <c r="BZ33" s="430"/>
      <c r="CA33" s="430"/>
      <c r="CB33" s="430"/>
      <c r="CC33" s="430"/>
      <c r="CD33" s="430"/>
      <c r="CE33" s="430"/>
      <c r="CF33" s="430"/>
      <c r="CG33" s="430"/>
      <c r="CH33" s="430"/>
      <c r="CI33" s="430"/>
      <c r="CJ33" s="430"/>
      <c r="CK33" s="430"/>
      <c r="CL33" s="430"/>
      <c r="CM33" s="430"/>
      <c r="CN33" s="203"/>
      <c r="CO33" s="465" t="s">
        <v>208</v>
      </c>
      <c r="CP33" s="465"/>
      <c r="CQ33" s="430" t="s">
        <v>209</v>
      </c>
      <c r="CR33" s="430"/>
      <c r="CS33" s="430"/>
      <c r="CT33" s="430"/>
      <c r="CU33" s="430"/>
      <c r="CV33" s="430"/>
      <c r="CW33" s="430"/>
      <c r="CX33" s="430"/>
      <c r="CY33" s="430"/>
      <c r="CZ33" s="430"/>
      <c r="DA33" s="430"/>
      <c r="DB33" s="430"/>
      <c r="DC33" s="430"/>
      <c r="DD33" s="430"/>
      <c r="DE33" s="430"/>
      <c r="DF33" s="203"/>
      <c r="DG33" s="630" t="s">
        <v>210</v>
      </c>
      <c r="DH33" s="630"/>
      <c r="DI33" s="205"/>
    </row>
    <row r="34" spans="1:113" ht="32.25" customHeight="1" x14ac:dyDescent="0.2">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4</v>
      </c>
      <c r="V34" s="631"/>
      <c r="W34" s="632" t="str">
        <f>IF('各会計、関係団体の財政状況及び健全化判断比率'!B28="","",'各会計、関係団体の財政状況及び健全化判断比率'!B28)</f>
        <v>国民健康保険特別会計（事業勘定）</v>
      </c>
      <c r="X34" s="632"/>
      <c r="Y34" s="632"/>
      <c r="Z34" s="632"/>
      <c r="AA34" s="632"/>
      <c r="AB34" s="632"/>
      <c r="AC34" s="632"/>
      <c r="AD34" s="632"/>
      <c r="AE34" s="632"/>
      <c r="AF34" s="632"/>
      <c r="AG34" s="632"/>
      <c r="AH34" s="632"/>
      <c r="AI34" s="632"/>
      <c r="AJ34" s="632"/>
      <c r="AK34" s="632"/>
      <c r="AL34" s="178"/>
      <c r="AM34" s="631" t="str">
        <f>IF(AO34="","",MAX(C34:D43,U34:V43)+1)</f>
        <v/>
      </c>
      <c r="AN34" s="631"/>
      <c r="AO34" s="632"/>
      <c r="AP34" s="632"/>
      <c r="AQ34" s="632"/>
      <c r="AR34" s="632"/>
      <c r="AS34" s="632"/>
      <c r="AT34" s="632"/>
      <c r="AU34" s="632"/>
      <c r="AV34" s="632"/>
      <c r="AW34" s="632"/>
      <c r="AX34" s="632"/>
      <c r="AY34" s="632"/>
      <c r="AZ34" s="632"/>
      <c r="BA34" s="632"/>
      <c r="BB34" s="632"/>
      <c r="BC34" s="632"/>
      <c r="BD34" s="178"/>
      <c r="BE34" s="631">
        <f>IF(BG34="","",MAX(C34:D43,U34:V43,AM34:AN43)+1)</f>
        <v>8</v>
      </c>
      <c r="BF34" s="631"/>
      <c r="BG34" s="632" t="str">
        <f>IF('各会計、関係団体の財政状況及び健全化判断比率'!B32="","",'各会計、関係団体の財政状況及び健全化判断比率'!B32)</f>
        <v>簡易水道事業特別会計</v>
      </c>
      <c r="BH34" s="632"/>
      <c r="BI34" s="632"/>
      <c r="BJ34" s="632"/>
      <c r="BK34" s="632"/>
      <c r="BL34" s="632"/>
      <c r="BM34" s="632"/>
      <c r="BN34" s="632"/>
      <c r="BO34" s="632"/>
      <c r="BP34" s="632"/>
      <c r="BQ34" s="632"/>
      <c r="BR34" s="632"/>
      <c r="BS34" s="632"/>
      <c r="BT34" s="632"/>
      <c r="BU34" s="632"/>
      <c r="BV34" s="178"/>
      <c r="BW34" s="631">
        <f>IF(BY34="","",MAX(C34:D43,U34:V43,AM34:AN43,BE34:BF43)+1)</f>
        <v>10</v>
      </c>
      <c r="BX34" s="631"/>
      <c r="BY34" s="632" t="str">
        <f>IF('各会計、関係団体の財政状況及び健全化判断比率'!B68="","",'各会計、関係団体の財政状況及び健全化判断比率'!B68)</f>
        <v>白河地方広域市町村整備組合</v>
      </c>
      <c r="BZ34" s="632"/>
      <c r="CA34" s="632"/>
      <c r="CB34" s="632"/>
      <c r="CC34" s="632"/>
      <c r="CD34" s="632"/>
      <c r="CE34" s="632"/>
      <c r="CF34" s="632"/>
      <c r="CG34" s="632"/>
      <c r="CH34" s="632"/>
      <c r="CI34" s="632"/>
      <c r="CJ34" s="632"/>
      <c r="CK34" s="632"/>
      <c r="CL34" s="632"/>
      <c r="CM34" s="632"/>
      <c r="CN34" s="178"/>
      <c r="CO34" s="631">
        <f>IF(CQ34="","",MAX(C34:D43,U34:V43,AM34:AN43,BE34:BF43,BW34:BX43)+1)</f>
        <v>19</v>
      </c>
      <c r="CP34" s="631"/>
      <c r="CQ34" s="632" t="str">
        <f>IF('各会計、関係団体の財政状況及び健全化判断比率'!BS7="","",'各会計、関係団体の財政状況及び健全化判断比率'!BS7)</f>
        <v>白河地方土地開発公社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2">
      <c r="A35" s="178"/>
      <c r="B35" s="202"/>
      <c r="C35" s="631">
        <f>IF(E35="","",C34+1)</f>
        <v>2</v>
      </c>
      <c r="D35" s="631"/>
      <c r="E35" s="632" t="str">
        <f>IF('各会計、関係団体の財政状況及び健全化判断比率'!B8="","",'各会計、関係団体の財政状況及び健全化判断比率'!B8)</f>
        <v>村営バス事業特別会計</v>
      </c>
      <c r="F35" s="632"/>
      <c r="G35" s="632"/>
      <c r="H35" s="632"/>
      <c r="I35" s="632"/>
      <c r="J35" s="632"/>
      <c r="K35" s="632"/>
      <c r="L35" s="632"/>
      <c r="M35" s="632"/>
      <c r="N35" s="632"/>
      <c r="O35" s="632"/>
      <c r="P35" s="632"/>
      <c r="Q35" s="632"/>
      <c r="R35" s="632"/>
      <c r="S35" s="632"/>
      <c r="T35" s="178"/>
      <c r="U35" s="631">
        <f>IF(W35="","",U34+1)</f>
        <v>5</v>
      </c>
      <c r="V35" s="631"/>
      <c r="W35" s="632" t="str">
        <f>IF('各会計、関係団体の財政状況及び健全化判断比率'!B29="","",'各会計、関係団体の財政状況及び健全化判断比率'!B29)</f>
        <v>国民健康保険特別会計（直診勘定）</v>
      </c>
      <c r="X35" s="632"/>
      <c r="Y35" s="632"/>
      <c r="Z35" s="632"/>
      <c r="AA35" s="632"/>
      <c r="AB35" s="632"/>
      <c r="AC35" s="632"/>
      <c r="AD35" s="632"/>
      <c r="AE35" s="632"/>
      <c r="AF35" s="632"/>
      <c r="AG35" s="632"/>
      <c r="AH35" s="632"/>
      <c r="AI35" s="632"/>
      <c r="AJ35" s="632"/>
      <c r="AK35" s="632"/>
      <c r="AL35" s="178"/>
      <c r="AM35" s="631" t="str">
        <f t="shared" ref="AM35:AM43" si="0">IF(AO35="","",AM34+1)</f>
        <v/>
      </c>
      <c r="AN35" s="631"/>
      <c r="AO35" s="632"/>
      <c r="AP35" s="632"/>
      <c r="AQ35" s="632"/>
      <c r="AR35" s="632"/>
      <c r="AS35" s="632"/>
      <c r="AT35" s="632"/>
      <c r="AU35" s="632"/>
      <c r="AV35" s="632"/>
      <c r="AW35" s="632"/>
      <c r="AX35" s="632"/>
      <c r="AY35" s="632"/>
      <c r="AZ35" s="632"/>
      <c r="BA35" s="632"/>
      <c r="BB35" s="632"/>
      <c r="BC35" s="632"/>
      <c r="BD35" s="178"/>
      <c r="BE35" s="631">
        <f t="shared" ref="BE35:BE43" si="1">IF(BG35="","",BE34+1)</f>
        <v>9</v>
      </c>
      <c r="BF35" s="631"/>
      <c r="BG35" s="632" t="str">
        <f>IF('各会計、関係団体の財政状況及び健全化判断比率'!B33="","",'各会計、関係団体の財政状況及び健全化判断比率'!B33)</f>
        <v>集落排水事業特別会計</v>
      </c>
      <c r="BH35" s="632"/>
      <c r="BI35" s="632"/>
      <c r="BJ35" s="632"/>
      <c r="BK35" s="632"/>
      <c r="BL35" s="632"/>
      <c r="BM35" s="632"/>
      <c r="BN35" s="632"/>
      <c r="BO35" s="632"/>
      <c r="BP35" s="632"/>
      <c r="BQ35" s="632"/>
      <c r="BR35" s="632"/>
      <c r="BS35" s="632"/>
      <c r="BT35" s="632"/>
      <c r="BU35" s="632"/>
      <c r="BV35" s="178"/>
      <c r="BW35" s="631">
        <f t="shared" ref="BW35:BW43" si="2">IF(BY35="","",BW34+1)</f>
        <v>11</v>
      </c>
      <c r="BX35" s="631"/>
      <c r="BY35" s="632" t="str">
        <f>IF('各会計、関係団体の財政状況及び健全化判断比率'!B69="","",'各会計、関係団体の財政状況及び健全化判断比率'!B69)</f>
        <v>東白衛生組合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2">
      <c r="A36" s="178"/>
      <c r="B36" s="202"/>
      <c r="C36" s="631">
        <f>IF(E36="","",C35+1)</f>
        <v>3</v>
      </c>
      <c r="D36" s="631"/>
      <c r="E36" s="632" t="str">
        <f>IF('各会計、関係団体の財政状況及び健全化判断比率'!B9="","",'各会計、関係団体の財政状況及び健全化判断比率'!B9)</f>
        <v>学校給食センター特別会計</v>
      </c>
      <c r="F36" s="632"/>
      <c r="G36" s="632"/>
      <c r="H36" s="632"/>
      <c r="I36" s="632"/>
      <c r="J36" s="632"/>
      <c r="K36" s="632"/>
      <c r="L36" s="632"/>
      <c r="M36" s="632"/>
      <c r="N36" s="632"/>
      <c r="O36" s="632"/>
      <c r="P36" s="632"/>
      <c r="Q36" s="632"/>
      <c r="R36" s="632"/>
      <c r="S36" s="632"/>
      <c r="T36" s="178"/>
      <c r="U36" s="631">
        <f t="shared" ref="U36:U43" si="4">IF(W36="","",U35+1)</f>
        <v>6</v>
      </c>
      <c r="V36" s="631"/>
      <c r="W36" s="632" t="str">
        <f>IF('各会計、関係団体の財政状況及び健全化判断比率'!B30="","",'各会計、関係団体の財政状況及び健全化判断比率'!B30)</f>
        <v>介護保険特別会計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12</v>
      </c>
      <c r="BX36" s="631"/>
      <c r="BY36" s="632" t="str">
        <f>IF('各会計、関係団体の財政状況及び健全化判断比率'!B70="","",'各会計、関係団体の財政状況及び健全化判断比率'!B70)</f>
        <v>福島県市町村総合事務組合（一般会計）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2">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f t="shared" si="4"/>
        <v>7</v>
      </c>
      <c r="V37" s="631"/>
      <c r="W37" s="632" t="str">
        <f>IF('各会計、関係団体の財政状況及び健全化判断比率'!B31="","",'各会計、関係団体の財政状況及び健全化判断比率'!B31)</f>
        <v>後期高齢者医療特別会計</v>
      </c>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13</v>
      </c>
      <c r="BX37" s="631"/>
      <c r="BY37" s="632" t="str">
        <f>IF('各会計、関係団体の財政状況及び健全化判断比率'!B71="","",'各会計、関係団体の財政状況及び健全化判断比率'!B71)</f>
        <v>福島県市町村総合事務組合（消防補償等特別会計）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2">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14</v>
      </c>
      <c r="BX38" s="631"/>
      <c r="BY38" s="632" t="str">
        <f>IF('各会計、関係団体の財政状況及び健全化判断比率'!B72="","",'各会計、関係団体の財政状況及び健全化判断比率'!B72)</f>
        <v>福島県市町村総合事務組合（消防賞じゅつ金特別会計）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2">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15</v>
      </c>
      <c r="BX39" s="631"/>
      <c r="BY39" s="632" t="str">
        <f>IF('各会計、関係団体の財政状況及び健全化判断比率'!B73="","",'各会計、関係団体の財政状況及び健全化判断比率'!B73)</f>
        <v>福島県市町村総合事務組合（非常勤職員公務災害補償特別会計）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2">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16</v>
      </c>
      <c r="BX40" s="631"/>
      <c r="BY40" s="632" t="str">
        <f>IF('各会計、関係団体の財政状況及び健全化判断比率'!B74="","",'各会計、関係団体の財政状況及び健全化判断比率'!B74)</f>
        <v>福島県市町村総合事務組合（自治会館管理特別会計）</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2">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17</v>
      </c>
      <c r="BX41" s="631"/>
      <c r="BY41" s="632" t="str">
        <f>IF('各会計、関係団体の財政状況及び健全化判断比率'!B75="","",'各会計、関係団体の財政状況及び健全化判断比率'!B75)</f>
        <v>福島県後期高齢者医療広域連合（一般会計）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2">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f t="shared" si="2"/>
        <v>18</v>
      </c>
      <c r="BX42" s="631"/>
      <c r="BY42" s="632" t="str">
        <f>IF('各会計、関係団体の財政状況及び健全化判断比率'!B76="","",'各会計、関係団体の財政状況及び健全化判断比率'!B76)</f>
        <v>福島県後期高齢者医療広域連合（後期高齢者医療特別会計）</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2">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211</v>
      </c>
      <c r="E46" s="634" t="s">
        <v>212</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2">
      <c r="E47" s="634" t="s">
        <v>213</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2">
      <c r="E48" s="634" t="s">
        <v>214</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2">
      <c r="E49" s="635" t="s">
        <v>215</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2">
      <c r="E50" s="634" t="s">
        <v>216</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2">
      <c r="E51" s="634" t="s">
        <v>217</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2">
      <c r="E52" s="634" t="s">
        <v>218</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2">
      <c r="E53" s="355" t="s">
        <v>591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84" t="s">
        <v>565</v>
      </c>
      <c r="D34" s="1184"/>
      <c r="E34" s="1185"/>
      <c r="F34" s="32">
        <v>7.15</v>
      </c>
      <c r="G34" s="33">
        <v>8.75</v>
      </c>
      <c r="H34" s="33">
        <v>6.38</v>
      </c>
      <c r="I34" s="33">
        <v>13.12</v>
      </c>
      <c r="J34" s="34">
        <v>9.56</v>
      </c>
      <c r="K34" s="22"/>
      <c r="L34" s="22"/>
      <c r="M34" s="22"/>
      <c r="N34" s="22"/>
      <c r="O34" s="22"/>
      <c r="P34" s="22"/>
    </row>
    <row r="35" spans="1:16" ht="39" customHeight="1" x14ac:dyDescent="0.2">
      <c r="A35" s="22"/>
      <c r="B35" s="35"/>
      <c r="C35" s="1178" t="s">
        <v>566</v>
      </c>
      <c r="D35" s="1179"/>
      <c r="E35" s="1180"/>
      <c r="F35" s="36">
        <v>0.27</v>
      </c>
      <c r="G35" s="37">
        <v>0.57999999999999996</v>
      </c>
      <c r="H35" s="37">
        <v>0.06</v>
      </c>
      <c r="I35" s="37">
        <v>0.36</v>
      </c>
      <c r="J35" s="38">
        <v>2.58</v>
      </c>
      <c r="K35" s="22"/>
      <c r="L35" s="22"/>
      <c r="M35" s="22"/>
      <c r="N35" s="22"/>
      <c r="O35" s="22"/>
      <c r="P35" s="22"/>
    </row>
    <row r="36" spans="1:16" ht="39" customHeight="1" x14ac:dyDescent="0.2">
      <c r="A36" s="22"/>
      <c r="B36" s="35"/>
      <c r="C36" s="1178" t="s">
        <v>567</v>
      </c>
      <c r="D36" s="1179"/>
      <c r="E36" s="1180"/>
      <c r="F36" s="36">
        <v>0.26</v>
      </c>
      <c r="G36" s="37">
        <v>0.19</v>
      </c>
      <c r="H36" s="37">
        <v>0.14000000000000001</v>
      </c>
      <c r="I36" s="37">
        <v>0.12</v>
      </c>
      <c r="J36" s="38">
        <v>0.31</v>
      </c>
      <c r="K36" s="22"/>
      <c r="L36" s="22"/>
      <c r="M36" s="22"/>
      <c r="N36" s="22"/>
      <c r="O36" s="22"/>
      <c r="P36" s="22"/>
    </row>
    <row r="37" spans="1:16" ht="39" customHeight="1" x14ac:dyDescent="0.2">
      <c r="A37" s="22"/>
      <c r="B37" s="35"/>
      <c r="C37" s="1178" t="s">
        <v>568</v>
      </c>
      <c r="D37" s="1179"/>
      <c r="E37" s="1180"/>
      <c r="F37" s="36">
        <v>0.09</v>
      </c>
      <c r="G37" s="37">
        <v>0.08</v>
      </c>
      <c r="H37" s="37">
        <v>0.4</v>
      </c>
      <c r="I37" s="37">
        <v>0.24</v>
      </c>
      <c r="J37" s="38">
        <v>0.23</v>
      </c>
      <c r="K37" s="22"/>
      <c r="L37" s="22"/>
      <c r="M37" s="22"/>
      <c r="N37" s="22"/>
      <c r="O37" s="22"/>
      <c r="P37" s="22"/>
    </row>
    <row r="38" spans="1:16" ht="39" customHeight="1" x14ac:dyDescent="0.2">
      <c r="A38" s="22"/>
      <c r="B38" s="35"/>
      <c r="C38" s="1178" t="s">
        <v>569</v>
      </c>
      <c r="D38" s="1179"/>
      <c r="E38" s="1180"/>
      <c r="F38" s="36">
        <v>0.01</v>
      </c>
      <c r="G38" s="37">
        <v>0.01</v>
      </c>
      <c r="H38" s="37">
        <v>0.01</v>
      </c>
      <c r="I38" s="37">
        <v>0.01</v>
      </c>
      <c r="J38" s="38">
        <v>7.0000000000000007E-2</v>
      </c>
      <c r="K38" s="22"/>
      <c r="L38" s="22"/>
      <c r="M38" s="22"/>
      <c r="N38" s="22"/>
      <c r="O38" s="22"/>
      <c r="P38" s="22"/>
    </row>
    <row r="39" spans="1:16" ht="39" customHeight="1" x14ac:dyDescent="0.2">
      <c r="A39" s="22"/>
      <c r="B39" s="35"/>
      <c r="C39" s="1178" t="s">
        <v>570</v>
      </c>
      <c r="D39" s="1179"/>
      <c r="E39" s="1180"/>
      <c r="F39" s="36">
        <v>0.12</v>
      </c>
      <c r="G39" s="37">
        <v>0.04</v>
      </c>
      <c r="H39" s="37">
        <v>0.11</v>
      </c>
      <c r="I39" s="37">
        <v>0.06</v>
      </c>
      <c r="J39" s="38">
        <v>0.06</v>
      </c>
      <c r="K39" s="22"/>
      <c r="L39" s="22"/>
      <c r="M39" s="22"/>
      <c r="N39" s="22"/>
      <c r="O39" s="22"/>
      <c r="P39" s="22"/>
    </row>
    <row r="40" spans="1:16" ht="39" customHeight="1" x14ac:dyDescent="0.2">
      <c r="A40" s="22"/>
      <c r="B40" s="35"/>
      <c r="C40" s="1178" t="s">
        <v>571</v>
      </c>
      <c r="D40" s="1179"/>
      <c r="E40" s="1180"/>
      <c r="F40" s="36">
        <v>2.0099999999999998</v>
      </c>
      <c r="G40" s="37">
        <v>0.09</v>
      </c>
      <c r="H40" s="37">
        <v>0.22</v>
      </c>
      <c r="I40" s="37">
        <v>0.2</v>
      </c>
      <c r="J40" s="38">
        <v>0.03</v>
      </c>
      <c r="K40" s="22"/>
      <c r="L40" s="22"/>
      <c r="M40" s="22"/>
      <c r="N40" s="22"/>
      <c r="O40" s="22"/>
      <c r="P40" s="22"/>
    </row>
    <row r="41" spans="1:16" ht="39" customHeight="1" x14ac:dyDescent="0.2">
      <c r="A41" s="22"/>
      <c r="B41" s="35"/>
      <c r="C41" s="1178" t="s">
        <v>572</v>
      </c>
      <c r="D41" s="1179"/>
      <c r="E41" s="1180"/>
      <c r="F41" s="36">
        <v>0.06</v>
      </c>
      <c r="G41" s="37">
        <v>0.08</v>
      </c>
      <c r="H41" s="37">
        <v>0.04</v>
      </c>
      <c r="I41" s="37">
        <v>0.02</v>
      </c>
      <c r="J41" s="38">
        <v>0.02</v>
      </c>
      <c r="K41" s="22"/>
      <c r="L41" s="22"/>
      <c r="M41" s="22"/>
      <c r="N41" s="22"/>
      <c r="O41" s="22"/>
      <c r="P41" s="22"/>
    </row>
    <row r="42" spans="1:16" ht="39" customHeight="1" x14ac:dyDescent="0.2">
      <c r="A42" s="22"/>
      <c r="B42" s="39"/>
      <c r="C42" s="1178" t="s">
        <v>573</v>
      </c>
      <c r="D42" s="1179"/>
      <c r="E42" s="1180"/>
      <c r="F42" s="36" t="s">
        <v>515</v>
      </c>
      <c r="G42" s="37" t="s">
        <v>515</v>
      </c>
      <c r="H42" s="37" t="s">
        <v>515</v>
      </c>
      <c r="I42" s="37" t="s">
        <v>515</v>
      </c>
      <c r="J42" s="38" t="s">
        <v>515</v>
      </c>
      <c r="K42" s="22"/>
      <c r="L42" s="22"/>
      <c r="M42" s="22"/>
      <c r="N42" s="22"/>
      <c r="O42" s="22"/>
      <c r="P42" s="22"/>
    </row>
    <row r="43" spans="1:16" ht="39" customHeight="1" thickBot="1" x14ac:dyDescent="0.25">
      <c r="A43" s="22"/>
      <c r="B43" s="40"/>
      <c r="C43" s="1181" t="s">
        <v>574</v>
      </c>
      <c r="D43" s="1182"/>
      <c r="E43" s="1183"/>
      <c r="F43" s="41">
        <v>0.05</v>
      </c>
      <c r="G43" s="42">
        <v>0.12</v>
      </c>
      <c r="H43" s="42">
        <v>0.04</v>
      </c>
      <c r="I43" s="42">
        <v>0.05</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3wJO561+IRMWpYvo0+vLawSkX2Vscn1rofEL6GYl3iy9maPNK+dmjfz8VINKK4BD8mxEpIVv2QIWywC3jsANA==" saltValue="ZirI6U9JVxQF9Ek05igr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86" t="s">
        <v>11</v>
      </c>
      <c r="C45" s="1187"/>
      <c r="D45" s="58"/>
      <c r="E45" s="1192" t="s">
        <v>12</v>
      </c>
      <c r="F45" s="1192"/>
      <c r="G45" s="1192"/>
      <c r="H45" s="1192"/>
      <c r="I45" s="1192"/>
      <c r="J45" s="1193"/>
      <c r="K45" s="59">
        <v>377</v>
      </c>
      <c r="L45" s="60">
        <v>357</v>
      </c>
      <c r="M45" s="60">
        <v>356</v>
      </c>
      <c r="N45" s="60">
        <v>357</v>
      </c>
      <c r="O45" s="61">
        <v>361</v>
      </c>
      <c r="P45" s="48"/>
      <c r="Q45" s="48"/>
      <c r="R45" s="48"/>
      <c r="S45" s="48"/>
      <c r="T45" s="48"/>
      <c r="U45" s="48"/>
    </row>
    <row r="46" spans="1:21" ht="30.75" customHeight="1" x14ac:dyDescent="0.2">
      <c r="A46" s="48"/>
      <c r="B46" s="1188"/>
      <c r="C46" s="1189"/>
      <c r="D46" s="62"/>
      <c r="E46" s="1194" t="s">
        <v>13</v>
      </c>
      <c r="F46" s="1194"/>
      <c r="G46" s="1194"/>
      <c r="H46" s="1194"/>
      <c r="I46" s="1194"/>
      <c r="J46" s="1195"/>
      <c r="K46" s="63" t="s">
        <v>515</v>
      </c>
      <c r="L46" s="64" t="s">
        <v>515</v>
      </c>
      <c r="M46" s="64" t="s">
        <v>515</v>
      </c>
      <c r="N46" s="64" t="s">
        <v>515</v>
      </c>
      <c r="O46" s="65" t="s">
        <v>515</v>
      </c>
      <c r="P46" s="48"/>
      <c r="Q46" s="48"/>
      <c r="R46" s="48"/>
      <c r="S46" s="48"/>
      <c r="T46" s="48"/>
      <c r="U46" s="48"/>
    </row>
    <row r="47" spans="1:21" ht="30.75" customHeight="1" x14ac:dyDescent="0.2">
      <c r="A47" s="48"/>
      <c r="B47" s="1188"/>
      <c r="C47" s="1189"/>
      <c r="D47" s="62"/>
      <c r="E47" s="1194" t="s">
        <v>14</v>
      </c>
      <c r="F47" s="1194"/>
      <c r="G47" s="1194"/>
      <c r="H47" s="1194"/>
      <c r="I47" s="1194"/>
      <c r="J47" s="1195"/>
      <c r="K47" s="63" t="s">
        <v>515</v>
      </c>
      <c r="L47" s="64" t="s">
        <v>515</v>
      </c>
      <c r="M47" s="64" t="s">
        <v>515</v>
      </c>
      <c r="N47" s="64" t="s">
        <v>515</v>
      </c>
      <c r="O47" s="65" t="s">
        <v>515</v>
      </c>
      <c r="P47" s="48"/>
      <c r="Q47" s="48"/>
      <c r="R47" s="48"/>
      <c r="S47" s="48"/>
      <c r="T47" s="48"/>
      <c r="U47" s="48"/>
    </row>
    <row r="48" spans="1:21" ht="30.75" customHeight="1" x14ac:dyDescent="0.2">
      <c r="A48" s="48"/>
      <c r="B48" s="1188"/>
      <c r="C48" s="1189"/>
      <c r="D48" s="62"/>
      <c r="E48" s="1194" t="s">
        <v>15</v>
      </c>
      <c r="F48" s="1194"/>
      <c r="G48" s="1194"/>
      <c r="H48" s="1194"/>
      <c r="I48" s="1194"/>
      <c r="J48" s="1195"/>
      <c r="K48" s="63">
        <v>67</v>
      </c>
      <c r="L48" s="64">
        <v>73</v>
      </c>
      <c r="M48" s="64">
        <v>73</v>
      </c>
      <c r="N48" s="64">
        <v>68</v>
      </c>
      <c r="O48" s="65">
        <v>69</v>
      </c>
      <c r="P48" s="48"/>
      <c r="Q48" s="48"/>
      <c r="R48" s="48"/>
      <c r="S48" s="48"/>
      <c r="T48" s="48"/>
      <c r="U48" s="48"/>
    </row>
    <row r="49" spans="1:21" ht="30.75" customHeight="1" x14ac:dyDescent="0.2">
      <c r="A49" s="48"/>
      <c r="B49" s="1188"/>
      <c r="C49" s="1189"/>
      <c r="D49" s="62"/>
      <c r="E49" s="1194" t="s">
        <v>16</v>
      </c>
      <c r="F49" s="1194"/>
      <c r="G49" s="1194"/>
      <c r="H49" s="1194"/>
      <c r="I49" s="1194"/>
      <c r="J49" s="1195"/>
      <c r="K49" s="63">
        <v>4</v>
      </c>
      <c r="L49" s="64">
        <v>4</v>
      </c>
      <c r="M49" s="64">
        <v>3</v>
      </c>
      <c r="N49" s="64">
        <v>4</v>
      </c>
      <c r="O49" s="65">
        <v>5</v>
      </c>
      <c r="P49" s="48"/>
      <c r="Q49" s="48"/>
      <c r="R49" s="48"/>
      <c r="S49" s="48"/>
      <c r="T49" s="48"/>
      <c r="U49" s="48"/>
    </row>
    <row r="50" spans="1:21" ht="30.75" customHeight="1" x14ac:dyDescent="0.2">
      <c r="A50" s="48"/>
      <c r="B50" s="1188"/>
      <c r="C50" s="1189"/>
      <c r="D50" s="62"/>
      <c r="E50" s="1194" t="s">
        <v>17</v>
      </c>
      <c r="F50" s="1194"/>
      <c r="G50" s="1194"/>
      <c r="H50" s="1194"/>
      <c r="I50" s="1194"/>
      <c r="J50" s="1195"/>
      <c r="K50" s="63">
        <v>2</v>
      </c>
      <c r="L50" s="64">
        <v>2</v>
      </c>
      <c r="M50" s="64">
        <v>0</v>
      </c>
      <c r="N50" s="64">
        <v>0</v>
      </c>
      <c r="O50" s="65">
        <v>0</v>
      </c>
      <c r="P50" s="48"/>
      <c r="Q50" s="48"/>
      <c r="R50" s="48"/>
      <c r="S50" s="48"/>
      <c r="T50" s="48"/>
      <c r="U50" s="48"/>
    </row>
    <row r="51" spans="1:21" ht="30.75" customHeight="1" x14ac:dyDescent="0.2">
      <c r="A51" s="48"/>
      <c r="B51" s="1190"/>
      <c r="C51" s="1191"/>
      <c r="D51" s="66"/>
      <c r="E51" s="1194" t="s">
        <v>18</v>
      </c>
      <c r="F51" s="1194"/>
      <c r="G51" s="1194"/>
      <c r="H51" s="1194"/>
      <c r="I51" s="1194"/>
      <c r="J51" s="1195"/>
      <c r="K51" s="63" t="s">
        <v>515</v>
      </c>
      <c r="L51" s="64" t="s">
        <v>515</v>
      </c>
      <c r="M51" s="64" t="s">
        <v>515</v>
      </c>
      <c r="N51" s="64" t="s">
        <v>515</v>
      </c>
      <c r="O51" s="65" t="s">
        <v>515</v>
      </c>
      <c r="P51" s="48"/>
      <c r="Q51" s="48"/>
      <c r="R51" s="48"/>
      <c r="S51" s="48"/>
      <c r="T51" s="48"/>
      <c r="U51" s="48"/>
    </row>
    <row r="52" spans="1:21" ht="30.75" customHeight="1" x14ac:dyDescent="0.2">
      <c r="A52" s="48"/>
      <c r="B52" s="1196" t="s">
        <v>19</v>
      </c>
      <c r="C52" s="1197"/>
      <c r="D52" s="66"/>
      <c r="E52" s="1194" t="s">
        <v>20</v>
      </c>
      <c r="F52" s="1194"/>
      <c r="G52" s="1194"/>
      <c r="H52" s="1194"/>
      <c r="I52" s="1194"/>
      <c r="J52" s="1195"/>
      <c r="K52" s="63">
        <v>343</v>
      </c>
      <c r="L52" s="64">
        <v>325</v>
      </c>
      <c r="M52" s="64">
        <v>320</v>
      </c>
      <c r="N52" s="64">
        <v>315</v>
      </c>
      <c r="O52" s="65">
        <v>316</v>
      </c>
      <c r="P52" s="48"/>
      <c r="Q52" s="48"/>
      <c r="R52" s="48"/>
      <c r="S52" s="48"/>
      <c r="T52" s="48"/>
      <c r="U52" s="48"/>
    </row>
    <row r="53" spans="1:21" ht="30.75" customHeight="1" thickBot="1" x14ac:dyDescent="0.25">
      <c r="A53" s="48"/>
      <c r="B53" s="1198" t="s">
        <v>21</v>
      </c>
      <c r="C53" s="1199"/>
      <c r="D53" s="67"/>
      <c r="E53" s="1200" t="s">
        <v>22</v>
      </c>
      <c r="F53" s="1200"/>
      <c r="G53" s="1200"/>
      <c r="H53" s="1200"/>
      <c r="I53" s="1200"/>
      <c r="J53" s="1201"/>
      <c r="K53" s="68">
        <v>107</v>
      </c>
      <c r="L53" s="69">
        <v>111</v>
      </c>
      <c r="M53" s="69">
        <v>112</v>
      </c>
      <c r="N53" s="69">
        <v>114</v>
      </c>
      <c r="O53" s="70">
        <v>119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02" t="s">
        <v>25</v>
      </c>
      <c r="C57" s="1203"/>
      <c r="D57" s="1206" t="s">
        <v>26</v>
      </c>
      <c r="E57" s="1207"/>
      <c r="F57" s="1207"/>
      <c r="G57" s="1207"/>
      <c r="H57" s="1207"/>
      <c r="I57" s="1207"/>
      <c r="J57" s="1208"/>
      <c r="K57" s="83"/>
      <c r="L57" s="84"/>
      <c r="M57" s="84"/>
      <c r="N57" s="84"/>
      <c r="O57" s="85"/>
    </row>
    <row r="58" spans="1:21" ht="31.5" customHeight="1" thickBot="1" x14ac:dyDescent="0.25">
      <c r="B58" s="1204"/>
      <c r="C58" s="1205"/>
      <c r="D58" s="1209" t="s">
        <v>27</v>
      </c>
      <c r="E58" s="1210"/>
      <c r="F58" s="1210"/>
      <c r="G58" s="1210"/>
      <c r="H58" s="1210"/>
      <c r="I58" s="1210"/>
      <c r="J58" s="121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2"/>
    <row r="64" spans="1:21" ht="12.6" hidden="1" customHeight="1" x14ac:dyDescent="0.2"/>
    <row r="65" ht="12.6" hidden="1" customHeight="1" x14ac:dyDescent="0.2"/>
    <row r="66" ht="12.6" hidden="1" customHeight="1" x14ac:dyDescent="0.2"/>
    <row r="67" ht="12.6" hidden="1" customHeight="1" x14ac:dyDescent="0.2"/>
    <row r="68" ht="12.6" hidden="1" customHeight="1" x14ac:dyDescent="0.2"/>
  </sheetData>
  <sheetProtection algorithmName="SHA-512" hashValue="chJTPAoR5Zr41BBostppTA/+IjDZQ1LX1v6PSiEBeR774DI3tbkfvzhKQft78XwPxfHOwousHkad0LA59BnE7w==" saltValue="iEvRzEtibeEe7A2IDVBv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12" t="s">
        <v>30</v>
      </c>
      <c r="C41" s="1213"/>
      <c r="D41" s="102"/>
      <c r="E41" s="1218" t="s">
        <v>31</v>
      </c>
      <c r="F41" s="1218"/>
      <c r="G41" s="1218"/>
      <c r="H41" s="1219"/>
      <c r="I41" s="346">
        <v>3054</v>
      </c>
      <c r="J41" s="347">
        <v>2896</v>
      </c>
      <c r="K41" s="347">
        <v>2732</v>
      </c>
      <c r="L41" s="347">
        <v>2522</v>
      </c>
      <c r="M41" s="348">
        <v>2346</v>
      </c>
    </row>
    <row r="42" spans="2:13" ht="27.75" customHeight="1" x14ac:dyDescent="0.2">
      <c r="B42" s="1214"/>
      <c r="C42" s="1215"/>
      <c r="D42" s="103"/>
      <c r="E42" s="1220" t="s">
        <v>32</v>
      </c>
      <c r="F42" s="1220"/>
      <c r="G42" s="1220"/>
      <c r="H42" s="1221"/>
      <c r="I42" s="349">
        <v>9</v>
      </c>
      <c r="J42" s="350" t="s">
        <v>515</v>
      </c>
      <c r="K42" s="350" t="s">
        <v>515</v>
      </c>
      <c r="L42" s="350" t="s">
        <v>515</v>
      </c>
      <c r="M42" s="351" t="s">
        <v>515</v>
      </c>
    </row>
    <row r="43" spans="2:13" ht="27.75" customHeight="1" x14ac:dyDescent="0.2">
      <c r="B43" s="1214"/>
      <c r="C43" s="1215"/>
      <c r="D43" s="103"/>
      <c r="E43" s="1220" t="s">
        <v>33</v>
      </c>
      <c r="F43" s="1220"/>
      <c r="G43" s="1220"/>
      <c r="H43" s="1221"/>
      <c r="I43" s="349">
        <v>640</v>
      </c>
      <c r="J43" s="350">
        <v>592</v>
      </c>
      <c r="K43" s="350">
        <v>548</v>
      </c>
      <c r="L43" s="350">
        <v>515</v>
      </c>
      <c r="M43" s="351">
        <v>489</v>
      </c>
    </row>
    <row r="44" spans="2:13" ht="27.75" customHeight="1" x14ac:dyDescent="0.2">
      <c r="B44" s="1214"/>
      <c r="C44" s="1215"/>
      <c r="D44" s="103"/>
      <c r="E44" s="1220" t="s">
        <v>34</v>
      </c>
      <c r="F44" s="1220"/>
      <c r="G44" s="1220"/>
      <c r="H44" s="1221"/>
      <c r="I44" s="349">
        <v>14</v>
      </c>
      <c r="J44" s="350">
        <v>19</v>
      </c>
      <c r="K44" s="350">
        <v>22</v>
      </c>
      <c r="L44" s="350">
        <v>27</v>
      </c>
      <c r="M44" s="351">
        <v>27</v>
      </c>
    </row>
    <row r="45" spans="2:13" ht="27.75" customHeight="1" x14ac:dyDescent="0.2">
      <c r="B45" s="1214"/>
      <c r="C45" s="1215"/>
      <c r="D45" s="103"/>
      <c r="E45" s="1220" t="s">
        <v>35</v>
      </c>
      <c r="F45" s="1220"/>
      <c r="G45" s="1220"/>
      <c r="H45" s="1221"/>
      <c r="I45" s="349">
        <v>567</v>
      </c>
      <c r="J45" s="350">
        <v>520</v>
      </c>
      <c r="K45" s="350">
        <v>510</v>
      </c>
      <c r="L45" s="350">
        <v>497</v>
      </c>
      <c r="M45" s="351">
        <v>479</v>
      </c>
    </row>
    <row r="46" spans="2:13" ht="27.75" customHeight="1" x14ac:dyDescent="0.2">
      <c r="B46" s="1214"/>
      <c r="C46" s="1215"/>
      <c r="D46" s="104"/>
      <c r="E46" s="1220" t="s">
        <v>36</v>
      </c>
      <c r="F46" s="1220"/>
      <c r="G46" s="1220"/>
      <c r="H46" s="1221"/>
      <c r="I46" s="349" t="s">
        <v>515</v>
      </c>
      <c r="J46" s="350" t="s">
        <v>515</v>
      </c>
      <c r="K46" s="350" t="s">
        <v>515</v>
      </c>
      <c r="L46" s="350" t="s">
        <v>515</v>
      </c>
      <c r="M46" s="351" t="s">
        <v>515</v>
      </c>
    </row>
    <row r="47" spans="2:13" ht="27.75" customHeight="1" x14ac:dyDescent="0.2">
      <c r="B47" s="1214"/>
      <c r="C47" s="1215"/>
      <c r="D47" s="105"/>
      <c r="E47" s="1222" t="s">
        <v>37</v>
      </c>
      <c r="F47" s="1223"/>
      <c r="G47" s="1223"/>
      <c r="H47" s="1224"/>
      <c r="I47" s="349" t="s">
        <v>515</v>
      </c>
      <c r="J47" s="350" t="s">
        <v>515</v>
      </c>
      <c r="K47" s="350" t="s">
        <v>515</v>
      </c>
      <c r="L47" s="350" t="s">
        <v>515</v>
      </c>
      <c r="M47" s="351" t="s">
        <v>515</v>
      </c>
    </row>
    <row r="48" spans="2:13" ht="27.75" customHeight="1" x14ac:dyDescent="0.2">
      <c r="B48" s="1214"/>
      <c r="C48" s="1215"/>
      <c r="D48" s="103"/>
      <c r="E48" s="1220" t="s">
        <v>38</v>
      </c>
      <c r="F48" s="1220"/>
      <c r="G48" s="1220"/>
      <c r="H48" s="1221"/>
      <c r="I48" s="349" t="s">
        <v>515</v>
      </c>
      <c r="J48" s="350" t="s">
        <v>515</v>
      </c>
      <c r="K48" s="350" t="s">
        <v>515</v>
      </c>
      <c r="L48" s="350" t="s">
        <v>515</v>
      </c>
      <c r="M48" s="351" t="s">
        <v>515</v>
      </c>
    </row>
    <row r="49" spans="2:13" ht="27.75" customHeight="1" x14ac:dyDescent="0.2">
      <c r="B49" s="1216"/>
      <c r="C49" s="1217"/>
      <c r="D49" s="103"/>
      <c r="E49" s="1220" t="s">
        <v>39</v>
      </c>
      <c r="F49" s="1220"/>
      <c r="G49" s="1220"/>
      <c r="H49" s="1221"/>
      <c r="I49" s="349" t="s">
        <v>515</v>
      </c>
      <c r="J49" s="350" t="s">
        <v>515</v>
      </c>
      <c r="K49" s="350" t="s">
        <v>515</v>
      </c>
      <c r="L49" s="350" t="s">
        <v>515</v>
      </c>
      <c r="M49" s="351" t="s">
        <v>515</v>
      </c>
    </row>
    <row r="50" spans="2:13" ht="27.75" customHeight="1" x14ac:dyDescent="0.2">
      <c r="B50" s="1225" t="s">
        <v>40</v>
      </c>
      <c r="C50" s="1226"/>
      <c r="D50" s="106"/>
      <c r="E50" s="1220" t="s">
        <v>41</v>
      </c>
      <c r="F50" s="1220"/>
      <c r="G50" s="1220"/>
      <c r="H50" s="1221"/>
      <c r="I50" s="349">
        <v>2186</v>
      </c>
      <c r="J50" s="350">
        <v>2203</v>
      </c>
      <c r="K50" s="350">
        <v>2036</v>
      </c>
      <c r="L50" s="350">
        <v>2076</v>
      </c>
      <c r="M50" s="351">
        <v>2686</v>
      </c>
    </row>
    <row r="51" spans="2:13" ht="27.75" customHeight="1" x14ac:dyDescent="0.2">
      <c r="B51" s="1214"/>
      <c r="C51" s="1215"/>
      <c r="D51" s="103"/>
      <c r="E51" s="1220" t="s">
        <v>42</v>
      </c>
      <c r="F51" s="1220"/>
      <c r="G51" s="1220"/>
      <c r="H51" s="1221"/>
      <c r="I51" s="349">
        <v>174</v>
      </c>
      <c r="J51" s="350">
        <v>166</v>
      </c>
      <c r="K51" s="350">
        <v>133</v>
      </c>
      <c r="L51" s="350">
        <v>99</v>
      </c>
      <c r="M51" s="351">
        <v>77</v>
      </c>
    </row>
    <row r="52" spans="2:13" ht="27.75" customHeight="1" x14ac:dyDescent="0.2">
      <c r="B52" s="1216"/>
      <c r="C52" s="1217"/>
      <c r="D52" s="103"/>
      <c r="E52" s="1220" t="s">
        <v>43</v>
      </c>
      <c r="F52" s="1220"/>
      <c r="G52" s="1220"/>
      <c r="H52" s="1221"/>
      <c r="I52" s="349">
        <v>2526</v>
      </c>
      <c r="J52" s="350">
        <v>2457</v>
      </c>
      <c r="K52" s="350">
        <v>2327</v>
      </c>
      <c r="L52" s="350">
        <v>2145</v>
      </c>
      <c r="M52" s="351">
        <v>2023</v>
      </c>
    </row>
    <row r="53" spans="2:13" ht="27.75" customHeight="1" thickBot="1" x14ac:dyDescent="0.25">
      <c r="B53" s="1227" t="s">
        <v>44</v>
      </c>
      <c r="C53" s="1228"/>
      <c r="D53" s="107"/>
      <c r="E53" s="1229" t="s">
        <v>45</v>
      </c>
      <c r="F53" s="1229"/>
      <c r="G53" s="1229"/>
      <c r="H53" s="1230"/>
      <c r="I53" s="352">
        <v>-601</v>
      </c>
      <c r="J53" s="353">
        <v>-799</v>
      </c>
      <c r="K53" s="353">
        <v>-684</v>
      </c>
      <c r="L53" s="353">
        <v>-758</v>
      </c>
      <c r="M53" s="354">
        <v>-1445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gfFcE0VqWsBBSOP1bQW7lBhf7MrZ7qocnr4k0CJ3STuicTouUaBdMSoqUBSSvatqxczhnzB2jL8pVPu1sU3vHQ==" saltValue="oT/KpN3iVLu6JHdks3zN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39" t="s">
        <v>48</v>
      </c>
      <c r="D55" s="1239"/>
      <c r="E55" s="1240"/>
      <c r="F55" s="119">
        <v>482</v>
      </c>
      <c r="G55" s="119">
        <v>583</v>
      </c>
      <c r="H55" s="120">
        <v>676</v>
      </c>
    </row>
    <row r="56" spans="2:8" ht="52.5" customHeight="1" x14ac:dyDescent="0.2">
      <c r="B56" s="121"/>
      <c r="C56" s="1241" t="s">
        <v>49</v>
      </c>
      <c r="D56" s="1241"/>
      <c r="E56" s="1242"/>
      <c r="F56" s="122">
        <v>53</v>
      </c>
      <c r="G56" s="122">
        <v>53</v>
      </c>
      <c r="H56" s="123">
        <v>53</v>
      </c>
    </row>
    <row r="57" spans="2:8" ht="53.25" customHeight="1" x14ac:dyDescent="0.2">
      <c r="B57" s="121"/>
      <c r="C57" s="1243" t="s">
        <v>50</v>
      </c>
      <c r="D57" s="1243"/>
      <c r="E57" s="1244"/>
      <c r="F57" s="124">
        <v>1285</v>
      </c>
      <c r="G57" s="124">
        <v>1219</v>
      </c>
      <c r="H57" s="125">
        <v>1734</v>
      </c>
    </row>
    <row r="58" spans="2:8" ht="45.75" customHeight="1" x14ac:dyDescent="0.2">
      <c r="B58" s="126"/>
      <c r="C58" s="1231" t="s">
        <v>596</v>
      </c>
      <c r="D58" s="1232"/>
      <c r="E58" s="1233"/>
      <c r="F58" s="127">
        <v>784</v>
      </c>
      <c r="G58" s="127">
        <v>701</v>
      </c>
      <c r="H58" s="128">
        <v>894</v>
      </c>
    </row>
    <row r="59" spans="2:8" ht="45.75" customHeight="1" x14ac:dyDescent="0.2">
      <c r="B59" s="126"/>
      <c r="C59" s="1231" t="s">
        <v>592</v>
      </c>
      <c r="D59" s="1232"/>
      <c r="E59" s="1233"/>
      <c r="F59" s="127">
        <v>303</v>
      </c>
      <c r="G59" s="127">
        <v>334</v>
      </c>
      <c r="H59" s="128">
        <v>579</v>
      </c>
    </row>
    <row r="60" spans="2:8" ht="45.75" customHeight="1" x14ac:dyDescent="0.2">
      <c r="B60" s="126"/>
      <c r="C60" s="1231" t="s">
        <v>593</v>
      </c>
      <c r="D60" s="1232"/>
      <c r="E60" s="1233"/>
      <c r="F60" s="127">
        <v>110</v>
      </c>
      <c r="G60" s="127">
        <v>90</v>
      </c>
      <c r="H60" s="128">
        <v>150</v>
      </c>
    </row>
    <row r="61" spans="2:8" ht="45.75" customHeight="1" x14ac:dyDescent="0.2">
      <c r="B61" s="126"/>
      <c r="C61" s="1231" t="s">
        <v>595</v>
      </c>
      <c r="D61" s="1232"/>
      <c r="E61" s="1233"/>
      <c r="F61" s="127">
        <v>31</v>
      </c>
      <c r="G61" s="127">
        <v>29</v>
      </c>
      <c r="H61" s="128">
        <v>32</v>
      </c>
    </row>
    <row r="62" spans="2:8" ht="45.75" customHeight="1" thickBot="1" x14ac:dyDescent="0.25">
      <c r="B62" s="129"/>
      <c r="C62" s="1234" t="s">
        <v>594</v>
      </c>
      <c r="D62" s="1235"/>
      <c r="E62" s="1236"/>
      <c r="F62" s="130">
        <v>32</v>
      </c>
      <c r="G62" s="130">
        <v>31</v>
      </c>
      <c r="H62" s="131">
        <v>30</v>
      </c>
    </row>
    <row r="63" spans="2:8" ht="52.5" customHeight="1" thickBot="1" x14ac:dyDescent="0.25">
      <c r="B63" s="132"/>
      <c r="C63" s="1237" t="s">
        <v>51</v>
      </c>
      <c r="D63" s="1237"/>
      <c r="E63" s="1238"/>
      <c r="F63" s="133">
        <v>1819</v>
      </c>
      <c r="G63" s="133">
        <v>1855</v>
      </c>
      <c r="H63" s="134">
        <v>2463</v>
      </c>
    </row>
    <row r="64" spans="2:8" ht="13.2" x14ac:dyDescent="0.2"/>
  </sheetData>
  <sheetProtection algorithmName="SHA-512" hashValue="8dC0KxwXbaTsl4xbS8jdUJZYlG7Vbi2u93YjSAHyDOAnXNWeR7Ga6XPglQ2mXjxHqv+97B6wGseWXiA5Qvetlg==" saltValue="FhQkLycoAKItITtZ8nN4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4" customWidth="1"/>
    <col min="2" max="107" width="2.44140625" style="364" customWidth="1"/>
    <col min="108" max="108" width="6.109375" style="371" customWidth="1"/>
    <col min="109" max="109" width="5.88671875" style="370" customWidth="1"/>
    <col min="110" max="16384" width="8.6640625" style="364" hidden="1"/>
  </cols>
  <sheetData>
    <row r="1" spans="1:109" ht="42.75" customHeight="1" x14ac:dyDescent="0.2">
      <c r="A1" s="362"/>
      <c r="B1" s="363"/>
      <c r="DD1" s="364"/>
      <c r="DE1" s="364"/>
    </row>
    <row r="2" spans="1:109" ht="25.5" customHeight="1" x14ac:dyDescent="0.2">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2">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ht="13.2" x14ac:dyDescent="0.2">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ht="13.2" x14ac:dyDescent="0.2">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ht="13.2" x14ac:dyDescent="0.2">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ht="13.2" x14ac:dyDescent="0.2">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ht="13.2" x14ac:dyDescent="0.2">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ht="13.2" x14ac:dyDescent="0.2">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ht="13.2" x14ac:dyDescent="0.2">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ht="13.2" x14ac:dyDescent="0.2">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ht="13.2" x14ac:dyDescent="0.2">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ht="13.2" x14ac:dyDescent="0.2">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ht="13.2" x14ac:dyDescent="0.2">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ht="13.2" x14ac:dyDescent="0.2">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ht="13.2" x14ac:dyDescent="0.2">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ht="13.2" x14ac:dyDescent="0.2">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ht="13.2" x14ac:dyDescent="0.2">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ht="13.2" x14ac:dyDescent="0.2">
      <c r="DD19" s="364"/>
      <c r="DE19" s="364"/>
    </row>
    <row r="20" spans="1:109" ht="13.2" x14ac:dyDescent="0.2">
      <c r="DD20" s="364"/>
      <c r="DE20" s="364"/>
    </row>
    <row r="21" spans="1:109" ht="17.25" customHeight="1" x14ac:dyDescent="0.2">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2">
      <c r="B22" s="370"/>
    </row>
    <row r="23" spans="1:109" ht="13.2" x14ac:dyDescent="0.2">
      <c r="B23" s="370"/>
    </row>
    <row r="24" spans="1:109" ht="13.2" x14ac:dyDescent="0.2">
      <c r="B24" s="370"/>
    </row>
    <row r="25" spans="1:109" ht="13.2" x14ac:dyDescent="0.2">
      <c r="B25" s="370"/>
    </row>
    <row r="26" spans="1:109" ht="13.2" x14ac:dyDescent="0.2">
      <c r="B26" s="370"/>
    </row>
    <row r="27" spans="1:109" ht="13.2" x14ac:dyDescent="0.2">
      <c r="B27" s="370"/>
    </row>
    <row r="28" spans="1:109" ht="13.2" x14ac:dyDescent="0.2">
      <c r="B28" s="370"/>
    </row>
    <row r="29" spans="1:109" ht="13.2" x14ac:dyDescent="0.2">
      <c r="B29" s="370"/>
    </row>
    <row r="30" spans="1:109" ht="13.2" x14ac:dyDescent="0.2">
      <c r="B30" s="370"/>
    </row>
    <row r="31" spans="1:109" ht="13.2" x14ac:dyDescent="0.2">
      <c r="B31" s="370"/>
    </row>
    <row r="32" spans="1:109" ht="13.2" x14ac:dyDescent="0.2">
      <c r="B32" s="370"/>
    </row>
    <row r="33" spans="2:109" ht="13.2" x14ac:dyDescent="0.2">
      <c r="B33" s="370"/>
    </row>
    <row r="34" spans="2:109" ht="13.2" x14ac:dyDescent="0.2">
      <c r="B34" s="370"/>
    </row>
    <row r="35" spans="2:109" ht="13.2" x14ac:dyDescent="0.2">
      <c r="B35" s="370"/>
    </row>
    <row r="36" spans="2:109" ht="13.2" x14ac:dyDescent="0.2">
      <c r="B36" s="370"/>
    </row>
    <row r="37" spans="2:109" ht="13.2" x14ac:dyDescent="0.2">
      <c r="B37" s="370"/>
    </row>
    <row r="38" spans="2:109" ht="13.2" x14ac:dyDescent="0.2">
      <c r="B38" s="370"/>
    </row>
    <row r="39" spans="2:109" ht="13.2" x14ac:dyDescent="0.2">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ht="13.2" x14ac:dyDescent="0.2">
      <c r="B40" s="375"/>
      <c r="DD40" s="375"/>
      <c r="DE40" s="364"/>
    </row>
    <row r="41" spans="2:109" ht="16.2" x14ac:dyDescent="0.2">
      <c r="B41" s="376" t="s">
        <v>597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ht="13.2" x14ac:dyDescent="0.2">
      <c r="B42" s="370"/>
      <c r="G42" s="377"/>
      <c r="I42" s="378"/>
      <c r="J42" s="378"/>
      <c r="K42" s="378"/>
      <c r="AM42" s="377"/>
      <c r="AN42" s="377" t="s">
        <v>598</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2">
      <c r="B43" s="370"/>
      <c r="AN43" s="1253" t="s">
        <v>606</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ht="13.2" x14ac:dyDescent="0.2">
      <c r="B44" s="370"/>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ht="13.2" x14ac:dyDescent="0.2">
      <c r="B45" s="370"/>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ht="13.2" x14ac:dyDescent="0.2">
      <c r="B46" s="370"/>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ht="13.2" x14ac:dyDescent="0.2">
      <c r="B47" s="370"/>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ht="13.2" x14ac:dyDescent="0.2">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ht="13.2" x14ac:dyDescent="0.2">
      <c r="B49" s="370"/>
      <c r="AN49" s="364" t="s">
        <v>599</v>
      </c>
    </row>
    <row r="50" spans="1:109" ht="13.2" x14ac:dyDescent="0.2">
      <c r="B50" s="370"/>
      <c r="G50" s="1245"/>
      <c r="H50" s="1245"/>
      <c r="I50" s="1245"/>
      <c r="J50" s="1245"/>
      <c r="K50" s="380"/>
      <c r="L50" s="380"/>
      <c r="M50" s="381"/>
      <c r="N50" s="381"/>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51" t="s">
        <v>557</v>
      </c>
      <c r="BQ50" s="1251"/>
      <c r="BR50" s="1251"/>
      <c r="BS50" s="1251"/>
      <c r="BT50" s="1251"/>
      <c r="BU50" s="1251"/>
      <c r="BV50" s="1251"/>
      <c r="BW50" s="1251"/>
      <c r="BX50" s="1251" t="s">
        <v>558</v>
      </c>
      <c r="BY50" s="1251"/>
      <c r="BZ50" s="1251"/>
      <c r="CA50" s="1251"/>
      <c r="CB50" s="1251"/>
      <c r="CC50" s="1251"/>
      <c r="CD50" s="1251"/>
      <c r="CE50" s="1251"/>
      <c r="CF50" s="1251" t="s">
        <v>559</v>
      </c>
      <c r="CG50" s="1251"/>
      <c r="CH50" s="1251"/>
      <c r="CI50" s="1251"/>
      <c r="CJ50" s="1251"/>
      <c r="CK50" s="1251"/>
      <c r="CL50" s="1251"/>
      <c r="CM50" s="1251"/>
      <c r="CN50" s="1251" t="s">
        <v>560</v>
      </c>
      <c r="CO50" s="1251"/>
      <c r="CP50" s="1251"/>
      <c r="CQ50" s="1251"/>
      <c r="CR50" s="1251"/>
      <c r="CS50" s="1251"/>
      <c r="CT50" s="1251"/>
      <c r="CU50" s="1251"/>
      <c r="CV50" s="1251" t="s">
        <v>561</v>
      </c>
      <c r="CW50" s="1251"/>
      <c r="CX50" s="1251"/>
      <c r="CY50" s="1251"/>
      <c r="CZ50" s="1251"/>
      <c r="DA50" s="1251"/>
      <c r="DB50" s="1251"/>
      <c r="DC50" s="1251"/>
    </row>
    <row r="51" spans="1:109" ht="13.5" customHeight="1" x14ac:dyDescent="0.2">
      <c r="B51" s="370"/>
      <c r="G51" s="1262"/>
      <c r="H51" s="1262"/>
      <c r="I51" s="1266"/>
      <c r="J51" s="1266"/>
      <c r="K51" s="1252"/>
      <c r="L51" s="1252"/>
      <c r="M51" s="1252"/>
      <c r="N51" s="1252"/>
      <c r="AM51" s="379"/>
      <c r="AN51" s="1250" t="s">
        <v>600</v>
      </c>
      <c r="AO51" s="1250"/>
      <c r="AP51" s="1250"/>
      <c r="AQ51" s="1250"/>
      <c r="AR51" s="1250"/>
      <c r="AS51" s="1250"/>
      <c r="AT51" s="1250"/>
      <c r="AU51" s="1250"/>
      <c r="AV51" s="1250"/>
      <c r="AW51" s="1250"/>
      <c r="AX51" s="1250"/>
      <c r="AY51" s="1250"/>
      <c r="AZ51" s="1250"/>
      <c r="BA51" s="1250"/>
      <c r="BB51" s="1250" t="s">
        <v>601</v>
      </c>
      <c r="BC51" s="1250"/>
      <c r="BD51" s="1250"/>
      <c r="BE51" s="1250"/>
      <c r="BF51" s="1250"/>
      <c r="BG51" s="1250"/>
      <c r="BH51" s="1250"/>
      <c r="BI51" s="1250"/>
      <c r="BJ51" s="1250"/>
      <c r="BK51" s="1250"/>
      <c r="BL51" s="1250"/>
      <c r="BM51" s="1250"/>
      <c r="BN51" s="1250"/>
      <c r="BO51" s="1250"/>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2" x14ac:dyDescent="0.2">
      <c r="B52" s="370"/>
      <c r="G52" s="1262"/>
      <c r="H52" s="1262"/>
      <c r="I52" s="1266"/>
      <c r="J52" s="1266"/>
      <c r="K52" s="1252"/>
      <c r="L52" s="1252"/>
      <c r="M52" s="1252"/>
      <c r="N52" s="1252"/>
      <c r="AM52" s="37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2" x14ac:dyDescent="0.2">
      <c r="A53" s="378"/>
      <c r="B53" s="370"/>
      <c r="G53" s="1262"/>
      <c r="H53" s="1262"/>
      <c r="I53" s="1245"/>
      <c r="J53" s="1245"/>
      <c r="K53" s="1252"/>
      <c r="L53" s="1252"/>
      <c r="M53" s="1252"/>
      <c r="N53" s="1252"/>
      <c r="AM53" s="379"/>
      <c r="AN53" s="1250"/>
      <c r="AO53" s="1250"/>
      <c r="AP53" s="1250"/>
      <c r="AQ53" s="1250"/>
      <c r="AR53" s="1250"/>
      <c r="AS53" s="1250"/>
      <c r="AT53" s="1250"/>
      <c r="AU53" s="1250"/>
      <c r="AV53" s="1250"/>
      <c r="AW53" s="1250"/>
      <c r="AX53" s="1250"/>
      <c r="AY53" s="1250"/>
      <c r="AZ53" s="1250"/>
      <c r="BA53" s="1250"/>
      <c r="BB53" s="1250" t="s">
        <v>602</v>
      </c>
      <c r="BC53" s="1250"/>
      <c r="BD53" s="1250"/>
      <c r="BE53" s="1250"/>
      <c r="BF53" s="1250"/>
      <c r="BG53" s="1250"/>
      <c r="BH53" s="1250"/>
      <c r="BI53" s="1250"/>
      <c r="BJ53" s="1250"/>
      <c r="BK53" s="1250"/>
      <c r="BL53" s="1250"/>
      <c r="BM53" s="1250"/>
      <c r="BN53" s="1250"/>
      <c r="BO53" s="1250"/>
      <c r="BP53" s="1247">
        <v>52</v>
      </c>
      <c r="BQ53" s="1247"/>
      <c r="BR53" s="1247"/>
      <c r="BS53" s="1247"/>
      <c r="BT53" s="1247"/>
      <c r="BU53" s="1247"/>
      <c r="BV53" s="1247"/>
      <c r="BW53" s="1247"/>
      <c r="BX53" s="1247">
        <v>53.9</v>
      </c>
      <c r="BY53" s="1247"/>
      <c r="BZ53" s="1247"/>
      <c r="CA53" s="1247"/>
      <c r="CB53" s="1247"/>
      <c r="CC53" s="1247"/>
      <c r="CD53" s="1247"/>
      <c r="CE53" s="1247"/>
      <c r="CF53" s="1247">
        <v>56</v>
      </c>
      <c r="CG53" s="1247"/>
      <c r="CH53" s="1247"/>
      <c r="CI53" s="1247"/>
      <c r="CJ53" s="1247"/>
      <c r="CK53" s="1247"/>
      <c r="CL53" s="1247"/>
      <c r="CM53" s="1247"/>
      <c r="CN53" s="1247">
        <v>57.8</v>
      </c>
      <c r="CO53" s="1247"/>
      <c r="CP53" s="1247"/>
      <c r="CQ53" s="1247"/>
      <c r="CR53" s="1247"/>
      <c r="CS53" s="1247"/>
      <c r="CT53" s="1247"/>
      <c r="CU53" s="1247"/>
      <c r="CV53" s="1247">
        <v>59.7</v>
      </c>
      <c r="CW53" s="1247"/>
      <c r="CX53" s="1247"/>
      <c r="CY53" s="1247"/>
      <c r="CZ53" s="1247"/>
      <c r="DA53" s="1247"/>
      <c r="DB53" s="1247"/>
      <c r="DC53" s="1247"/>
    </row>
    <row r="54" spans="1:109" ht="13.2" x14ac:dyDescent="0.2">
      <c r="A54" s="378"/>
      <c r="B54" s="370"/>
      <c r="G54" s="1262"/>
      <c r="H54" s="1262"/>
      <c r="I54" s="1245"/>
      <c r="J54" s="1245"/>
      <c r="K54" s="1252"/>
      <c r="L54" s="1252"/>
      <c r="M54" s="1252"/>
      <c r="N54" s="1252"/>
      <c r="AM54" s="37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2" x14ac:dyDescent="0.2">
      <c r="A55" s="378"/>
      <c r="B55" s="370"/>
      <c r="G55" s="1245"/>
      <c r="H55" s="1245"/>
      <c r="I55" s="1245"/>
      <c r="J55" s="1245"/>
      <c r="K55" s="1252"/>
      <c r="L55" s="1252"/>
      <c r="M55" s="1252"/>
      <c r="N55" s="1252"/>
      <c r="AN55" s="1251" t="s">
        <v>603</v>
      </c>
      <c r="AO55" s="1251"/>
      <c r="AP55" s="1251"/>
      <c r="AQ55" s="1251"/>
      <c r="AR55" s="1251"/>
      <c r="AS55" s="1251"/>
      <c r="AT55" s="1251"/>
      <c r="AU55" s="1251"/>
      <c r="AV55" s="1251"/>
      <c r="AW55" s="1251"/>
      <c r="AX55" s="1251"/>
      <c r="AY55" s="1251"/>
      <c r="AZ55" s="1251"/>
      <c r="BA55" s="1251"/>
      <c r="BB55" s="1250" t="s">
        <v>601</v>
      </c>
      <c r="BC55" s="1250"/>
      <c r="BD55" s="1250"/>
      <c r="BE55" s="1250"/>
      <c r="BF55" s="1250"/>
      <c r="BG55" s="1250"/>
      <c r="BH55" s="1250"/>
      <c r="BI55" s="1250"/>
      <c r="BJ55" s="1250"/>
      <c r="BK55" s="1250"/>
      <c r="BL55" s="1250"/>
      <c r="BM55" s="1250"/>
      <c r="BN55" s="1250"/>
      <c r="BO55" s="1250"/>
      <c r="BP55" s="1247">
        <v>0</v>
      </c>
      <c r="BQ55" s="1247"/>
      <c r="BR55" s="1247"/>
      <c r="BS55" s="1247"/>
      <c r="BT55" s="1247"/>
      <c r="BU55" s="1247"/>
      <c r="BV55" s="1247"/>
      <c r="BW55" s="1247"/>
      <c r="BX55" s="1247">
        <v>0</v>
      </c>
      <c r="BY55" s="1247"/>
      <c r="BZ55" s="1247"/>
      <c r="CA55" s="1247"/>
      <c r="CB55" s="1247"/>
      <c r="CC55" s="1247"/>
      <c r="CD55" s="1247"/>
      <c r="CE55" s="1247"/>
      <c r="CF55" s="1247">
        <v>0</v>
      </c>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ht="13.2" x14ac:dyDescent="0.2">
      <c r="A56" s="378"/>
      <c r="B56" s="370"/>
      <c r="G56" s="1245"/>
      <c r="H56" s="1245"/>
      <c r="I56" s="1245"/>
      <c r="J56" s="1245"/>
      <c r="K56" s="1252"/>
      <c r="L56" s="1252"/>
      <c r="M56" s="1252"/>
      <c r="N56" s="1252"/>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8" customFormat="1" ht="13.2" x14ac:dyDescent="0.2">
      <c r="B57" s="382"/>
      <c r="G57" s="1245"/>
      <c r="H57" s="1245"/>
      <c r="I57" s="1248"/>
      <c r="J57" s="1248"/>
      <c r="K57" s="1252"/>
      <c r="L57" s="1252"/>
      <c r="M57" s="1252"/>
      <c r="N57" s="1252"/>
      <c r="AM57" s="364"/>
      <c r="AN57" s="1251"/>
      <c r="AO57" s="1251"/>
      <c r="AP57" s="1251"/>
      <c r="AQ57" s="1251"/>
      <c r="AR57" s="1251"/>
      <c r="AS57" s="1251"/>
      <c r="AT57" s="1251"/>
      <c r="AU57" s="1251"/>
      <c r="AV57" s="1251"/>
      <c r="AW57" s="1251"/>
      <c r="AX57" s="1251"/>
      <c r="AY57" s="1251"/>
      <c r="AZ57" s="1251"/>
      <c r="BA57" s="1251"/>
      <c r="BB57" s="1250" t="s">
        <v>602</v>
      </c>
      <c r="BC57" s="1250"/>
      <c r="BD57" s="1250"/>
      <c r="BE57" s="1250"/>
      <c r="BF57" s="1250"/>
      <c r="BG57" s="1250"/>
      <c r="BH57" s="1250"/>
      <c r="BI57" s="1250"/>
      <c r="BJ57" s="1250"/>
      <c r="BK57" s="1250"/>
      <c r="BL57" s="1250"/>
      <c r="BM57" s="1250"/>
      <c r="BN57" s="1250"/>
      <c r="BO57" s="1250"/>
      <c r="BP57" s="1247">
        <v>57.7</v>
      </c>
      <c r="BQ57" s="1247"/>
      <c r="BR57" s="1247"/>
      <c r="BS57" s="1247"/>
      <c r="BT57" s="1247"/>
      <c r="BU57" s="1247"/>
      <c r="BV57" s="1247"/>
      <c r="BW57" s="1247"/>
      <c r="BX57" s="1247">
        <v>59.3</v>
      </c>
      <c r="BY57" s="1247"/>
      <c r="BZ57" s="1247"/>
      <c r="CA57" s="1247"/>
      <c r="CB57" s="1247"/>
      <c r="CC57" s="1247"/>
      <c r="CD57" s="1247"/>
      <c r="CE57" s="1247"/>
      <c r="CF57" s="1247">
        <v>60.4</v>
      </c>
      <c r="CG57" s="1247"/>
      <c r="CH57" s="1247"/>
      <c r="CI57" s="1247"/>
      <c r="CJ57" s="1247"/>
      <c r="CK57" s="1247"/>
      <c r="CL57" s="1247"/>
      <c r="CM57" s="1247"/>
      <c r="CN57" s="1247">
        <v>61.1</v>
      </c>
      <c r="CO57" s="1247"/>
      <c r="CP57" s="1247"/>
      <c r="CQ57" s="1247"/>
      <c r="CR57" s="1247"/>
      <c r="CS57" s="1247"/>
      <c r="CT57" s="1247"/>
      <c r="CU57" s="1247"/>
      <c r="CV57" s="1247">
        <v>62.3</v>
      </c>
      <c r="CW57" s="1247"/>
      <c r="CX57" s="1247"/>
      <c r="CY57" s="1247"/>
      <c r="CZ57" s="1247"/>
      <c r="DA57" s="1247"/>
      <c r="DB57" s="1247"/>
      <c r="DC57" s="1247"/>
      <c r="DD57" s="383"/>
      <c r="DE57" s="382"/>
    </row>
    <row r="58" spans="1:109" s="378" customFormat="1" ht="13.2" x14ac:dyDescent="0.2">
      <c r="A58" s="364"/>
      <c r="B58" s="382"/>
      <c r="G58" s="1245"/>
      <c r="H58" s="1245"/>
      <c r="I58" s="1248"/>
      <c r="J58" s="1248"/>
      <c r="K58" s="1252"/>
      <c r="L58" s="1252"/>
      <c r="M58" s="1252"/>
      <c r="N58" s="1252"/>
      <c r="AM58" s="364"/>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3"/>
      <c r="DE58" s="382"/>
    </row>
    <row r="59" spans="1:109" s="378" customFormat="1" ht="13.2" x14ac:dyDescent="0.2">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ht="13.2" x14ac:dyDescent="0.2">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ht="13.2" x14ac:dyDescent="0.2">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ht="13.2" x14ac:dyDescent="0.2">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6.2" x14ac:dyDescent="0.2">
      <c r="B63" s="389" t="s">
        <v>604</v>
      </c>
    </row>
    <row r="64" spans="1:109" ht="13.2" x14ac:dyDescent="0.2">
      <c r="B64" s="370"/>
      <c r="G64" s="377"/>
      <c r="I64" s="390"/>
      <c r="J64" s="390"/>
      <c r="K64" s="390"/>
      <c r="L64" s="390"/>
      <c r="M64" s="390"/>
      <c r="N64" s="391"/>
      <c r="AM64" s="377"/>
      <c r="AN64" s="377" t="s">
        <v>598</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2" x14ac:dyDescent="0.2">
      <c r="B65" s="370"/>
      <c r="AN65" s="1253" t="s">
        <v>607</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ht="13.2" x14ac:dyDescent="0.2">
      <c r="B66" s="370"/>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ht="13.2" x14ac:dyDescent="0.2">
      <c r="B67" s="370"/>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ht="13.2" x14ac:dyDescent="0.2">
      <c r="B68" s="370"/>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ht="13.2" x14ac:dyDescent="0.2">
      <c r="B69" s="370"/>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ht="13.2" x14ac:dyDescent="0.2">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ht="13.2" x14ac:dyDescent="0.2">
      <c r="B71" s="370"/>
      <c r="G71" s="395"/>
      <c r="I71" s="396"/>
      <c r="J71" s="393"/>
      <c r="K71" s="393"/>
      <c r="L71" s="394"/>
      <c r="M71" s="393"/>
      <c r="N71" s="394"/>
      <c r="AM71" s="395"/>
      <c r="AN71" s="364" t="s">
        <v>599</v>
      </c>
    </row>
    <row r="72" spans="2:107" ht="13.2" x14ac:dyDescent="0.2">
      <c r="B72" s="370"/>
      <c r="G72" s="1245"/>
      <c r="H72" s="1245"/>
      <c r="I72" s="1245"/>
      <c r="J72" s="1245"/>
      <c r="K72" s="380"/>
      <c r="L72" s="380"/>
      <c r="M72" s="381"/>
      <c r="N72" s="381"/>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51" t="s">
        <v>557</v>
      </c>
      <c r="BQ72" s="1251"/>
      <c r="BR72" s="1251"/>
      <c r="BS72" s="1251"/>
      <c r="BT72" s="1251"/>
      <c r="BU72" s="1251"/>
      <c r="BV72" s="1251"/>
      <c r="BW72" s="1251"/>
      <c r="BX72" s="1251" t="s">
        <v>558</v>
      </c>
      <c r="BY72" s="1251"/>
      <c r="BZ72" s="1251"/>
      <c r="CA72" s="1251"/>
      <c r="CB72" s="1251"/>
      <c r="CC72" s="1251"/>
      <c r="CD72" s="1251"/>
      <c r="CE72" s="1251"/>
      <c r="CF72" s="1251" t="s">
        <v>559</v>
      </c>
      <c r="CG72" s="1251"/>
      <c r="CH72" s="1251"/>
      <c r="CI72" s="1251"/>
      <c r="CJ72" s="1251"/>
      <c r="CK72" s="1251"/>
      <c r="CL72" s="1251"/>
      <c r="CM72" s="1251"/>
      <c r="CN72" s="1251" t="s">
        <v>560</v>
      </c>
      <c r="CO72" s="1251"/>
      <c r="CP72" s="1251"/>
      <c r="CQ72" s="1251"/>
      <c r="CR72" s="1251"/>
      <c r="CS72" s="1251"/>
      <c r="CT72" s="1251"/>
      <c r="CU72" s="1251"/>
      <c r="CV72" s="1251" t="s">
        <v>561</v>
      </c>
      <c r="CW72" s="1251"/>
      <c r="CX72" s="1251"/>
      <c r="CY72" s="1251"/>
      <c r="CZ72" s="1251"/>
      <c r="DA72" s="1251"/>
      <c r="DB72" s="1251"/>
      <c r="DC72" s="1251"/>
    </row>
    <row r="73" spans="2:107" ht="13.2" x14ac:dyDescent="0.2">
      <c r="B73" s="370"/>
      <c r="G73" s="1262"/>
      <c r="H73" s="1262"/>
      <c r="I73" s="1262"/>
      <c r="J73" s="1262"/>
      <c r="K73" s="1246"/>
      <c r="L73" s="1246"/>
      <c r="M73" s="1246"/>
      <c r="N73" s="1246"/>
      <c r="AM73" s="379"/>
      <c r="AN73" s="1250" t="s">
        <v>600</v>
      </c>
      <c r="AO73" s="1250"/>
      <c r="AP73" s="1250"/>
      <c r="AQ73" s="1250"/>
      <c r="AR73" s="1250"/>
      <c r="AS73" s="1250"/>
      <c r="AT73" s="1250"/>
      <c r="AU73" s="1250"/>
      <c r="AV73" s="1250"/>
      <c r="AW73" s="1250"/>
      <c r="AX73" s="1250"/>
      <c r="AY73" s="1250"/>
      <c r="AZ73" s="1250"/>
      <c r="BA73" s="1250"/>
      <c r="BB73" s="1250" t="s">
        <v>601</v>
      </c>
      <c r="BC73" s="1250"/>
      <c r="BD73" s="1250"/>
      <c r="BE73" s="1250"/>
      <c r="BF73" s="1250"/>
      <c r="BG73" s="1250"/>
      <c r="BH73" s="1250"/>
      <c r="BI73" s="1250"/>
      <c r="BJ73" s="1250"/>
      <c r="BK73" s="1250"/>
      <c r="BL73" s="1250"/>
      <c r="BM73" s="1250"/>
      <c r="BN73" s="1250"/>
      <c r="BO73" s="1250"/>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2" x14ac:dyDescent="0.2">
      <c r="B74" s="370"/>
      <c r="G74" s="1262"/>
      <c r="H74" s="1262"/>
      <c r="I74" s="1262"/>
      <c r="J74" s="1262"/>
      <c r="K74" s="1246"/>
      <c r="L74" s="1246"/>
      <c r="M74" s="1246"/>
      <c r="N74" s="1246"/>
      <c r="AM74" s="37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2" x14ac:dyDescent="0.2">
      <c r="B75" s="370"/>
      <c r="G75" s="1262"/>
      <c r="H75" s="1262"/>
      <c r="I75" s="1245"/>
      <c r="J75" s="1245"/>
      <c r="K75" s="1252"/>
      <c r="L75" s="1252"/>
      <c r="M75" s="1252"/>
      <c r="N75" s="1252"/>
      <c r="AM75" s="379"/>
      <c r="AN75" s="1250"/>
      <c r="AO75" s="1250"/>
      <c r="AP75" s="1250"/>
      <c r="AQ75" s="1250"/>
      <c r="AR75" s="1250"/>
      <c r="AS75" s="1250"/>
      <c r="AT75" s="1250"/>
      <c r="AU75" s="1250"/>
      <c r="AV75" s="1250"/>
      <c r="AW75" s="1250"/>
      <c r="AX75" s="1250"/>
      <c r="AY75" s="1250"/>
      <c r="AZ75" s="1250"/>
      <c r="BA75" s="1250"/>
      <c r="BB75" s="1250" t="s">
        <v>605</v>
      </c>
      <c r="BC75" s="1250"/>
      <c r="BD75" s="1250"/>
      <c r="BE75" s="1250"/>
      <c r="BF75" s="1250"/>
      <c r="BG75" s="1250"/>
      <c r="BH75" s="1250"/>
      <c r="BI75" s="1250"/>
      <c r="BJ75" s="1250"/>
      <c r="BK75" s="1250"/>
      <c r="BL75" s="1250"/>
      <c r="BM75" s="1250"/>
      <c r="BN75" s="1250"/>
      <c r="BO75" s="1250"/>
      <c r="BP75" s="1247">
        <v>6.1</v>
      </c>
      <c r="BQ75" s="1247"/>
      <c r="BR75" s="1247"/>
      <c r="BS75" s="1247"/>
      <c r="BT75" s="1247"/>
      <c r="BU75" s="1247"/>
      <c r="BV75" s="1247"/>
      <c r="BW75" s="1247"/>
      <c r="BX75" s="1247">
        <v>6.3</v>
      </c>
      <c r="BY75" s="1247"/>
      <c r="BZ75" s="1247"/>
      <c r="CA75" s="1247"/>
      <c r="CB75" s="1247"/>
      <c r="CC75" s="1247"/>
      <c r="CD75" s="1247"/>
      <c r="CE75" s="1247"/>
      <c r="CF75" s="1247">
        <v>6.5</v>
      </c>
      <c r="CG75" s="1247"/>
      <c r="CH75" s="1247"/>
      <c r="CI75" s="1247"/>
      <c r="CJ75" s="1247"/>
      <c r="CK75" s="1247"/>
      <c r="CL75" s="1247"/>
      <c r="CM75" s="1247"/>
      <c r="CN75" s="1247">
        <v>6.6</v>
      </c>
      <c r="CO75" s="1247"/>
      <c r="CP75" s="1247"/>
      <c r="CQ75" s="1247"/>
      <c r="CR75" s="1247"/>
      <c r="CS75" s="1247"/>
      <c r="CT75" s="1247"/>
      <c r="CU75" s="1247"/>
      <c r="CV75" s="1247">
        <v>6.4</v>
      </c>
      <c r="CW75" s="1247"/>
      <c r="CX75" s="1247"/>
      <c r="CY75" s="1247"/>
      <c r="CZ75" s="1247"/>
      <c r="DA75" s="1247"/>
      <c r="DB75" s="1247"/>
      <c r="DC75" s="1247"/>
    </row>
    <row r="76" spans="2:107" ht="13.2" x14ac:dyDescent="0.2">
      <c r="B76" s="370"/>
      <c r="G76" s="1262"/>
      <c r="H76" s="1262"/>
      <c r="I76" s="1245"/>
      <c r="J76" s="1245"/>
      <c r="K76" s="1252"/>
      <c r="L76" s="1252"/>
      <c r="M76" s="1252"/>
      <c r="N76" s="1252"/>
      <c r="AM76" s="37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2" x14ac:dyDescent="0.2">
      <c r="B77" s="370"/>
      <c r="G77" s="1245"/>
      <c r="H77" s="1245"/>
      <c r="I77" s="1245"/>
      <c r="J77" s="1245"/>
      <c r="K77" s="1246"/>
      <c r="L77" s="1246"/>
      <c r="M77" s="1246"/>
      <c r="N77" s="1246"/>
      <c r="AN77" s="1251" t="s">
        <v>603</v>
      </c>
      <c r="AO77" s="1251"/>
      <c r="AP77" s="1251"/>
      <c r="AQ77" s="1251"/>
      <c r="AR77" s="1251"/>
      <c r="AS77" s="1251"/>
      <c r="AT77" s="1251"/>
      <c r="AU77" s="1251"/>
      <c r="AV77" s="1251"/>
      <c r="AW77" s="1251"/>
      <c r="AX77" s="1251"/>
      <c r="AY77" s="1251"/>
      <c r="AZ77" s="1251"/>
      <c r="BA77" s="1251"/>
      <c r="BB77" s="1250" t="s">
        <v>601</v>
      </c>
      <c r="BC77" s="1250"/>
      <c r="BD77" s="1250"/>
      <c r="BE77" s="1250"/>
      <c r="BF77" s="1250"/>
      <c r="BG77" s="1250"/>
      <c r="BH77" s="1250"/>
      <c r="BI77" s="1250"/>
      <c r="BJ77" s="1250"/>
      <c r="BK77" s="1250"/>
      <c r="BL77" s="1250"/>
      <c r="BM77" s="1250"/>
      <c r="BN77" s="1250"/>
      <c r="BO77" s="1250"/>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ht="13.2" x14ac:dyDescent="0.2">
      <c r="B78" s="370"/>
      <c r="G78" s="1245"/>
      <c r="H78" s="1245"/>
      <c r="I78" s="1245"/>
      <c r="J78" s="1245"/>
      <c r="K78" s="1246"/>
      <c r="L78" s="1246"/>
      <c r="M78" s="1246"/>
      <c r="N78" s="1246"/>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2" x14ac:dyDescent="0.2">
      <c r="B79" s="370"/>
      <c r="G79" s="1245"/>
      <c r="H79" s="1245"/>
      <c r="I79" s="1248"/>
      <c r="J79" s="1248"/>
      <c r="K79" s="1249"/>
      <c r="L79" s="1249"/>
      <c r="M79" s="1249"/>
      <c r="N79" s="1249"/>
      <c r="AN79" s="1251"/>
      <c r="AO79" s="1251"/>
      <c r="AP79" s="1251"/>
      <c r="AQ79" s="1251"/>
      <c r="AR79" s="1251"/>
      <c r="AS79" s="1251"/>
      <c r="AT79" s="1251"/>
      <c r="AU79" s="1251"/>
      <c r="AV79" s="1251"/>
      <c r="AW79" s="1251"/>
      <c r="AX79" s="1251"/>
      <c r="AY79" s="1251"/>
      <c r="AZ79" s="1251"/>
      <c r="BA79" s="1251"/>
      <c r="BB79" s="1250" t="s">
        <v>605</v>
      </c>
      <c r="BC79" s="1250"/>
      <c r="BD79" s="1250"/>
      <c r="BE79" s="1250"/>
      <c r="BF79" s="1250"/>
      <c r="BG79" s="1250"/>
      <c r="BH79" s="1250"/>
      <c r="BI79" s="1250"/>
      <c r="BJ79" s="1250"/>
      <c r="BK79" s="1250"/>
      <c r="BL79" s="1250"/>
      <c r="BM79" s="1250"/>
      <c r="BN79" s="1250"/>
      <c r="BO79" s="1250"/>
      <c r="BP79" s="1247">
        <v>7.1</v>
      </c>
      <c r="BQ79" s="1247"/>
      <c r="BR79" s="1247"/>
      <c r="BS79" s="1247"/>
      <c r="BT79" s="1247"/>
      <c r="BU79" s="1247"/>
      <c r="BV79" s="1247"/>
      <c r="BW79" s="1247"/>
      <c r="BX79" s="1247">
        <v>7.1</v>
      </c>
      <c r="BY79" s="1247"/>
      <c r="BZ79" s="1247"/>
      <c r="CA79" s="1247"/>
      <c r="CB79" s="1247"/>
      <c r="CC79" s="1247"/>
      <c r="CD79" s="1247"/>
      <c r="CE79" s="1247"/>
      <c r="CF79" s="1247">
        <v>7.3</v>
      </c>
      <c r="CG79" s="1247"/>
      <c r="CH79" s="1247"/>
      <c r="CI79" s="1247"/>
      <c r="CJ79" s="1247"/>
      <c r="CK79" s="1247"/>
      <c r="CL79" s="1247"/>
      <c r="CM79" s="1247"/>
      <c r="CN79" s="1247">
        <v>7.4</v>
      </c>
      <c r="CO79" s="1247"/>
      <c r="CP79" s="1247"/>
      <c r="CQ79" s="1247"/>
      <c r="CR79" s="1247"/>
      <c r="CS79" s="1247"/>
      <c r="CT79" s="1247"/>
      <c r="CU79" s="1247"/>
      <c r="CV79" s="1247">
        <v>7.5</v>
      </c>
      <c r="CW79" s="1247"/>
      <c r="CX79" s="1247"/>
      <c r="CY79" s="1247"/>
      <c r="CZ79" s="1247"/>
      <c r="DA79" s="1247"/>
      <c r="DB79" s="1247"/>
      <c r="DC79" s="1247"/>
    </row>
    <row r="80" spans="2:107" ht="13.2" x14ac:dyDescent="0.2">
      <c r="B80" s="370"/>
      <c r="G80" s="1245"/>
      <c r="H80" s="1245"/>
      <c r="I80" s="1248"/>
      <c r="J80" s="1248"/>
      <c r="K80" s="1249"/>
      <c r="L80" s="1249"/>
      <c r="M80" s="1249"/>
      <c r="N80" s="1249"/>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2" x14ac:dyDescent="0.2">
      <c r="B81" s="370"/>
    </row>
    <row r="82" spans="2:109" ht="16.2" x14ac:dyDescent="0.2">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2" x14ac:dyDescent="0.2">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ht="13.2" x14ac:dyDescent="0.2">
      <c r="DD84" s="364"/>
      <c r="DE84" s="364"/>
    </row>
    <row r="85" spans="2:109" ht="13.2" x14ac:dyDescent="0.2">
      <c r="DD85" s="364"/>
      <c r="DE85" s="364"/>
    </row>
  </sheetData>
  <sheetProtection algorithmName="SHA-512" hashValue="hYPB74lmAReo5+ZRAjvgQ0PlkU4gfvZUh242L0dSCIgTSb6EtnnTSZaAQ7pEfiHC6ZIsgyPvdC6r7n/YPCbAZw==" saltValue="b8T+VSgqtgQWUUWveQvP0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504</v>
      </c>
    </row>
  </sheetData>
  <sheetProtection algorithmName="SHA-512" hashValue="B735q6VfoQ/0zn+uKozJfPTyVOpoWD2dWwwSDAjL93J1/4M+eRYb1IClC+YhhGv0+hPzhYqkHcTOcDchlscAVQ==" saltValue="UT6bHUfe2gp6wDq9TwkM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504</v>
      </c>
    </row>
  </sheetData>
  <sheetProtection algorithmName="SHA-512" hashValue="xpw7IaSjt6/JJNefK2yxSRkjzS80yHr/Id7eMENZ/fFwqN66gJTZDJhm2+ytFmjnZcqvS8+LF+VWFgLwpar+8w==" saltValue="BChYZuR634f/DqV22Pv0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160489</v>
      </c>
      <c r="E3" s="153"/>
      <c r="F3" s="154">
        <v>291173</v>
      </c>
      <c r="G3" s="155"/>
      <c r="H3" s="156"/>
    </row>
    <row r="4" spans="1:8" x14ac:dyDescent="0.2">
      <c r="A4" s="157"/>
      <c r="B4" s="158"/>
      <c r="C4" s="159"/>
      <c r="D4" s="160">
        <v>67618</v>
      </c>
      <c r="E4" s="161"/>
      <c r="F4" s="162">
        <v>119071</v>
      </c>
      <c r="G4" s="163"/>
      <c r="H4" s="164"/>
    </row>
    <row r="5" spans="1:8" x14ac:dyDescent="0.2">
      <c r="A5" s="145" t="s">
        <v>549</v>
      </c>
      <c r="B5" s="150"/>
      <c r="C5" s="151"/>
      <c r="D5" s="152">
        <v>131675</v>
      </c>
      <c r="E5" s="153"/>
      <c r="F5" s="154">
        <v>271581</v>
      </c>
      <c r="G5" s="155"/>
      <c r="H5" s="156"/>
    </row>
    <row r="6" spans="1:8" x14ac:dyDescent="0.2">
      <c r="A6" s="157"/>
      <c r="B6" s="158"/>
      <c r="C6" s="159"/>
      <c r="D6" s="160">
        <v>45817</v>
      </c>
      <c r="E6" s="161"/>
      <c r="F6" s="162">
        <v>117844</v>
      </c>
      <c r="G6" s="163"/>
      <c r="H6" s="164"/>
    </row>
    <row r="7" spans="1:8" x14ac:dyDescent="0.2">
      <c r="A7" s="145" t="s">
        <v>550</v>
      </c>
      <c r="B7" s="150"/>
      <c r="C7" s="151"/>
      <c r="D7" s="152">
        <v>111102</v>
      </c>
      <c r="E7" s="153"/>
      <c r="F7" s="154">
        <v>268375</v>
      </c>
      <c r="G7" s="155"/>
      <c r="H7" s="156"/>
    </row>
    <row r="8" spans="1:8" x14ac:dyDescent="0.2">
      <c r="A8" s="157"/>
      <c r="B8" s="158"/>
      <c r="C8" s="159"/>
      <c r="D8" s="160">
        <v>52751</v>
      </c>
      <c r="E8" s="161"/>
      <c r="F8" s="162">
        <v>119602</v>
      </c>
      <c r="G8" s="163"/>
      <c r="H8" s="164"/>
    </row>
    <row r="9" spans="1:8" x14ac:dyDescent="0.2">
      <c r="A9" s="145" t="s">
        <v>551</v>
      </c>
      <c r="B9" s="150"/>
      <c r="C9" s="151"/>
      <c r="D9" s="152">
        <v>202263</v>
      </c>
      <c r="E9" s="153"/>
      <c r="F9" s="154">
        <v>301035</v>
      </c>
      <c r="G9" s="155"/>
      <c r="H9" s="156"/>
    </row>
    <row r="10" spans="1:8" x14ac:dyDescent="0.2">
      <c r="A10" s="157"/>
      <c r="B10" s="158"/>
      <c r="C10" s="159"/>
      <c r="D10" s="160">
        <v>117766</v>
      </c>
      <c r="E10" s="161"/>
      <c r="F10" s="162">
        <v>154376</v>
      </c>
      <c r="G10" s="163"/>
      <c r="H10" s="164"/>
    </row>
    <row r="11" spans="1:8" x14ac:dyDescent="0.2">
      <c r="A11" s="145" t="s">
        <v>552</v>
      </c>
      <c r="B11" s="150"/>
      <c r="C11" s="151"/>
      <c r="D11" s="152">
        <v>85897</v>
      </c>
      <c r="E11" s="153"/>
      <c r="F11" s="154">
        <v>277467</v>
      </c>
      <c r="G11" s="155"/>
      <c r="H11" s="156"/>
    </row>
    <row r="12" spans="1:8" x14ac:dyDescent="0.2">
      <c r="A12" s="157"/>
      <c r="B12" s="158"/>
      <c r="C12" s="165"/>
      <c r="D12" s="160">
        <v>25938</v>
      </c>
      <c r="E12" s="161"/>
      <c r="F12" s="162">
        <v>128378</v>
      </c>
      <c r="G12" s="163"/>
      <c r="H12" s="164"/>
    </row>
    <row r="13" spans="1:8" x14ac:dyDescent="0.2">
      <c r="A13" s="145"/>
      <c r="B13" s="150"/>
      <c r="C13" s="166"/>
      <c r="D13" s="167">
        <v>138285</v>
      </c>
      <c r="E13" s="168"/>
      <c r="F13" s="169">
        <v>281926</v>
      </c>
      <c r="G13" s="170"/>
      <c r="H13" s="156"/>
    </row>
    <row r="14" spans="1:8" x14ac:dyDescent="0.2">
      <c r="A14" s="157"/>
      <c r="B14" s="158"/>
      <c r="C14" s="159"/>
      <c r="D14" s="160">
        <v>61978</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7.28</v>
      </c>
      <c r="C19" s="171">
        <f>ROUND(VALUE(SUBSTITUTE(実質収支比率等に係る経年分析!G$48,"▲","-")),2)</f>
        <v>8.98</v>
      </c>
      <c r="D19" s="171">
        <f>ROUND(VALUE(SUBSTITUTE(実質収支比率等に係る経年分析!H$48,"▲","-")),2)</f>
        <v>6.48</v>
      </c>
      <c r="E19" s="171">
        <f>ROUND(VALUE(SUBSTITUTE(実質収支比率等に係る経年分析!I$48,"▲","-")),2)</f>
        <v>13.21</v>
      </c>
      <c r="F19" s="171">
        <f>ROUND(VALUE(SUBSTITUTE(実質収支比率等に係る経年分析!J$48,"▲","-")),2)</f>
        <v>9.67</v>
      </c>
    </row>
    <row r="20" spans="1:11" x14ac:dyDescent="0.2">
      <c r="A20" s="171" t="s">
        <v>55</v>
      </c>
      <c r="B20" s="171">
        <f>ROUND(VALUE(SUBSTITUTE(実質収支比率等に係る経年分析!F$47,"▲","-")),2)</f>
        <v>30.43</v>
      </c>
      <c r="C20" s="171">
        <f>ROUND(VALUE(SUBSTITUTE(実質収支比率等に係る経年分析!G$47,"▲","-")),2)</f>
        <v>28.68</v>
      </c>
      <c r="D20" s="171">
        <f>ROUND(VALUE(SUBSTITUTE(実質収支比率等に係る経年分析!H$47,"▲","-")),2)</f>
        <v>24.72</v>
      </c>
      <c r="E20" s="171">
        <f>ROUND(VALUE(SUBSTITUTE(実質収支比率等に係る経年分析!I$47,"▲","-")),2)</f>
        <v>28.1</v>
      </c>
      <c r="F20" s="171">
        <f>ROUND(VALUE(SUBSTITUTE(実質収支比率等に係る経年分析!J$47,"▲","-")),2)</f>
        <v>30.11</v>
      </c>
    </row>
    <row r="21" spans="1:11" x14ac:dyDescent="0.2">
      <c r="A21" s="171" t="s">
        <v>56</v>
      </c>
      <c r="B21" s="171">
        <f>IF(ISNUMBER(VALUE(SUBSTITUTE(実質収支比率等に係る経年分析!F$49,"▲","-"))),ROUND(VALUE(SUBSTITUTE(実質収支比率等に係る経年分析!F$49,"▲","-")),2),NA())</f>
        <v>-6.36</v>
      </c>
      <c r="C21" s="171">
        <f>IF(ISNUMBER(VALUE(SUBSTITUTE(実質収支比率等に係る経年分析!G$49,"▲","-"))),ROUND(VALUE(SUBSTITUTE(実質収支比率等に係る経年分析!G$49,"▲","-")),2),NA())</f>
        <v>-1.28</v>
      </c>
      <c r="D21" s="171">
        <f>IF(ISNUMBER(VALUE(SUBSTITUTE(実質収支比率等に係る経年分析!H$49,"▲","-"))),ROUND(VALUE(SUBSTITUTE(実質収支比率等に係る経年分析!H$49,"▲","-")),2),NA())</f>
        <v>-6.77</v>
      </c>
      <c r="E21" s="171">
        <f>IF(ISNUMBER(VALUE(SUBSTITUTE(実質収支比率等に係る経年分析!I$49,"▲","-"))),ROUND(VALUE(SUBSTITUTE(実質収支比率等に係る経年分析!I$49,"▲","-")),2),NA())</f>
        <v>12</v>
      </c>
      <c r="F21" s="171">
        <f>IF(ISNUMBER(VALUE(SUBSTITUTE(実質収支比率等に係る経年分析!J$49,"▲","-"))),ROUND(VALUE(SUBSTITUTE(実質収支比率等に係る経年分析!J$49,"▲","-")),2),NA())</f>
        <v>1.57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村営バス事業特別会計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国民健康保険特別会計（事業勘定）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2.0099999999999998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2">
      <c r="A32" s="172" t="str">
        <f>IF(連結実質赤字比率に係る赤字・黒字の構成分析!C$38="",NA(),連結実質赤字比率に係る赤字・黒字の構成分析!C$38)</f>
        <v>学校給食センター特別会計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2">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x14ac:dyDescent="0.2">
      <c r="A34" s="172" t="str">
        <f>IF(連結実質赤字比率に係る赤字・黒字の構成分析!C$36="",NA(),連結実質赤字比率に係る赤字・黒字の構成分析!C$36)</f>
        <v>国民健康保険特別会計（直診勘定）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0.14000000000000001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0.31</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0.57999999999999996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9.56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343</v>
      </c>
      <c r="E42" s="173"/>
      <c r="F42" s="173"/>
      <c r="G42" s="173">
        <f>'実質公債費比率（分子）の構造'!L$52</f>
        <v>325</v>
      </c>
      <c r="H42" s="173"/>
      <c r="I42" s="173"/>
      <c r="J42" s="173">
        <f>'実質公債費比率（分子）の構造'!M$52</f>
        <v>320</v>
      </c>
      <c r="K42" s="173"/>
      <c r="L42" s="173"/>
      <c r="M42" s="173">
        <f>'実質公債費比率（分子）の構造'!N$52</f>
        <v>315</v>
      </c>
      <c r="N42" s="173"/>
      <c r="O42" s="173"/>
      <c r="P42" s="173">
        <f>'実質公債費比率（分子）の構造'!O$52</f>
        <v>316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v>
      </c>
      <c r="C44" s="173"/>
      <c r="D44" s="173"/>
      <c r="E44" s="173">
        <f>'実質公債費比率（分子）の構造'!L$50</f>
        <v>2</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4</v>
      </c>
      <c r="C45" s="173"/>
      <c r="D45" s="173"/>
      <c r="E45" s="173">
        <f>'実質公債費比率（分子）の構造'!L$49</f>
        <v>4</v>
      </c>
      <c r="F45" s="173"/>
      <c r="G45" s="173"/>
      <c r="H45" s="173">
        <f>'実質公債費比率（分子）の構造'!M$49</f>
        <v>3</v>
      </c>
      <c r="I45" s="173"/>
      <c r="J45" s="173"/>
      <c r="K45" s="173">
        <f>'実質公債費比率（分子）の構造'!N$49</f>
        <v>4</v>
      </c>
      <c r="L45" s="173"/>
      <c r="M45" s="173"/>
      <c r="N45" s="173">
        <f>'実質公債費比率（分子）の構造'!O$49</f>
        <v>5</v>
      </c>
      <c r="O45" s="173"/>
      <c r="P45" s="173"/>
    </row>
    <row r="46" spans="1:16" x14ac:dyDescent="0.2">
      <c r="A46" s="173" t="s">
        <v>67</v>
      </c>
      <c r="B46" s="173">
        <f>'実質公債費比率（分子）の構造'!K$48</f>
        <v>67</v>
      </c>
      <c r="C46" s="173"/>
      <c r="D46" s="173"/>
      <c r="E46" s="173">
        <f>'実質公債費比率（分子）の構造'!L$48</f>
        <v>73</v>
      </c>
      <c r="F46" s="173"/>
      <c r="G46" s="173"/>
      <c r="H46" s="173">
        <f>'実質公債費比率（分子）の構造'!M$48</f>
        <v>73</v>
      </c>
      <c r="I46" s="173"/>
      <c r="J46" s="173"/>
      <c r="K46" s="173">
        <f>'実質公債費比率（分子）の構造'!N$48</f>
        <v>68</v>
      </c>
      <c r="L46" s="173"/>
      <c r="M46" s="173"/>
      <c r="N46" s="173">
        <f>'実質公債費比率（分子）の構造'!O$48</f>
        <v>69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377</v>
      </c>
      <c r="C49" s="173"/>
      <c r="D49" s="173"/>
      <c r="E49" s="173">
        <f>'実質公債費比率（分子）の構造'!L$45</f>
        <v>357</v>
      </c>
      <c r="F49" s="173"/>
      <c r="G49" s="173"/>
      <c r="H49" s="173">
        <f>'実質公債費比率（分子）の構造'!M$45</f>
        <v>356</v>
      </c>
      <c r="I49" s="173"/>
      <c r="J49" s="173"/>
      <c r="K49" s="173">
        <f>'実質公債費比率（分子）の構造'!N$45</f>
        <v>357</v>
      </c>
      <c r="L49" s="173"/>
      <c r="M49" s="173"/>
      <c r="N49" s="173">
        <f>'実質公債費比率（分子）の構造'!O$45</f>
        <v>361</v>
      </c>
      <c r="O49" s="173"/>
      <c r="P49" s="173"/>
    </row>
    <row r="50" spans="1:16" x14ac:dyDescent="0.2">
      <c r="A50" s="173" t="s">
        <v>71</v>
      </c>
      <c r="B50" s="173" t="e">
        <f>NA()</f>
        <v>#N/A</v>
      </c>
      <c r="C50" s="173">
        <f>IF(ISNUMBER('実質公債費比率（分子）の構造'!K$53),'実質公債費比率（分子）の構造'!K$53,NA())</f>
        <v>107</v>
      </c>
      <c r="D50" s="173" t="e">
        <f>NA()</f>
        <v>#N/A</v>
      </c>
      <c r="E50" s="173" t="e">
        <f>NA()</f>
        <v>#N/A</v>
      </c>
      <c r="F50" s="173">
        <f>IF(ISNUMBER('実質公債費比率（分子）の構造'!L$53),'実質公債費比率（分子）の構造'!L$53,NA())</f>
        <v>111</v>
      </c>
      <c r="G50" s="173" t="e">
        <f>NA()</f>
        <v>#N/A</v>
      </c>
      <c r="H50" s="173" t="e">
        <f>NA()</f>
        <v>#N/A</v>
      </c>
      <c r="I50" s="173">
        <f>IF(ISNUMBER('実質公債費比率（分子）の構造'!M$53),'実質公債費比率（分子）の構造'!M$53,NA())</f>
        <v>112</v>
      </c>
      <c r="J50" s="173" t="e">
        <f>NA()</f>
        <v>#N/A</v>
      </c>
      <c r="K50" s="173" t="e">
        <f>NA()</f>
        <v>#N/A</v>
      </c>
      <c r="L50" s="173">
        <f>IF(ISNUMBER('実質公債費比率（分子）の構造'!N$53),'実質公債費比率（分子）の構造'!N$53,NA())</f>
        <v>114</v>
      </c>
      <c r="M50" s="173" t="e">
        <f>NA()</f>
        <v>#N/A</v>
      </c>
      <c r="N50" s="173" t="e">
        <f>NA()</f>
        <v>#N/A</v>
      </c>
      <c r="O50" s="173">
        <f>IF(ISNUMBER('実質公債費比率（分子）の構造'!O$53),'実質公債費比率（分子）の構造'!O$53,NA())</f>
        <v>119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2526</v>
      </c>
      <c r="E56" s="172"/>
      <c r="F56" s="172"/>
      <c r="G56" s="172">
        <f>'将来負担比率（分子）の構造'!J$52</f>
        <v>2457</v>
      </c>
      <c r="H56" s="172"/>
      <c r="I56" s="172"/>
      <c r="J56" s="172">
        <f>'将来負担比率（分子）の構造'!K$52</f>
        <v>2327</v>
      </c>
      <c r="K56" s="172"/>
      <c r="L56" s="172"/>
      <c r="M56" s="172">
        <f>'将来負担比率（分子）の構造'!L$52</f>
        <v>2145</v>
      </c>
      <c r="N56" s="172"/>
      <c r="O56" s="172"/>
      <c r="P56" s="172">
        <f>'将来負担比率（分子）の構造'!M$52</f>
        <v>2023</v>
      </c>
    </row>
    <row r="57" spans="1:16" x14ac:dyDescent="0.2">
      <c r="A57" s="172" t="s">
        <v>42</v>
      </c>
      <c r="B57" s="172"/>
      <c r="C57" s="172"/>
      <c r="D57" s="172">
        <f>'将来負担比率（分子）の構造'!I$51</f>
        <v>174</v>
      </c>
      <c r="E57" s="172"/>
      <c r="F57" s="172"/>
      <c r="G57" s="172">
        <f>'将来負担比率（分子）の構造'!J$51</f>
        <v>166</v>
      </c>
      <c r="H57" s="172"/>
      <c r="I57" s="172"/>
      <c r="J57" s="172">
        <f>'将来負担比率（分子）の構造'!K$51</f>
        <v>133</v>
      </c>
      <c r="K57" s="172"/>
      <c r="L57" s="172"/>
      <c r="M57" s="172">
        <f>'将来負担比率（分子）の構造'!L$51</f>
        <v>99</v>
      </c>
      <c r="N57" s="172"/>
      <c r="O57" s="172"/>
      <c r="P57" s="172">
        <f>'将来負担比率（分子）の構造'!M$51</f>
        <v>77</v>
      </c>
    </row>
    <row r="58" spans="1:16" x14ac:dyDescent="0.2">
      <c r="A58" s="172" t="s">
        <v>41</v>
      </c>
      <c r="B58" s="172"/>
      <c r="C58" s="172"/>
      <c r="D58" s="172">
        <f>'将来負担比率（分子）の構造'!I$50</f>
        <v>2186</v>
      </c>
      <c r="E58" s="172"/>
      <c r="F58" s="172"/>
      <c r="G58" s="172">
        <f>'将来負担比率（分子）の構造'!J$50</f>
        <v>2203</v>
      </c>
      <c r="H58" s="172"/>
      <c r="I58" s="172"/>
      <c r="J58" s="172">
        <f>'将来負担比率（分子）の構造'!K$50</f>
        <v>2036</v>
      </c>
      <c r="K58" s="172"/>
      <c r="L58" s="172"/>
      <c r="M58" s="172">
        <f>'将来負担比率（分子）の構造'!L$50</f>
        <v>2076</v>
      </c>
      <c r="N58" s="172"/>
      <c r="O58" s="172"/>
      <c r="P58" s="172">
        <f>'将来負担比率（分子）の構造'!M$50</f>
        <v>2686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567</v>
      </c>
      <c r="C62" s="172"/>
      <c r="D62" s="172"/>
      <c r="E62" s="172">
        <f>'将来負担比率（分子）の構造'!J$45</f>
        <v>520</v>
      </c>
      <c r="F62" s="172"/>
      <c r="G62" s="172"/>
      <c r="H62" s="172">
        <f>'将来負担比率（分子）の構造'!K$45</f>
        <v>510</v>
      </c>
      <c r="I62" s="172"/>
      <c r="J62" s="172"/>
      <c r="K62" s="172">
        <f>'将来負担比率（分子）の構造'!L$45</f>
        <v>497</v>
      </c>
      <c r="L62" s="172"/>
      <c r="M62" s="172"/>
      <c r="N62" s="172">
        <f>'将来負担比率（分子）の構造'!M$45</f>
        <v>479</v>
      </c>
      <c r="O62" s="172"/>
      <c r="P62" s="172"/>
    </row>
    <row r="63" spans="1:16" x14ac:dyDescent="0.2">
      <c r="A63" s="172" t="s">
        <v>34</v>
      </c>
      <c r="B63" s="172">
        <f>'将来負担比率（分子）の構造'!I$44</f>
        <v>14</v>
      </c>
      <c r="C63" s="172"/>
      <c r="D63" s="172"/>
      <c r="E63" s="172">
        <f>'将来負担比率（分子）の構造'!J$44</f>
        <v>19</v>
      </c>
      <c r="F63" s="172"/>
      <c r="G63" s="172"/>
      <c r="H63" s="172">
        <f>'将来負担比率（分子）の構造'!K$44</f>
        <v>22</v>
      </c>
      <c r="I63" s="172"/>
      <c r="J63" s="172"/>
      <c r="K63" s="172">
        <f>'将来負担比率（分子）の構造'!L$44</f>
        <v>27</v>
      </c>
      <c r="L63" s="172"/>
      <c r="M63" s="172"/>
      <c r="N63" s="172">
        <f>'将来負担比率（分子）の構造'!M$44</f>
        <v>27</v>
      </c>
      <c r="O63" s="172"/>
      <c r="P63" s="172"/>
    </row>
    <row r="64" spans="1:16" x14ac:dyDescent="0.2">
      <c r="A64" s="172" t="s">
        <v>33</v>
      </c>
      <c r="B64" s="172">
        <f>'将来負担比率（分子）の構造'!I$43</f>
        <v>640</v>
      </c>
      <c r="C64" s="172"/>
      <c r="D64" s="172"/>
      <c r="E64" s="172">
        <f>'将来負担比率（分子）の構造'!J$43</f>
        <v>592</v>
      </c>
      <c r="F64" s="172"/>
      <c r="G64" s="172"/>
      <c r="H64" s="172">
        <f>'将来負担比率（分子）の構造'!K$43</f>
        <v>548</v>
      </c>
      <c r="I64" s="172"/>
      <c r="J64" s="172"/>
      <c r="K64" s="172">
        <f>'将来負担比率（分子）の構造'!L$43</f>
        <v>515</v>
      </c>
      <c r="L64" s="172"/>
      <c r="M64" s="172"/>
      <c r="N64" s="172">
        <f>'将来負担比率（分子）の構造'!M$43</f>
        <v>489</v>
      </c>
      <c r="O64" s="172"/>
      <c r="P64" s="172"/>
    </row>
    <row r="65" spans="1:16" x14ac:dyDescent="0.2">
      <c r="A65" s="172" t="s">
        <v>32</v>
      </c>
      <c r="B65" s="172">
        <f>'将来負担比率（分子）の構造'!I$42</f>
        <v>9</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3054</v>
      </c>
      <c r="C66" s="172"/>
      <c r="D66" s="172"/>
      <c r="E66" s="172">
        <f>'将来負担比率（分子）の構造'!J$41</f>
        <v>2896</v>
      </c>
      <c r="F66" s="172"/>
      <c r="G66" s="172"/>
      <c r="H66" s="172">
        <f>'将来負担比率（分子）の構造'!K$41</f>
        <v>2732</v>
      </c>
      <c r="I66" s="172"/>
      <c r="J66" s="172"/>
      <c r="K66" s="172">
        <f>'将来負担比率（分子）の構造'!L$41</f>
        <v>2522</v>
      </c>
      <c r="L66" s="172"/>
      <c r="M66" s="172"/>
      <c r="N66" s="172">
        <f>'将来負担比率（分子）の構造'!M$41</f>
        <v>2346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482</v>
      </c>
      <c r="C72" s="176">
        <f>基金残高に係る経年分析!G55</f>
        <v>583</v>
      </c>
      <c r="D72" s="176">
        <f>基金残高に係る経年分析!H55</f>
        <v>676</v>
      </c>
    </row>
    <row r="73" spans="1:16" x14ac:dyDescent="0.2">
      <c r="A73" s="175" t="s">
        <v>78</v>
      </c>
      <c r="B73" s="176">
        <f>基金残高に係る経年分析!F56</f>
        <v>53</v>
      </c>
      <c r="C73" s="176">
        <f>基金残高に係る経年分析!G56</f>
        <v>53</v>
      </c>
      <c r="D73" s="176">
        <f>基金残高に係る経年分析!H56</f>
        <v>53</v>
      </c>
    </row>
    <row r="74" spans="1:16" x14ac:dyDescent="0.2">
      <c r="A74" s="175" t="s">
        <v>79</v>
      </c>
      <c r="B74" s="176">
        <f>基金残高に係る経年分析!F57</f>
        <v>1285</v>
      </c>
      <c r="C74" s="176">
        <f>基金残高に係る経年分析!G57</f>
        <v>1219</v>
      </c>
      <c r="D74" s="176">
        <f>基金残高に係る経年分析!H57</f>
        <v>1734</v>
      </c>
    </row>
  </sheetData>
  <sheetProtection algorithmName="SHA-512" hashValue="scr9tXAVYI76zd58jlNn9U9D6svEQ+nvOb1qLgg8xL7pAMbKXX/lzyakiYRFzlMSCjRT7lieIrCZzO92DGWHJw==" saltValue="ZGG2xMJaHPjqdl1AXy2T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219</v>
      </c>
      <c r="DI1" s="751"/>
      <c r="DJ1" s="751"/>
      <c r="DK1" s="751"/>
      <c r="DL1" s="751"/>
      <c r="DM1" s="751"/>
      <c r="DN1" s="752"/>
      <c r="DO1" s="211"/>
      <c r="DP1" s="750" t="s">
        <v>220</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2">
      <c r="B2" s="212" t="s">
        <v>221</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2" t="s">
        <v>222</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223</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224</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2">
      <c r="B4" s="712" t="s">
        <v>1</v>
      </c>
      <c r="C4" s="713"/>
      <c r="D4" s="713"/>
      <c r="E4" s="713"/>
      <c r="F4" s="713"/>
      <c r="G4" s="713"/>
      <c r="H4" s="713"/>
      <c r="I4" s="713"/>
      <c r="J4" s="713"/>
      <c r="K4" s="713"/>
      <c r="L4" s="713"/>
      <c r="M4" s="713"/>
      <c r="N4" s="713"/>
      <c r="O4" s="713"/>
      <c r="P4" s="713"/>
      <c r="Q4" s="714"/>
      <c r="R4" s="712" t="s">
        <v>225</v>
      </c>
      <c r="S4" s="713"/>
      <c r="T4" s="713"/>
      <c r="U4" s="713"/>
      <c r="V4" s="713"/>
      <c r="W4" s="713"/>
      <c r="X4" s="713"/>
      <c r="Y4" s="714"/>
      <c r="Z4" s="712" t="s">
        <v>226</v>
      </c>
      <c r="AA4" s="713"/>
      <c r="AB4" s="713"/>
      <c r="AC4" s="714"/>
      <c r="AD4" s="712" t="s">
        <v>227</v>
      </c>
      <c r="AE4" s="713"/>
      <c r="AF4" s="713"/>
      <c r="AG4" s="713"/>
      <c r="AH4" s="713"/>
      <c r="AI4" s="713"/>
      <c r="AJ4" s="713"/>
      <c r="AK4" s="714"/>
      <c r="AL4" s="712" t="s">
        <v>226</v>
      </c>
      <c r="AM4" s="713"/>
      <c r="AN4" s="713"/>
      <c r="AO4" s="714"/>
      <c r="AP4" s="753" t="s">
        <v>228</v>
      </c>
      <c r="AQ4" s="753"/>
      <c r="AR4" s="753"/>
      <c r="AS4" s="753"/>
      <c r="AT4" s="753"/>
      <c r="AU4" s="753"/>
      <c r="AV4" s="753"/>
      <c r="AW4" s="753"/>
      <c r="AX4" s="753"/>
      <c r="AY4" s="753"/>
      <c r="AZ4" s="753"/>
      <c r="BA4" s="753"/>
      <c r="BB4" s="753"/>
      <c r="BC4" s="753"/>
      <c r="BD4" s="753"/>
      <c r="BE4" s="753"/>
      <c r="BF4" s="753"/>
      <c r="BG4" s="753" t="s">
        <v>229</v>
      </c>
      <c r="BH4" s="753"/>
      <c r="BI4" s="753"/>
      <c r="BJ4" s="753"/>
      <c r="BK4" s="753"/>
      <c r="BL4" s="753"/>
      <c r="BM4" s="753"/>
      <c r="BN4" s="753"/>
      <c r="BO4" s="753" t="s">
        <v>226</v>
      </c>
      <c r="BP4" s="753"/>
      <c r="BQ4" s="753"/>
      <c r="BR4" s="753"/>
      <c r="BS4" s="753" t="s">
        <v>230</v>
      </c>
      <c r="BT4" s="753"/>
      <c r="BU4" s="753"/>
      <c r="BV4" s="753"/>
      <c r="BW4" s="753"/>
      <c r="BX4" s="753"/>
      <c r="BY4" s="753"/>
      <c r="BZ4" s="753"/>
      <c r="CA4" s="753"/>
      <c r="CB4" s="753"/>
      <c r="CD4" s="712" t="s">
        <v>231</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2">
      <c r="B5" s="709" t="s">
        <v>232</v>
      </c>
      <c r="C5" s="710"/>
      <c r="D5" s="710"/>
      <c r="E5" s="710"/>
      <c r="F5" s="710"/>
      <c r="G5" s="710"/>
      <c r="H5" s="710"/>
      <c r="I5" s="710"/>
      <c r="J5" s="710"/>
      <c r="K5" s="710"/>
      <c r="L5" s="710"/>
      <c r="M5" s="710"/>
      <c r="N5" s="710"/>
      <c r="O5" s="710"/>
      <c r="P5" s="710"/>
      <c r="Q5" s="711"/>
      <c r="R5" s="706">
        <v>268781</v>
      </c>
      <c r="S5" s="707"/>
      <c r="T5" s="707"/>
      <c r="U5" s="707"/>
      <c r="V5" s="707"/>
      <c r="W5" s="707"/>
      <c r="X5" s="707"/>
      <c r="Y5" s="735"/>
      <c r="Z5" s="748">
        <v>6.7</v>
      </c>
      <c r="AA5" s="748"/>
      <c r="AB5" s="748"/>
      <c r="AC5" s="748"/>
      <c r="AD5" s="749">
        <v>268422</v>
      </c>
      <c r="AE5" s="749"/>
      <c r="AF5" s="749"/>
      <c r="AG5" s="749"/>
      <c r="AH5" s="749"/>
      <c r="AI5" s="749"/>
      <c r="AJ5" s="749"/>
      <c r="AK5" s="749"/>
      <c r="AL5" s="736">
        <v>12.3</v>
      </c>
      <c r="AM5" s="721"/>
      <c r="AN5" s="721"/>
      <c r="AO5" s="737"/>
      <c r="AP5" s="709" t="s">
        <v>233</v>
      </c>
      <c r="AQ5" s="710"/>
      <c r="AR5" s="710"/>
      <c r="AS5" s="710"/>
      <c r="AT5" s="710"/>
      <c r="AU5" s="710"/>
      <c r="AV5" s="710"/>
      <c r="AW5" s="710"/>
      <c r="AX5" s="710"/>
      <c r="AY5" s="710"/>
      <c r="AZ5" s="710"/>
      <c r="BA5" s="710"/>
      <c r="BB5" s="710"/>
      <c r="BC5" s="710"/>
      <c r="BD5" s="710"/>
      <c r="BE5" s="710"/>
      <c r="BF5" s="711"/>
      <c r="BG5" s="659">
        <v>268712</v>
      </c>
      <c r="BH5" s="660"/>
      <c r="BI5" s="660"/>
      <c r="BJ5" s="660"/>
      <c r="BK5" s="660"/>
      <c r="BL5" s="660"/>
      <c r="BM5" s="660"/>
      <c r="BN5" s="661"/>
      <c r="BO5" s="685">
        <v>100</v>
      </c>
      <c r="BP5" s="685"/>
      <c r="BQ5" s="685"/>
      <c r="BR5" s="685"/>
      <c r="BS5" s="686" t="s">
        <v>131</v>
      </c>
      <c r="BT5" s="686"/>
      <c r="BU5" s="686"/>
      <c r="BV5" s="686"/>
      <c r="BW5" s="686"/>
      <c r="BX5" s="686"/>
      <c r="BY5" s="686"/>
      <c r="BZ5" s="686"/>
      <c r="CA5" s="686"/>
      <c r="CB5" s="731"/>
      <c r="CD5" s="712" t="s">
        <v>228</v>
      </c>
      <c r="CE5" s="713"/>
      <c r="CF5" s="713"/>
      <c r="CG5" s="713"/>
      <c r="CH5" s="713"/>
      <c r="CI5" s="713"/>
      <c r="CJ5" s="713"/>
      <c r="CK5" s="713"/>
      <c r="CL5" s="713"/>
      <c r="CM5" s="713"/>
      <c r="CN5" s="713"/>
      <c r="CO5" s="713"/>
      <c r="CP5" s="713"/>
      <c r="CQ5" s="714"/>
      <c r="CR5" s="712" t="s">
        <v>234</v>
      </c>
      <c r="CS5" s="713"/>
      <c r="CT5" s="713"/>
      <c r="CU5" s="713"/>
      <c r="CV5" s="713"/>
      <c r="CW5" s="713"/>
      <c r="CX5" s="713"/>
      <c r="CY5" s="714"/>
      <c r="CZ5" s="712" t="s">
        <v>226</v>
      </c>
      <c r="DA5" s="713"/>
      <c r="DB5" s="713"/>
      <c r="DC5" s="714"/>
      <c r="DD5" s="712" t="s">
        <v>235</v>
      </c>
      <c r="DE5" s="713"/>
      <c r="DF5" s="713"/>
      <c r="DG5" s="713"/>
      <c r="DH5" s="713"/>
      <c r="DI5" s="713"/>
      <c r="DJ5" s="713"/>
      <c r="DK5" s="713"/>
      <c r="DL5" s="713"/>
      <c r="DM5" s="713"/>
      <c r="DN5" s="713"/>
      <c r="DO5" s="713"/>
      <c r="DP5" s="714"/>
      <c r="DQ5" s="712" t="s">
        <v>236</v>
      </c>
      <c r="DR5" s="713"/>
      <c r="DS5" s="713"/>
      <c r="DT5" s="713"/>
      <c r="DU5" s="713"/>
      <c r="DV5" s="713"/>
      <c r="DW5" s="713"/>
      <c r="DX5" s="713"/>
      <c r="DY5" s="713"/>
      <c r="DZ5" s="713"/>
      <c r="EA5" s="713"/>
      <c r="EB5" s="713"/>
      <c r="EC5" s="714"/>
    </row>
    <row r="6" spans="2:143" ht="11.25" customHeight="1" x14ac:dyDescent="0.2">
      <c r="B6" s="656" t="s">
        <v>237</v>
      </c>
      <c r="C6" s="657"/>
      <c r="D6" s="657"/>
      <c r="E6" s="657"/>
      <c r="F6" s="657"/>
      <c r="G6" s="657"/>
      <c r="H6" s="657"/>
      <c r="I6" s="657"/>
      <c r="J6" s="657"/>
      <c r="K6" s="657"/>
      <c r="L6" s="657"/>
      <c r="M6" s="657"/>
      <c r="N6" s="657"/>
      <c r="O6" s="657"/>
      <c r="P6" s="657"/>
      <c r="Q6" s="658"/>
      <c r="R6" s="659">
        <v>57619</v>
      </c>
      <c r="S6" s="660"/>
      <c r="T6" s="660"/>
      <c r="U6" s="660"/>
      <c r="V6" s="660"/>
      <c r="W6" s="660"/>
      <c r="X6" s="660"/>
      <c r="Y6" s="661"/>
      <c r="Z6" s="685">
        <v>1.4</v>
      </c>
      <c r="AA6" s="685"/>
      <c r="AB6" s="685"/>
      <c r="AC6" s="685"/>
      <c r="AD6" s="686">
        <v>57619</v>
      </c>
      <c r="AE6" s="686"/>
      <c r="AF6" s="686"/>
      <c r="AG6" s="686"/>
      <c r="AH6" s="686"/>
      <c r="AI6" s="686"/>
      <c r="AJ6" s="686"/>
      <c r="AK6" s="686"/>
      <c r="AL6" s="662">
        <v>2.6</v>
      </c>
      <c r="AM6" s="663"/>
      <c r="AN6" s="663"/>
      <c r="AO6" s="687"/>
      <c r="AP6" s="656" t="s">
        <v>238</v>
      </c>
      <c r="AQ6" s="657"/>
      <c r="AR6" s="657"/>
      <c r="AS6" s="657"/>
      <c r="AT6" s="657"/>
      <c r="AU6" s="657"/>
      <c r="AV6" s="657"/>
      <c r="AW6" s="657"/>
      <c r="AX6" s="657"/>
      <c r="AY6" s="657"/>
      <c r="AZ6" s="657"/>
      <c r="BA6" s="657"/>
      <c r="BB6" s="657"/>
      <c r="BC6" s="657"/>
      <c r="BD6" s="657"/>
      <c r="BE6" s="657"/>
      <c r="BF6" s="658"/>
      <c r="BG6" s="659">
        <v>268712</v>
      </c>
      <c r="BH6" s="660"/>
      <c r="BI6" s="660"/>
      <c r="BJ6" s="660"/>
      <c r="BK6" s="660"/>
      <c r="BL6" s="660"/>
      <c r="BM6" s="660"/>
      <c r="BN6" s="661"/>
      <c r="BO6" s="685">
        <v>100</v>
      </c>
      <c r="BP6" s="685"/>
      <c r="BQ6" s="685"/>
      <c r="BR6" s="685"/>
      <c r="BS6" s="686" t="s">
        <v>131</v>
      </c>
      <c r="BT6" s="686"/>
      <c r="BU6" s="686"/>
      <c r="BV6" s="686"/>
      <c r="BW6" s="686"/>
      <c r="BX6" s="686"/>
      <c r="BY6" s="686"/>
      <c r="BZ6" s="686"/>
      <c r="CA6" s="686"/>
      <c r="CB6" s="731"/>
      <c r="CD6" s="709" t="s">
        <v>239</v>
      </c>
      <c r="CE6" s="710"/>
      <c r="CF6" s="710"/>
      <c r="CG6" s="710"/>
      <c r="CH6" s="710"/>
      <c r="CI6" s="710"/>
      <c r="CJ6" s="710"/>
      <c r="CK6" s="710"/>
      <c r="CL6" s="710"/>
      <c r="CM6" s="710"/>
      <c r="CN6" s="710"/>
      <c r="CO6" s="710"/>
      <c r="CP6" s="710"/>
      <c r="CQ6" s="711"/>
      <c r="CR6" s="659">
        <v>45595</v>
      </c>
      <c r="CS6" s="660"/>
      <c r="CT6" s="660"/>
      <c r="CU6" s="660"/>
      <c r="CV6" s="660"/>
      <c r="CW6" s="660"/>
      <c r="CX6" s="660"/>
      <c r="CY6" s="661"/>
      <c r="CZ6" s="736">
        <v>1.2</v>
      </c>
      <c r="DA6" s="721"/>
      <c r="DB6" s="721"/>
      <c r="DC6" s="738"/>
      <c r="DD6" s="665" t="s">
        <v>131</v>
      </c>
      <c r="DE6" s="660"/>
      <c r="DF6" s="660"/>
      <c r="DG6" s="660"/>
      <c r="DH6" s="660"/>
      <c r="DI6" s="660"/>
      <c r="DJ6" s="660"/>
      <c r="DK6" s="660"/>
      <c r="DL6" s="660"/>
      <c r="DM6" s="660"/>
      <c r="DN6" s="660"/>
      <c r="DO6" s="660"/>
      <c r="DP6" s="661"/>
      <c r="DQ6" s="665">
        <v>45595</v>
      </c>
      <c r="DR6" s="660"/>
      <c r="DS6" s="660"/>
      <c r="DT6" s="660"/>
      <c r="DU6" s="660"/>
      <c r="DV6" s="660"/>
      <c r="DW6" s="660"/>
      <c r="DX6" s="660"/>
      <c r="DY6" s="660"/>
      <c r="DZ6" s="660"/>
      <c r="EA6" s="660"/>
      <c r="EB6" s="660"/>
      <c r="EC6" s="695"/>
    </row>
    <row r="7" spans="2:143" ht="11.25" customHeight="1" x14ac:dyDescent="0.2">
      <c r="B7" s="656" t="s">
        <v>240</v>
      </c>
      <c r="C7" s="657"/>
      <c r="D7" s="657"/>
      <c r="E7" s="657"/>
      <c r="F7" s="657"/>
      <c r="G7" s="657"/>
      <c r="H7" s="657"/>
      <c r="I7" s="657"/>
      <c r="J7" s="657"/>
      <c r="K7" s="657"/>
      <c r="L7" s="657"/>
      <c r="M7" s="657"/>
      <c r="N7" s="657"/>
      <c r="O7" s="657"/>
      <c r="P7" s="657"/>
      <c r="Q7" s="658"/>
      <c r="R7" s="659">
        <v>180</v>
      </c>
      <c r="S7" s="660"/>
      <c r="T7" s="660"/>
      <c r="U7" s="660"/>
      <c r="V7" s="660"/>
      <c r="W7" s="660"/>
      <c r="X7" s="660"/>
      <c r="Y7" s="661"/>
      <c r="Z7" s="685">
        <v>0</v>
      </c>
      <c r="AA7" s="685"/>
      <c r="AB7" s="685"/>
      <c r="AC7" s="685"/>
      <c r="AD7" s="686">
        <v>180</v>
      </c>
      <c r="AE7" s="686"/>
      <c r="AF7" s="686"/>
      <c r="AG7" s="686"/>
      <c r="AH7" s="686"/>
      <c r="AI7" s="686"/>
      <c r="AJ7" s="686"/>
      <c r="AK7" s="686"/>
      <c r="AL7" s="662">
        <v>0</v>
      </c>
      <c r="AM7" s="663"/>
      <c r="AN7" s="663"/>
      <c r="AO7" s="687"/>
      <c r="AP7" s="656" t="s">
        <v>241</v>
      </c>
      <c r="AQ7" s="657"/>
      <c r="AR7" s="657"/>
      <c r="AS7" s="657"/>
      <c r="AT7" s="657"/>
      <c r="AU7" s="657"/>
      <c r="AV7" s="657"/>
      <c r="AW7" s="657"/>
      <c r="AX7" s="657"/>
      <c r="AY7" s="657"/>
      <c r="AZ7" s="657"/>
      <c r="BA7" s="657"/>
      <c r="BB7" s="657"/>
      <c r="BC7" s="657"/>
      <c r="BD7" s="657"/>
      <c r="BE7" s="657"/>
      <c r="BF7" s="658"/>
      <c r="BG7" s="659">
        <v>116677</v>
      </c>
      <c r="BH7" s="660"/>
      <c r="BI7" s="660"/>
      <c r="BJ7" s="660"/>
      <c r="BK7" s="660"/>
      <c r="BL7" s="660"/>
      <c r="BM7" s="660"/>
      <c r="BN7" s="661"/>
      <c r="BO7" s="685">
        <v>43.4</v>
      </c>
      <c r="BP7" s="685"/>
      <c r="BQ7" s="685"/>
      <c r="BR7" s="685"/>
      <c r="BS7" s="686" t="s">
        <v>131</v>
      </c>
      <c r="BT7" s="686"/>
      <c r="BU7" s="686"/>
      <c r="BV7" s="686"/>
      <c r="BW7" s="686"/>
      <c r="BX7" s="686"/>
      <c r="BY7" s="686"/>
      <c r="BZ7" s="686"/>
      <c r="CA7" s="686"/>
      <c r="CB7" s="731"/>
      <c r="CD7" s="656" t="s">
        <v>242</v>
      </c>
      <c r="CE7" s="657"/>
      <c r="CF7" s="657"/>
      <c r="CG7" s="657"/>
      <c r="CH7" s="657"/>
      <c r="CI7" s="657"/>
      <c r="CJ7" s="657"/>
      <c r="CK7" s="657"/>
      <c r="CL7" s="657"/>
      <c r="CM7" s="657"/>
      <c r="CN7" s="657"/>
      <c r="CO7" s="657"/>
      <c r="CP7" s="657"/>
      <c r="CQ7" s="658"/>
      <c r="CR7" s="659">
        <v>881873</v>
      </c>
      <c r="CS7" s="660"/>
      <c r="CT7" s="660"/>
      <c r="CU7" s="660"/>
      <c r="CV7" s="660"/>
      <c r="CW7" s="660"/>
      <c r="CX7" s="660"/>
      <c r="CY7" s="661"/>
      <c r="CZ7" s="685">
        <v>23.2</v>
      </c>
      <c r="DA7" s="685"/>
      <c r="DB7" s="685"/>
      <c r="DC7" s="685"/>
      <c r="DD7" s="665">
        <v>19361</v>
      </c>
      <c r="DE7" s="660"/>
      <c r="DF7" s="660"/>
      <c r="DG7" s="660"/>
      <c r="DH7" s="660"/>
      <c r="DI7" s="660"/>
      <c r="DJ7" s="660"/>
      <c r="DK7" s="660"/>
      <c r="DL7" s="660"/>
      <c r="DM7" s="660"/>
      <c r="DN7" s="660"/>
      <c r="DO7" s="660"/>
      <c r="DP7" s="661"/>
      <c r="DQ7" s="665">
        <v>778292</v>
      </c>
      <c r="DR7" s="660"/>
      <c r="DS7" s="660"/>
      <c r="DT7" s="660"/>
      <c r="DU7" s="660"/>
      <c r="DV7" s="660"/>
      <c r="DW7" s="660"/>
      <c r="DX7" s="660"/>
      <c r="DY7" s="660"/>
      <c r="DZ7" s="660"/>
      <c r="EA7" s="660"/>
      <c r="EB7" s="660"/>
      <c r="EC7" s="695"/>
    </row>
    <row r="8" spans="2:143" ht="11.25" customHeight="1" x14ac:dyDescent="0.2">
      <c r="B8" s="656" t="s">
        <v>243</v>
      </c>
      <c r="C8" s="657"/>
      <c r="D8" s="657"/>
      <c r="E8" s="657"/>
      <c r="F8" s="657"/>
      <c r="G8" s="657"/>
      <c r="H8" s="657"/>
      <c r="I8" s="657"/>
      <c r="J8" s="657"/>
      <c r="K8" s="657"/>
      <c r="L8" s="657"/>
      <c r="M8" s="657"/>
      <c r="N8" s="657"/>
      <c r="O8" s="657"/>
      <c r="P8" s="657"/>
      <c r="Q8" s="658"/>
      <c r="R8" s="659">
        <v>1250</v>
      </c>
      <c r="S8" s="660"/>
      <c r="T8" s="660"/>
      <c r="U8" s="660"/>
      <c r="V8" s="660"/>
      <c r="W8" s="660"/>
      <c r="X8" s="660"/>
      <c r="Y8" s="661"/>
      <c r="Z8" s="685">
        <v>0</v>
      </c>
      <c r="AA8" s="685"/>
      <c r="AB8" s="685"/>
      <c r="AC8" s="685"/>
      <c r="AD8" s="686">
        <v>1250</v>
      </c>
      <c r="AE8" s="686"/>
      <c r="AF8" s="686"/>
      <c r="AG8" s="686"/>
      <c r="AH8" s="686"/>
      <c r="AI8" s="686"/>
      <c r="AJ8" s="686"/>
      <c r="AK8" s="686"/>
      <c r="AL8" s="662">
        <v>0.1</v>
      </c>
      <c r="AM8" s="663"/>
      <c r="AN8" s="663"/>
      <c r="AO8" s="687"/>
      <c r="AP8" s="656" t="s">
        <v>244</v>
      </c>
      <c r="AQ8" s="657"/>
      <c r="AR8" s="657"/>
      <c r="AS8" s="657"/>
      <c r="AT8" s="657"/>
      <c r="AU8" s="657"/>
      <c r="AV8" s="657"/>
      <c r="AW8" s="657"/>
      <c r="AX8" s="657"/>
      <c r="AY8" s="657"/>
      <c r="AZ8" s="657"/>
      <c r="BA8" s="657"/>
      <c r="BB8" s="657"/>
      <c r="BC8" s="657"/>
      <c r="BD8" s="657"/>
      <c r="BE8" s="657"/>
      <c r="BF8" s="658"/>
      <c r="BG8" s="659">
        <v>5352</v>
      </c>
      <c r="BH8" s="660"/>
      <c r="BI8" s="660"/>
      <c r="BJ8" s="660"/>
      <c r="BK8" s="660"/>
      <c r="BL8" s="660"/>
      <c r="BM8" s="660"/>
      <c r="BN8" s="661"/>
      <c r="BO8" s="685">
        <v>2</v>
      </c>
      <c r="BP8" s="685"/>
      <c r="BQ8" s="685"/>
      <c r="BR8" s="685"/>
      <c r="BS8" s="686" t="s">
        <v>131</v>
      </c>
      <c r="BT8" s="686"/>
      <c r="BU8" s="686"/>
      <c r="BV8" s="686"/>
      <c r="BW8" s="686"/>
      <c r="BX8" s="686"/>
      <c r="BY8" s="686"/>
      <c r="BZ8" s="686"/>
      <c r="CA8" s="686"/>
      <c r="CB8" s="731"/>
      <c r="CD8" s="656" t="s">
        <v>245</v>
      </c>
      <c r="CE8" s="657"/>
      <c r="CF8" s="657"/>
      <c r="CG8" s="657"/>
      <c r="CH8" s="657"/>
      <c r="CI8" s="657"/>
      <c r="CJ8" s="657"/>
      <c r="CK8" s="657"/>
      <c r="CL8" s="657"/>
      <c r="CM8" s="657"/>
      <c r="CN8" s="657"/>
      <c r="CO8" s="657"/>
      <c r="CP8" s="657"/>
      <c r="CQ8" s="658"/>
      <c r="CR8" s="659">
        <v>776937</v>
      </c>
      <c r="CS8" s="660"/>
      <c r="CT8" s="660"/>
      <c r="CU8" s="660"/>
      <c r="CV8" s="660"/>
      <c r="CW8" s="660"/>
      <c r="CX8" s="660"/>
      <c r="CY8" s="661"/>
      <c r="CZ8" s="685">
        <v>20.399999999999999</v>
      </c>
      <c r="DA8" s="685"/>
      <c r="DB8" s="685"/>
      <c r="DC8" s="685"/>
      <c r="DD8" s="665">
        <v>97523</v>
      </c>
      <c r="DE8" s="660"/>
      <c r="DF8" s="660"/>
      <c r="DG8" s="660"/>
      <c r="DH8" s="660"/>
      <c r="DI8" s="660"/>
      <c r="DJ8" s="660"/>
      <c r="DK8" s="660"/>
      <c r="DL8" s="660"/>
      <c r="DM8" s="660"/>
      <c r="DN8" s="660"/>
      <c r="DO8" s="660"/>
      <c r="DP8" s="661"/>
      <c r="DQ8" s="665">
        <v>465973</v>
      </c>
      <c r="DR8" s="660"/>
      <c r="DS8" s="660"/>
      <c r="DT8" s="660"/>
      <c r="DU8" s="660"/>
      <c r="DV8" s="660"/>
      <c r="DW8" s="660"/>
      <c r="DX8" s="660"/>
      <c r="DY8" s="660"/>
      <c r="DZ8" s="660"/>
      <c r="EA8" s="660"/>
      <c r="EB8" s="660"/>
      <c r="EC8" s="695"/>
    </row>
    <row r="9" spans="2:143" ht="11.25" customHeight="1" x14ac:dyDescent="0.2">
      <c r="B9" s="656" t="s">
        <v>246</v>
      </c>
      <c r="C9" s="657"/>
      <c r="D9" s="657"/>
      <c r="E9" s="657"/>
      <c r="F9" s="657"/>
      <c r="G9" s="657"/>
      <c r="H9" s="657"/>
      <c r="I9" s="657"/>
      <c r="J9" s="657"/>
      <c r="K9" s="657"/>
      <c r="L9" s="657"/>
      <c r="M9" s="657"/>
      <c r="N9" s="657"/>
      <c r="O9" s="657"/>
      <c r="P9" s="657"/>
      <c r="Q9" s="658"/>
      <c r="R9" s="659">
        <v>1318</v>
      </c>
      <c r="S9" s="660"/>
      <c r="T9" s="660"/>
      <c r="U9" s="660"/>
      <c r="V9" s="660"/>
      <c r="W9" s="660"/>
      <c r="X9" s="660"/>
      <c r="Y9" s="661"/>
      <c r="Z9" s="685">
        <v>0</v>
      </c>
      <c r="AA9" s="685"/>
      <c r="AB9" s="685"/>
      <c r="AC9" s="685"/>
      <c r="AD9" s="686">
        <v>1318</v>
      </c>
      <c r="AE9" s="686"/>
      <c r="AF9" s="686"/>
      <c r="AG9" s="686"/>
      <c r="AH9" s="686"/>
      <c r="AI9" s="686"/>
      <c r="AJ9" s="686"/>
      <c r="AK9" s="686"/>
      <c r="AL9" s="662">
        <v>0.1</v>
      </c>
      <c r="AM9" s="663"/>
      <c r="AN9" s="663"/>
      <c r="AO9" s="687"/>
      <c r="AP9" s="656" t="s">
        <v>247</v>
      </c>
      <c r="AQ9" s="657"/>
      <c r="AR9" s="657"/>
      <c r="AS9" s="657"/>
      <c r="AT9" s="657"/>
      <c r="AU9" s="657"/>
      <c r="AV9" s="657"/>
      <c r="AW9" s="657"/>
      <c r="AX9" s="657"/>
      <c r="AY9" s="657"/>
      <c r="AZ9" s="657"/>
      <c r="BA9" s="657"/>
      <c r="BB9" s="657"/>
      <c r="BC9" s="657"/>
      <c r="BD9" s="657"/>
      <c r="BE9" s="657"/>
      <c r="BF9" s="658"/>
      <c r="BG9" s="659">
        <v>100974</v>
      </c>
      <c r="BH9" s="660"/>
      <c r="BI9" s="660"/>
      <c r="BJ9" s="660"/>
      <c r="BK9" s="660"/>
      <c r="BL9" s="660"/>
      <c r="BM9" s="660"/>
      <c r="BN9" s="661"/>
      <c r="BO9" s="685">
        <v>37.6</v>
      </c>
      <c r="BP9" s="685"/>
      <c r="BQ9" s="685"/>
      <c r="BR9" s="685"/>
      <c r="BS9" s="686" t="s">
        <v>131</v>
      </c>
      <c r="BT9" s="686"/>
      <c r="BU9" s="686"/>
      <c r="BV9" s="686"/>
      <c r="BW9" s="686"/>
      <c r="BX9" s="686"/>
      <c r="BY9" s="686"/>
      <c r="BZ9" s="686"/>
      <c r="CA9" s="686"/>
      <c r="CB9" s="731"/>
      <c r="CD9" s="656" t="s">
        <v>248</v>
      </c>
      <c r="CE9" s="657"/>
      <c r="CF9" s="657"/>
      <c r="CG9" s="657"/>
      <c r="CH9" s="657"/>
      <c r="CI9" s="657"/>
      <c r="CJ9" s="657"/>
      <c r="CK9" s="657"/>
      <c r="CL9" s="657"/>
      <c r="CM9" s="657"/>
      <c r="CN9" s="657"/>
      <c r="CO9" s="657"/>
      <c r="CP9" s="657"/>
      <c r="CQ9" s="658"/>
      <c r="CR9" s="659">
        <v>266078</v>
      </c>
      <c r="CS9" s="660"/>
      <c r="CT9" s="660"/>
      <c r="CU9" s="660"/>
      <c r="CV9" s="660"/>
      <c r="CW9" s="660"/>
      <c r="CX9" s="660"/>
      <c r="CY9" s="661"/>
      <c r="CZ9" s="685">
        <v>7</v>
      </c>
      <c r="DA9" s="685"/>
      <c r="DB9" s="685"/>
      <c r="DC9" s="685"/>
      <c r="DD9" s="665">
        <v>1731</v>
      </c>
      <c r="DE9" s="660"/>
      <c r="DF9" s="660"/>
      <c r="DG9" s="660"/>
      <c r="DH9" s="660"/>
      <c r="DI9" s="660"/>
      <c r="DJ9" s="660"/>
      <c r="DK9" s="660"/>
      <c r="DL9" s="660"/>
      <c r="DM9" s="660"/>
      <c r="DN9" s="660"/>
      <c r="DO9" s="660"/>
      <c r="DP9" s="661"/>
      <c r="DQ9" s="665">
        <v>225574</v>
      </c>
      <c r="DR9" s="660"/>
      <c r="DS9" s="660"/>
      <c r="DT9" s="660"/>
      <c r="DU9" s="660"/>
      <c r="DV9" s="660"/>
      <c r="DW9" s="660"/>
      <c r="DX9" s="660"/>
      <c r="DY9" s="660"/>
      <c r="DZ9" s="660"/>
      <c r="EA9" s="660"/>
      <c r="EB9" s="660"/>
      <c r="EC9" s="695"/>
    </row>
    <row r="10" spans="2:143" ht="11.25" customHeight="1" x14ac:dyDescent="0.2">
      <c r="B10" s="656" t="s">
        <v>249</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85" t="s">
        <v>131</v>
      </c>
      <c r="AA10" s="685"/>
      <c r="AB10" s="685"/>
      <c r="AC10" s="685"/>
      <c r="AD10" s="686" t="s">
        <v>131</v>
      </c>
      <c r="AE10" s="686"/>
      <c r="AF10" s="686"/>
      <c r="AG10" s="686"/>
      <c r="AH10" s="686"/>
      <c r="AI10" s="686"/>
      <c r="AJ10" s="686"/>
      <c r="AK10" s="686"/>
      <c r="AL10" s="662" t="s">
        <v>131</v>
      </c>
      <c r="AM10" s="663"/>
      <c r="AN10" s="663"/>
      <c r="AO10" s="687"/>
      <c r="AP10" s="656" t="s">
        <v>250</v>
      </c>
      <c r="AQ10" s="657"/>
      <c r="AR10" s="657"/>
      <c r="AS10" s="657"/>
      <c r="AT10" s="657"/>
      <c r="AU10" s="657"/>
      <c r="AV10" s="657"/>
      <c r="AW10" s="657"/>
      <c r="AX10" s="657"/>
      <c r="AY10" s="657"/>
      <c r="AZ10" s="657"/>
      <c r="BA10" s="657"/>
      <c r="BB10" s="657"/>
      <c r="BC10" s="657"/>
      <c r="BD10" s="657"/>
      <c r="BE10" s="657"/>
      <c r="BF10" s="658"/>
      <c r="BG10" s="659">
        <v>4825</v>
      </c>
      <c r="BH10" s="660"/>
      <c r="BI10" s="660"/>
      <c r="BJ10" s="660"/>
      <c r="BK10" s="660"/>
      <c r="BL10" s="660"/>
      <c r="BM10" s="660"/>
      <c r="BN10" s="661"/>
      <c r="BO10" s="685">
        <v>1.8</v>
      </c>
      <c r="BP10" s="685"/>
      <c r="BQ10" s="685"/>
      <c r="BR10" s="685"/>
      <c r="BS10" s="686" t="s">
        <v>131</v>
      </c>
      <c r="BT10" s="686"/>
      <c r="BU10" s="686"/>
      <c r="BV10" s="686"/>
      <c r="BW10" s="686"/>
      <c r="BX10" s="686"/>
      <c r="BY10" s="686"/>
      <c r="BZ10" s="686"/>
      <c r="CA10" s="686"/>
      <c r="CB10" s="731"/>
      <c r="CD10" s="656" t="s">
        <v>251</v>
      </c>
      <c r="CE10" s="657"/>
      <c r="CF10" s="657"/>
      <c r="CG10" s="657"/>
      <c r="CH10" s="657"/>
      <c r="CI10" s="657"/>
      <c r="CJ10" s="657"/>
      <c r="CK10" s="657"/>
      <c r="CL10" s="657"/>
      <c r="CM10" s="657"/>
      <c r="CN10" s="657"/>
      <c r="CO10" s="657"/>
      <c r="CP10" s="657"/>
      <c r="CQ10" s="658"/>
      <c r="CR10" s="659">
        <v>110</v>
      </c>
      <c r="CS10" s="660"/>
      <c r="CT10" s="660"/>
      <c r="CU10" s="660"/>
      <c r="CV10" s="660"/>
      <c r="CW10" s="660"/>
      <c r="CX10" s="660"/>
      <c r="CY10" s="661"/>
      <c r="CZ10" s="685">
        <v>0</v>
      </c>
      <c r="DA10" s="685"/>
      <c r="DB10" s="685"/>
      <c r="DC10" s="685"/>
      <c r="DD10" s="665" t="s">
        <v>131</v>
      </c>
      <c r="DE10" s="660"/>
      <c r="DF10" s="660"/>
      <c r="DG10" s="660"/>
      <c r="DH10" s="660"/>
      <c r="DI10" s="660"/>
      <c r="DJ10" s="660"/>
      <c r="DK10" s="660"/>
      <c r="DL10" s="660"/>
      <c r="DM10" s="660"/>
      <c r="DN10" s="660"/>
      <c r="DO10" s="660"/>
      <c r="DP10" s="661"/>
      <c r="DQ10" s="665">
        <v>110</v>
      </c>
      <c r="DR10" s="660"/>
      <c r="DS10" s="660"/>
      <c r="DT10" s="660"/>
      <c r="DU10" s="660"/>
      <c r="DV10" s="660"/>
      <c r="DW10" s="660"/>
      <c r="DX10" s="660"/>
      <c r="DY10" s="660"/>
      <c r="DZ10" s="660"/>
      <c r="EA10" s="660"/>
      <c r="EB10" s="660"/>
      <c r="EC10" s="695"/>
    </row>
    <row r="11" spans="2:143" ht="11.25" customHeight="1" x14ac:dyDescent="0.2">
      <c r="B11" s="656" t="s">
        <v>252</v>
      </c>
      <c r="C11" s="657"/>
      <c r="D11" s="657"/>
      <c r="E11" s="657"/>
      <c r="F11" s="657"/>
      <c r="G11" s="657"/>
      <c r="H11" s="657"/>
      <c r="I11" s="657"/>
      <c r="J11" s="657"/>
      <c r="K11" s="657"/>
      <c r="L11" s="657"/>
      <c r="M11" s="657"/>
      <c r="N11" s="657"/>
      <c r="O11" s="657"/>
      <c r="P11" s="657"/>
      <c r="Q11" s="658"/>
      <c r="R11" s="659">
        <v>77836</v>
      </c>
      <c r="S11" s="660"/>
      <c r="T11" s="660"/>
      <c r="U11" s="660"/>
      <c r="V11" s="660"/>
      <c r="W11" s="660"/>
      <c r="X11" s="660"/>
      <c r="Y11" s="661"/>
      <c r="Z11" s="662">
        <v>1.9</v>
      </c>
      <c r="AA11" s="663"/>
      <c r="AB11" s="663"/>
      <c r="AC11" s="664"/>
      <c r="AD11" s="665">
        <v>77836</v>
      </c>
      <c r="AE11" s="660"/>
      <c r="AF11" s="660"/>
      <c r="AG11" s="660"/>
      <c r="AH11" s="660"/>
      <c r="AI11" s="660"/>
      <c r="AJ11" s="660"/>
      <c r="AK11" s="661"/>
      <c r="AL11" s="662">
        <v>3.6</v>
      </c>
      <c r="AM11" s="663"/>
      <c r="AN11" s="663"/>
      <c r="AO11" s="687"/>
      <c r="AP11" s="656" t="s">
        <v>253</v>
      </c>
      <c r="AQ11" s="657"/>
      <c r="AR11" s="657"/>
      <c r="AS11" s="657"/>
      <c r="AT11" s="657"/>
      <c r="AU11" s="657"/>
      <c r="AV11" s="657"/>
      <c r="AW11" s="657"/>
      <c r="AX11" s="657"/>
      <c r="AY11" s="657"/>
      <c r="AZ11" s="657"/>
      <c r="BA11" s="657"/>
      <c r="BB11" s="657"/>
      <c r="BC11" s="657"/>
      <c r="BD11" s="657"/>
      <c r="BE11" s="657"/>
      <c r="BF11" s="658"/>
      <c r="BG11" s="659">
        <v>5526</v>
      </c>
      <c r="BH11" s="660"/>
      <c r="BI11" s="660"/>
      <c r="BJ11" s="660"/>
      <c r="BK11" s="660"/>
      <c r="BL11" s="660"/>
      <c r="BM11" s="660"/>
      <c r="BN11" s="661"/>
      <c r="BO11" s="685">
        <v>2.1</v>
      </c>
      <c r="BP11" s="685"/>
      <c r="BQ11" s="685"/>
      <c r="BR11" s="685"/>
      <c r="BS11" s="686" t="s">
        <v>131</v>
      </c>
      <c r="BT11" s="686"/>
      <c r="BU11" s="686"/>
      <c r="BV11" s="686"/>
      <c r="BW11" s="686"/>
      <c r="BX11" s="686"/>
      <c r="BY11" s="686"/>
      <c r="BZ11" s="686"/>
      <c r="CA11" s="686"/>
      <c r="CB11" s="731"/>
      <c r="CD11" s="656" t="s">
        <v>254</v>
      </c>
      <c r="CE11" s="657"/>
      <c r="CF11" s="657"/>
      <c r="CG11" s="657"/>
      <c r="CH11" s="657"/>
      <c r="CI11" s="657"/>
      <c r="CJ11" s="657"/>
      <c r="CK11" s="657"/>
      <c r="CL11" s="657"/>
      <c r="CM11" s="657"/>
      <c r="CN11" s="657"/>
      <c r="CO11" s="657"/>
      <c r="CP11" s="657"/>
      <c r="CQ11" s="658"/>
      <c r="CR11" s="659">
        <v>329312</v>
      </c>
      <c r="CS11" s="660"/>
      <c r="CT11" s="660"/>
      <c r="CU11" s="660"/>
      <c r="CV11" s="660"/>
      <c r="CW11" s="660"/>
      <c r="CX11" s="660"/>
      <c r="CY11" s="661"/>
      <c r="CZ11" s="685">
        <v>8.6999999999999993</v>
      </c>
      <c r="DA11" s="685"/>
      <c r="DB11" s="685"/>
      <c r="DC11" s="685"/>
      <c r="DD11" s="665">
        <v>7229</v>
      </c>
      <c r="DE11" s="660"/>
      <c r="DF11" s="660"/>
      <c r="DG11" s="660"/>
      <c r="DH11" s="660"/>
      <c r="DI11" s="660"/>
      <c r="DJ11" s="660"/>
      <c r="DK11" s="660"/>
      <c r="DL11" s="660"/>
      <c r="DM11" s="660"/>
      <c r="DN11" s="660"/>
      <c r="DO11" s="660"/>
      <c r="DP11" s="661"/>
      <c r="DQ11" s="665">
        <v>219198</v>
      </c>
      <c r="DR11" s="660"/>
      <c r="DS11" s="660"/>
      <c r="DT11" s="660"/>
      <c r="DU11" s="660"/>
      <c r="DV11" s="660"/>
      <c r="DW11" s="660"/>
      <c r="DX11" s="660"/>
      <c r="DY11" s="660"/>
      <c r="DZ11" s="660"/>
      <c r="EA11" s="660"/>
      <c r="EB11" s="660"/>
      <c r="EC11" s="695"/>
    </row>
    <row r="12" spans="2:143" ht="11.25" customHeight="1" x14ac:dyDescent="0.2">
      <c r="B12" s="656" t="s">
        <v>255</v>
      </c>
      <c r="C12" s="657"/>
      <c r="D12" s="657"/>
      <c r="E12" s="657"/>
      <c r="F12" s="657"/>
      <c r="G12" s="657"/>
      <c r="H12" s="657"/>
      <c r="I12" s="657"/>
      <c r="J12" s="657"/>
      <c r="K12" s="657"/>
      <c r="L12" s="657"/>
      <c r="M12" s="657"/>
      <c r="N12" s="657"/>
      <c r="O12" s="657"/>
      <c r="P12" s="657"/>
      <c r="Q12" s="658"/>
      <c r="R12" s="659" t="s">
        <v>131</v>
      </c>
      <c r="S12" s="660"/>
      <c r="T12" s="660"/>
      <c r="U12" s="660"/>
      <c r="V12" s="660"/>
      <c r="W12" s="660"/>
      <c r="X12" s="660"/>
      <c r="Y12" s="661"/>
      <c r="Z12" s="685" t="s">
        <v>131</v>
      </c>
      <c r="AA12" s="685"/>
      <c r="AB12" s="685"/>
      <c r="AC12" s="685"/>
      <c r="AD12" s="686" t="s">
        <v>131</v>
      </c>
      <c r="AE12" s="686"/>
      <c r="AF12" s="686"/>
      <c r="AG12" s="686"/>
      <c r="AH12" s="686"/>
      <c r="AI12" s="686"/>
      <c r="AJ12" s="686"/>
      <c r="AK12" s="686"/>
      <c r="AL12" s="662" t="s">
        <v>131</v>
      </c>
      <c r="AM12" s="663"/>
      <c r="AN12" s="663"/>
      <c r="AO12" s="687"/>
      <c r="AP12" s="656" t="s">
        <v>256</v>
      </c>
      <c r="AQ12" s="657"/>
      <c r="AR12" s="657"/>
      <c r="AS12" s="657"/>
      <c r="AT12" s="657"/>
      <c r="AU12" s="657"/>
      <c r="AV12" s="657"/>
      <c r="AW12" s="657"/>
      <c r="AX12" s="657"/>
      <c r="AY12" s="657"/>
      <c r="AZ12" s="657"/>
      <c r="BA12" s="657"/>
      <c r="BB12" s="657"/>
      <c r="BC12" s="657"/>
      <c r="BD12" s="657"/>
      <c r="BE12" s="657"/>
      <c r="BF12" s="658"/>
      <c r="BG12" s="659">
        <v>133038</v>
      </c>
      <c r="BH12" s="660"/>
      <c r="BI12" s="660"/>
      <c r="BJ12" s="660"/>
      <c r="BK12" s="660"/>
      <c r="BL12" s="660"/>
      <c r="BM12" s="660"/>
      <c r="BN12" s="661"/>
      <c r="BO12" s="685">
        <v>49.5</v>
      </c>
      <c r="BP12" s="685"/>
      <c r="BQ12" s="685"/>
      <c r="BR12" s="685"/>
      <c r="BS12" s="686" t="s">
        <v>131</v>
      </c>
      <c r="BT12" s="686"/>
      <c r="BU12" s="686"/>
      <c r="BV12" s="686"/>
      <c r="BW12" s="686"/>
      <c r="BX12" s="686"/>
      <c r="BY12" s="686"/>
      <c r="BZ12" s="686"/>
      <c r="CA12" s="686"/>
      <c r="CB12" s="731"/>
      <c r="CD12" s="656" t="s">
        <v>257</v>
      </c>
      <c r="CE12" s="657"/>
      <c r="CF12" s="657"/>
      <c r="CG12" s="657"/>
      <c r="CH12" s="657"/>
      <c r="CI12" s="657"/>
      <c r="CJ12" s="657"/>
      <c r="CK12" s="657"/>
      <c r="CL12" s="657"/>
      <c r="CM12" s="657"/>
      <c r="CN12" s="657"/>
      <c r="CO12" s="657"/>
      <c r="CP12" s="657"/>
      <c r="CQ12" s="658"/>
      <c r="CR12" s="659">
        <v>122146</v>
      </c>
      <c r="CS12" s="660"/>
      <c r="CT12" s="660"/>
      <c r="CU12" s="660"/>
      <c r="CV12" s="660"/>
      <c r="CW12" s="660"/>
      <c r="CX12" s="660"/>
      <c r="CY12" s="661"/>
      <c r="CZ12" s="685">
        <v>3.2</v>
      </c>
      <c r="DA12" s="685"/>
      <c r="DB12" s="685"/>
      <c r="DC12" s="685"/>
      <c r="DD12" s="665">
        <v>1932</v>
      </c>
      <c r="DE12" s="660"/>
      <c r="DF12" s="660"/>
      <c r="DG12" s="660"/>
      <c r="DH12" s="660"/>
      <c r="DI12" s="660"/>
      <c r="DJ12" s="660"/>
      <c r="DK12" s="660"/>
      <c r="DL12" s="660"/>
      <c r="DM12" s="660"/>
      <c r="DN12" s="660"/>
      <c r="DO12" s="660"/>
      <c r="DP12" s="661"/>
      <c r="DQ12" s="665">
        <v>93210</v>
      </c>
      <c r="DR12" s="660"/>
      <c r="DS12" s="660"/>
      <c r="DT12" s="660"/>
      <c r="DU12" s="660"/>
      <c r="DV12" s="660"/>
      <c r="DW12" s="660"/>
      <c r="DX12" s="660"/>
      <c r="DY12" s="660"/>
      <c r="DZ12" s="660"/>
      <c r="EA12" s="660"/>
      <c r="EB12" s="660"/>
      <c r="EC12" s="695"/>
    </row>
    <row r="13" spans="2:143" ht="11.25" customHeight="1" x14ac:dyDescent="0.2">
      <c r="B13" s="656" t="s">
        <v>258</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85" t="s">
        <v>131</v>
      </c>
      <c r="AA13" s="685"/>
      <c r="AB13" s="685"/>
      <c r="AC13" s="685"/>
      <c r="AD13" s="686" t="s">
        <v>131</v>
      </c>
      <c r="AE13" s="686"/>
      <c r="AF13" s="686"/>
      <c r="AG13" s="686"/>
      <c r="AH13" s="686"/>
      <c r="AI13" s="686"/>
      <c r="AJ13" s="686"/>
      <c r="AK13" s="686"/>
      <c r="AL13" s="662" t="s">
        <v>131</v>
      </c>
      <c r="AM13" s="663"/>
      <c r="AN13" s="663"/>
      <c r="AO13" s="687"/>
      <c r="AP13" s="656" t="s">
        <v>259</v>
      </c>
      <c r="AQ13" s="657"/>
      <c r="AR13" s="657"/>
      <c r="AS13" s="657"/>
      <c r="AT13" s="657"/>
      <c r="AU13" s="657"/>
      <c r="AV13" s="657"/>
      <c r="AW13" s="657"/>
      <c r="AX13" s="657"/>
      <c r="AY13" s="657"/>
      <c r="AZ13" s="657"/>
      <c r="BA13" s="657"/>
      <c r="BB13" s="657"/>
      <c r="BC13" s="657"/>
      <c r="BD13" s="657"/>
      <c r="BE13" s="657"/>
      <c r="BF13" s="658"/>
      <c r="BG13" s="659">
        <v>125775</v>
      </c>
      <c r="BH13" s="660"/>
      <c r="BI13" s="660"/>
      <c r="BJ13" s="660"/>
      <c r="BK13" s="660"/>
      <c r="BL13" s="660"/>
      <c r="BM13" s="660"/>
      <c r="BN13" s="661"/>
      <c r="BO13" s="685">
        <v>46.8</v>
      </c>
      <c r="BP13" s="685"/>
      <c r="BQ13" s="685"/>
      <c r="BR13" s="685"/>
      <c r="BS13" s="686" t="s">
        <v>131</v>
      </c>
      <c r="BT13" s="686"/>
      <c r="BU13" s="686"/>
      <c r="BV13" s="686"/>
      <c r="BW13" s="686"/>
      <c r="BX13" s="686"/>
      <c r="BY13" s="686"/>
      <c r="BZ13" s="686"/>
      <c r="CA13" s="686"/>
      <c r="CB13" s="731"/>
      <c r="CD13" s="656" t="s">
        <v>260</v>
      </c>
      <c r="CE13" s="657"/>
      <c r="CF13" s="657"/>
      <c r="CG13" s="657"/>
      <c r="CH13" s="657"/>
      <c r="CI13" s="657"/>
      <c r="CJ13" s="657"/>
      <c r="CK13" s="657"/>
      <c r="CL13" s="657"/>
      <c r="CM13" s="657"/>
      <c r="CN13" s="657"/>
      <c r="CO13" s="657"/>
      <c r="CP13" s="657"/>
      <c r="CQ13" s="658"/>
      <c r="CR13" s="659">
        <v>188740</v>
      </c>
      <c r="CS13" s="660"/>
      <c r="CT13" s="660"/>
      <c r="CU13" s="660"/>
      <c r="CV13" s="660"/>
      <c r="CW13" s="660"/>
      <c r="CX13" s="660"/>
      <c r="CY13" s="661"/>
      <c r="CZ13" s="685">
        <v>5</v>
      </c>
      <c r="DA13" s="685"/>
      <c r="DB13" s="685"/>
      <c r="DC13" s="685"/>
      <c r="DD13" s="665">
        <v>118916</v>
      </c>
      <c r="DE13" s="660"/>
      <c r="DF13" s="660"/>
      <c r="DG13" s="660"/>
      <c r="DH13" s="660"/>
      <c r="DI13" s="660"/>
      <c r="DJ13" s="660"/>
      <c r="DK13" s="660"/>
      <c r="DL13" s="660"/>
      <c r="DM13" s="660"/>
      <c r="DN13" s="660"/>
      <c r="DO13" s="660"/>
      <c r="DP13" s="661"/>
      <c r="DQ13" s="665">
        <v>90075</v>
      </c>
      <c r="DR13" s="660"/>
      <c r="DS13" s="660"/>
      <c r="DT13" s="660"/>
      <c r="DU13" s="660"/>
      <c r="DV13" s="660"/>
      <c r="DW13" s="660"/>
      <c r="DX13" s="660"/>
      <c r="DY13" s="660"/>
      <c r="DZ13" s="660"/>
      <c r="EA13" s="660"/>
      <c r="EB13" s="660"/>
      <c r="EC13" s="695"/>
    </row>
    <row r="14" spans="2:143" ht="11.25" customHeight="1" x14ac:dyDescent="0.2">
      <c r="B14" s="656" t="s">
        <v>261</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85" t="s">
        <v>131</v>
      </c>
      <c r="AA14" s="685"/>
      <c r="AB14" s="685"/>
      <c r="AC14" s="685"/>
      <c r="AD14" s="686" t="s">
        <v>131</v>
      </c>
      <c r="AE14" s="686"/>
      <c r="AF14" s="686"/>
      <c r="AG14" s="686"/>
      <c r="AH14" s="686"/>
      <c r="AI14" s="686"/>
      <c r="AJ14" s="686"/>
      <c r="AK14" s="686"/>
      <c r="AL14" s="662" t="s">
        <v>131</v>
      </c>
      <c r="AM14" s="663"/>
      <c r="AN14" s="663"/>
      <c r="AO14" s="687"/>
      <c r="AP14" s="656" t="s">
        <v>262</v>
      </c>
      <c r="AQ14" s="657"/>
      <c r="AR14" s="657"/>
      <c r="AS14" s="657"/>
      <c r="AT14" s="657"/>
      <c r="AU14" s="657"/>
      <c r="AV14" s="657"/>
      <c r="AW14" s="657"/>
      <c r="AX14" s="657"/>
      <c r="AY14" s="657"/>
      <c r="AZ14" s="657"/>
      <c r="BA14" s="657"/>
      <c r="BB14" s="657"/>
      <c r="BC14" s="657"/>
      <c r="BD14" s="657"/>
      <c r="BE14" s="657"/>
      <c r="BF14" s="658"/>
      <c r="BG14" s="659">
        <v>14894</v>
      </c>
      <c r="BH14" s="660"/>
      <c r="BI14" s="660"/>
      <c r="BJ14" s="660"/>
      <c r="BK14" s="660"/>
      <c r="BL14" s="660"/>
      <c r="BM14" s="660"/>
      <c r="BN14" s="661"/>
      <c r="BO14" s="685">
        <v>5.5</v>
      </c>
      <c r="BP14" s="685"/>
      <c r="BQ14" s="685"/>
      <c r="BR14" s="685"/>
      <c r="BS14" s="686" t="s">
        <v>131</v>
      </c>
      <c r="BT14" s="686"/>
      <c r="BU14" s="686"/>
      <c r="BV14" s="686"/>
      <c r="BW14" s="686"/>
      <c r="BX14" s="686"/>
      <c r="BY14" s="686"/>
      <c r="BZ14" s="686"/>
      <c r="CA14" s="686"/>
      <c r="CB14" s="731"/>
      <c r="CD14" s="656" t="s">
        <v>263</v>
      </c>
      <c r="CE14" s="657"/>
      <c r="CF14" s="657"/>
      <c r="CG14" s="657"/>
      <c r="CH14" s="657"/>
      <c r="CI14" s="657"/>
      <c r="CJ14" s="657"/>
      <c r="CK14" s="657"/>
      <c r="CL14" s="657"/>
      <c r="CM14" s="657"/>
      <c r="CN14" s="657"/>
      <c r="CO14" s="657"/>
      <c r="CP14" s="657"/>
      <c r="CQ14" s="658"/>
      <c r="CR14" s="659">
        <v>125659</v>
      </c>
      <c r="CS14" s="660"/>
      <c r="CT14" s="660"/>
      <c r="CU14" s="660"/>
      <c r="CV14" s="660"/>
      <c r="CW14" s="660"/>
      <c r="CX14" s="660"/>
      <c r="CY14" s="661"/>
      <c r="CZ14" s="685">
        <v>3.3</v>
      </c>
      <c r="DA14" s="685"/>
      <c r="DB14" s="685"/>
      <c r="DC14" s="685"/>
      <c r="DD14" s="665">
        <v>17044</v>
      </c>
      <c r="DE14" s="660"/>
      <c r="DF14" s="660"/>
      <c r="DG14" s="660"/>
      <c r="DH14" s="660"/>
      <c r="DI14" s="660"/>
      <c r="DJ14" s="660"/>
      <c r="DK14" s="660"/>
      <c r="DL14" s="660"/>
      <c r="DM14" s="660"/>
      <c r="DN14" s="660"/>
      <c r="DO14" s="660"/>
      <c r="DP14" s="661"/>
      <c r="DQ14" s="665">
        <v>111445</v>
      </c>
      <c r="DR14" s="660"/>
      <c r="DS14" s="660"/>
      <c r="DT14" s="660"/>
      <c r="DU14" s="660"/>
      <c r="DV14" s="660"/>
      <c r="DW14" s="660"/>
      <c r="DX14" s="660"/>
      <c r="DY14" s="660"/>
      <c r="DZ14" s="660"/>
      <c r="EA14" s="660"/>
      <c r="EB14" s="660"/>
      <c r="EC14" s="695"/>
    </row>
    <row r="15" spans="2:143" ht="11.25" customHeight="1" x14ac:dyDescent="0.2">
      <c r="B15" s="656" t="s">
        <v>264</v>
      </c>
      <c r="C15" s="657"/>
      <c r="D15" s="657"/>
      <c r="E15" s="657"/>
      <c r="F15" s="657"/>
      <c r="G15" s="657"/>
      <c r="H15" s="657"/>
      <c r="I15" s="657"/>
      <c r="J15" s="657"/>
      <c r="K15" s="657"/>
      <c r="L15" s="657"/>
      <c r="M15" s="657"/>
      <c r="N15" s="657"/>
      <c r="O15" s="657"/>
      <c r="P15" s="657"/>
      <c r="Q15" s="658"/>
      <c r="R15" s="659" t="s">
        <v>131</v>
      </c>
      <c r="S15" s="660"/>
      <c r="T15" s="660"/>
      <c r="U15" s="660"/>
      <c r="V15" s="660"/>
      <c r="W15" s="660"/>
      <c r="X15" s="660"/>
      <c r="Y15" s="661"/>
      <c r="Z15" s="685" t="s">
        <v>131</v>
      </c>
      <c r="AA15" s="685"/>
      <c r="AB15" s="685"/>
      <c r="AC15" s="685"/>
      <c r="AD15" s="686" t="s">
        <v>131</v>
      </c>
      <c r="AE15" s="686"/>
      <c r="AF15" s="686"/>
      <c r="AG15" s="686"/>
      <c r="AH15" s="686"/>
      <c r="AI15" s="686"/>
      <c r="AJ15" s="686"/>
      <c r="AK15" s="686"/>
      <c r="AL15" s="662" t="s">
        <v>131</v>
      </c>
      <c r="AM15" s="663"/>
      <c r="AN15" s="663"/>
      <c r="AO15" s="687"/>
      <c r="AP15" s="656" t="s">
        <v>265</v>
      </c>
      <c r="AQ15" s="657"/>
      <c r="AR15" s="657"/>
      <c r="AS15" s="657"/>
      <c r="AT15" s="657"/>
      <c r="AU15" s="657"/>
      <c r="AV15" s="657"/>
      <c r="AW15" s="657"/>
      <c r="AX15" s="657"/>
      <c r="AY15" s="657"/>
      <c r="AZ15" s="657"/>
      <c r="BA15" s="657"/>
      <c r="BB15" s="657"/>
      <c r="BC15" s="657"/>
      <c r="BD15" s="657"/>
      <c r="BE15" s="657"/>
      <c r="BF15" s="658"/>
      <c r="BG15" s="659">
        <v>4103</v>
      </c>
      <c r="BH15" s="660"/>
      <c r="BI15" s="660"/>
      <c r="BJ15" s="660"/>
      <c r="BK15" s="660"/>
      <c r="BL15" s="660"/>
      <c r="BM15" s="660"/>
      <c r="BN15" s="661"/>
      <c r="BO15" s="685">
        <v>1.5</v>
      </c>
      <c r="BP15" s="685"/>
      <c r="BQ15" s="685"/>
      <c r="BR15" s="685"/>
      <c r="BS15" s="686" t="s">
        <v>131</v>
      </c>
      <c r="BT15" s="686"/>
      <c r="BU15" s="686"/>
      <c r="BV15" s="686"/>
      <c r="BW15" s="686"/>
      <c r="BX15" s="686"/>
      <c r="BY15" s="686"/>
      <c r="BZ15" s="686"/>
      <c r="CA15" s="686"/>
      <c r="CB15" s="731"/>
      <c r="CD15" s="656" t="s">
        <v>266</v>
      </c>
      <c r="CE15" s="657"/>
      <c r="CF15" s="657"/>
      <c r="CG15" s="657"/>
      <c r="CH15" s="657"/>
      <c r="CI15" s="657"/>
      <c r="CJ15" s="657"/>
      <c r="CK15" s="657"/>
      <c r="CL15" s="657"/>
      <c r="CM15" s="657"/>
      <c r="CN15" s="657"/>
      <c r="CO15" s="657"/>
      <c r="CP15" s="657"/>
      <c r="CQ15" s="658"/>
      <c r="CR15" s="659">
        <v>590255</v>
      </c>
      <c r="CS15" s="660"/>
      <c r="CT15" s="660"/>
      <c r="CU15" s="660"/>
      <c r="CV15" s="660"/>
      <c r="CW15" s="660"/>
      <c r="CX15" s="660"/>
      <c r="CY15" s="661"/>
      <c r="CZ15" s="685">
        <v>15.5</v>
      </c>
      <c r="DA15" s="685"/>
      <c r="DB15" s="685"/>
      <c r="DC15" s="685"/>
      <c r="DD15" s="665">
        <v>4350</v>
      </c>
      <c r="DE15" s="660"/>
      <c r="DF15" s="660"/>
      <c r="DG15" s="660"/>
      <c r="DH15" s="660"/>
      <c r="DI15" s="660"/>
      <c r="DJ15" s="660"/>
      <c r="DK15" s="660"/>
      <c r="DL15" s="660"/>
      <c r="DM15" s="660"/>
      <c r="DN15" s="660"/>
      <c r="DO15" s="660"/>
      <c r="DP15" s="661"/>
      <c r="DQ15" s="665">
        <v>490080</v>
      </c>
      <c r="DR15" s="660"/>
      <c r="DS15" s="660"/>
      <c r="DT15" s="660"/>
      <c r="DU15" s="660"/>
      <c r="DV15" s="660"/>
      <c r="DW15" s="660"/>
      <c r="DX15" s="660"/>
      <c r="DY15" s="660"/>
      <c r="DZ15" s="660"/>
      <c r="EA15" s="660"/>
      <c r="EB15" s="660"/>
      <c r="EC15" s="695"/>
    </row>
    <row r="16" spans="2:143" ht="11.25" customHeight="1" x14ac:dyDescent="0.2">
      <c r="B16" s="656" t="s">
        <v>267</v>
      </c>
      <c r="C16" s="657"/>
      <c r="D16" s="657"/>
      <c r="E16" s="657"/>
      <c r="F16" s="657"/>
      <c r="G16" s="657"/>
      <c r="H16" s="657"/>
      <c r="I16" s="657"/>
      <c r="J16" s="657"/>
      <c r="K16" s="657"/>
      <c r="L16" s="657"/>
      <c r="M16" s="657"/>
      <c r="N16" s="657"/>
      <c r="O16" s="657"/>
      <c r="P16" s="657"/>
      <c r="Q16" s="658"/>
      <c r="R16" s="659">
        <v>2720</v>
      </c>
      <c r="S16" s="660"/>
      <c r="T16" s="660"/>
      <c r="U16" s="660"/>
      <c r="V16" s="660"/>
      <c r="W16" s="660"/>
      <c r="X16" s="660"/>
      <c r="Y16" s="661"/>
      <c r="Z16" s="685">
        <v>0.1</v>
      </c>
      <c r="AA16" s="685"/>
      <c r="AB16" s="685"/>
      <c r="AC16" s="685"/>
      <c r="AD16" s="686">
        <v>2720</v>
      </c>
      <c r="AE16" s="686"/>
      <c r="AF16" s="686"/>
      <c r="AG16" s="686"/>
      <c r="AH16" s="686"/>
      <c r="AI16" s="686"/>
      <c r="AJ16" s="686"/>
      <c r="AK16" s="686"/>
      <c r="AL16" s="662">
        <v>0.1</v>
      </c>
      <c r="AM16" s="663"/>
      <c r="AN16" s="663"/>
      <c r="AO16" s="687"/>
      <c r="AP16" s="656" t="s">
        <v>268</v>
      </c>
      <c r="AQ16" s="657"/>
      <c r="AR16" s="657"/>
      <c r="AS16" s="657"/>
      <c r="AT16" s="657"/>
      <c r="AU16" s="657"/>
      <c r="AV16" s="657"/>
      <c r="AW16" s="657"/>
      <c r="AX16" s="657"/>
      <c r="AY16" s="657"/>
      <c r="AZ16" s="657"/>
      <c r="BA16" s="657"/>
      <c r="BB16" s="657"/>
      <c r="BC16" s="657"/>
      <c r="BD16" s="657"/>
      <c r="BE16" s="657"/>
      <c r="BF16" s="658"/>
      <c r="BG16" s="659" t="s">
        <v>131</v>
      </c>
      <c r="BH16" s="660"/>
      <c r="BI16" s="660"/>
      <c r="BJ16" s="660"/>
      <c r="BK16" s="660"/>
      <c r="BL16" s="660"/>
      <c r="BM16" s="660"/>
      <c r="BN16" s="661"/>
      <c r="BO16" s="685" t="s">
        <v>131</v>
      </c>
      <c r="BP16" s="685"/>
      <c r="BQ16" s="685"/>
      <c r="BR16" s="685"/>
      <c r="BS16" s="686" t="s">
        <v>131</v>
      </c>
      <c r="BT16" s="686"/>
      <c r="BU16" s="686"/>
      <c r="BV16" s="686"/>
      <c r="BW16" s="686"/>
      <c r="BX16" s="686"/>
      <c r="BY16" s="686"/>
      <c r="BZ16" s="686"/>
      <c r="CA16" s="686"/>
      <c r="CB16" s="731"/>
      <c r="CD16" s="656" t="s">
        <v>269</v>
      </c>
      <c r="CE16" s="657"/>
      <c r="CF16" s="657"/>
      <c r="CG16" s="657"/>
      <c r="CH16" s="657"/>
      <c r="CI16" s="657"/>
      <c r="CJ16" s="657"/>
      <c r="CK16" s="657"/>
      <c r="CL16" s="657"/>
      <c r="CM16" s="657"/>
      <c r="CN16" s="657"/>
      <c r="CO16" s="657"/>
      <c r="CP16" s="657"/>
      <c r="CQ16" s="658"/>
      <c r="CR16" s="659">
        <v>115951</v>
      </c>
      <c r="CS16" s="660"/>
      <c r="CT16" s="660"/>
      <c r="CU16" s="660"/>
      <c r="CV16" s="660"/>
      <c r="CW16" s="660"/>
      <c r="CX16" s="660"/>
      <c r="CY16" s="661"/>
      <c r="CZ16" s="685">
        <v>3</v>
      </c>
      <c r="DA16" s="685"/>
      <c r="DB16" s="685"/>
      <c r="DC16" s="685"/>
      <c r="DD16" s="665" t="s">
        <v>131</v>
      </c>
      <c r="DE16" s="660"/>
      <c r="DF16" s="660"/>
      <c r="DG16" s="660"/>
      <c r="DH16" s="660"/>
      <c r="DI16" s="660"/>
      <c r="DJ16" s="660"/>
      <c r="DK16" s="660"/>
      <c r="DL16" s="660"/>
      <c r="DM16" s="660"/>
      <c r="DN16" s="660"/>
      <c r="DO16" s="660"/>
      <c r="DP16" s="661"/>
      <c r="DQ16" s="665">
        <v>50190</v>
      </c>
      <c r="DR16" s="660"/>
      <c r="DS16" s="660"/>
      <c r="DT16" s="660"/>
      <c r="DU16" s="660"/>
      <c r="DV16" s="660"/>
      <c r="DW16" s="660"/>
      <c r="DX16" s="660"/>
      <c r="DY16" s="660"/>
      <c r="DZ16" s="660"/>
      <c r="EA16" s="660"/>
      <c r="EB16" s="660"/>
      <c r="EC16" s="695"/>
    </row>
    <row r="17" spans="2:133" ht="11.25" customHeight="1" x14ac:dyDescent="0.2">
      <c r="B17" s="656" t="s">
        <v>270</v>
      </c>
      <c r="C17" s="657"/>
      <c r="D17" s="657"/>
      <c r="E17" s="657"/>
      <c r="F17" s="657"/>
      <c r="G17" s="657"/>
      <c r="H17" s="657"/>
      <c r="I17" s="657"/>
      <c r="J17" s="657"/>
      <c r="K17" s="657"/>
      <c r="L17" s="657"/>
      <c r="M17" s="657"/>
      <c r="N17" s="657"/>
      <c r="O17" s="657"/>
      <c r="P17" s="657"/>
      <c r="Q17" s="658"/>
      <c r="R17" s="659">
        <v>3552</v>
      </c>
      <c r="S17" s="660"/>
      <c r="T17" s="660"/>
      <c r="U17" s="660"/>
      <c r="V17" s="660"/>
      <c r="W17" s="660"/>
      <c r="X17" s="660"/>
      <c r="Y17" s="661"/>
      <c r="Z17" s="685">
        <v>0.1</v>
      </c>
      <c r="AA17" s="685"/>
      <c r="AB17" s="685"/>
      <c r="AC17" s="685"/>
      <c r="AD17" s="686">
        <v>3552</v>
      </c>
      <c r="AE17" s="686"/>
      <c r="AF17" s="686"/>
      <c r="AG17" s="686"/>
      <c r="AH17" s="686"/>
      <c r="AI17" s="686"/>
      <c r="AJ17" s="686"/>
      <c r="AK17" s="686"/>
      <c r="AL17" s="662">
        <v>0.2</v>
      </c>
      <c r="AM17" s="663"/>
      <c r="AN17" s="663"/>
      <c r="AO17" s="687"/>
      <c r="AP17" s="656" t="s">
        <v>271</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85" t="s">
        <v>131</v>
      </c>
      <c r="BP17" s="685"/>
      <c r="BQ17" s="685"/>
      <c r="BR17" s="685"/>
      <c r="BS17" s="686" t="s">
        <v>131</v>
      </c>
      <c r="BT17" s="686"/>
      <c r="BU17" s="686"/>
      <c r="BV17" s="686"/>
      <c r="BW17" s="686"/>
      <c r="BX17" s="686"/>
      <c r="BY17" s="686"/>
      <c r="BZ17" s="686"/>
      <c r="CA17" s="686"/>
      <c r="CB17" s="731"/>
      <c r="CD17" s="656" t="s">
        <v>272</v>
      </c>
      <c r="CE17" s="657"/>
      <c r="CF17" s="657"/>
      <c r="CG17" s="657"/>
      <c r="CH17" s="657"/>
      <c r="CI17" s="657"/>
      <c r="CJ17" s="657"/>
      <c r="CK17" s="657"/>
      <c r="CL17" s="657"/>
      <c r="CM17" s="657"/>
      <c r="CN17" s="657"/>
      <c r="CO17" s="657"/>
      <c r="CP17" s="657"/>
      <c r="CQ17" s="658"/>
      <c r="CR17" s="659">
        <v>361265</v>
      </c>
      <c r="CS17" s="660"/>
      <c r="CT17" s="660"/>
      <c r="CU17" s="660"/>
      <c r="CV17" s="660"/>
      <c r="CW17" s="660"/>
      <c r="CX17" s="660"/>
      <c r="CY17" s="661"/>
      <c r="CZ17" s="685">
        <v>9.5</v>
      </c>
      <c r="DA17" s="685"/>
      <c r="DB17" s="685"/>
      <c r="DC17" s="685"/>
      <c r="DD17" s="665" t="s">
        <v>131</v>
      </c>
      <c r="DE17" s="660"/>
      <c r="DF17" s="660"/>
      <c r="DG17" s="660"/>
      <c r="DH17" s="660"/>
      <c r="DI17" s="660"/>
      <c r="DJ17" s="660"/>
      <c r="DK17" s="660"/>
      <c r="DL17" s="660"/>
      <c r="DM17" s="660"/>
      <c r="DN17" s="660"/>
      <c r="DO17" s="660"/>
      <c r="DP17" s="661"/>
      <c r="DQ17" s="665">
        <v>352423</v>
      </c>
      <c r="DR17" s="660"/>
      <c r="DS17" s="660"/>
      <c r="DT17" s="660"/>
      <c r="DU17" s="660"/>
      <c r="DV17" s="660"/>
      <c r="DW17" s="660"/>
      <c r="DX17" s="660"/>
      <c r="DY17" s="660"/>
      <c r="DZ17" s="660"/>
      <c r="EA17" s="660"/>
      <c r="EB17" s="660"/>
      <c r="EC17" s="695"/>
    </row>
    <row r="18" spans="2:133" ht="11.25" customHeight="1" x14ac:dyDescent="0.2">
      <c r="B18" s="656" t="s">
        <v>273</v>
      </c>
      <c r="C18" s="657"/>
      <c r="D18" s="657"/>
      <c r="E18" s="657"/>
      <c r="F18" s="657"/>
      <c r="G18" s="657"/>
      <c r="H18" s="657"/>
      <c r="I18" s="657"/>
      <c r="J18" s="657"/>
      <c r="K18" s="657"/>
      <c r="L18" s="657"/>
      <c r="M18" s="657"/>
      <c r="N18" s="657"/>
      <c r="O18" s="657"/>
      <c r="P18" s="657"/>
      <c r="Q18" s="658"/>
      <c r="R18" s="659">
        <v>4564</v>
      </c>
      <c r="S18" s="660"/>
      <c r="T18" s="660"/>
      <c r="U18" s="660"/>
      <c r="V18" s="660"/>
      <c r="W18" s="660"/>
      <c r="X18" s="660"/>
      <c r="Y18" s="661"/>
      <c r="Z18" s="685">
        <v>0.1</v>
      </c>
      <c r="AA18" s="685"/>
      <c r="AB18" s="685"/>
      <c r="AC18" s="685"/>
      <c r="AD18" s="686">
        <v>4564</v>
      </c>
      <c r="AE18" s="686"/>
      <c r="AF18" s="686"/>
      <c r="AG18" s="686"/>
      <c r="AH18" s="686"/>
      <c r="AI18" s="686"/>
      <c r="AJ18" s="686"/>
      <c r="AK18" s="686"/>
      <c r="AL18" s="662">
        <v>0.20000000298023224</v>
      </c>
      <c r="AM18" s="663"/>
      <c r="AN18" s="663"/>
      <c r="AO18" s="687"/>
      <c r="AP18" s="656" t="s">
        <v>274</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85" t="s">
        <v>131</v>
      </c>
      <c r="BP18" s="685"/>
      <c r="BQ18" s="685"/>
      <c r="BR18" s="685"/>
      <c r="BS18" s="686" t="s">
        <v>131</v>
      </c>
      <c r="BT18" s="686"/>
      <c r="BU18" s="686"/>
      <c r="BV18" s="686"/>
      <c r="BW18" s="686"/>
      <c r="BX18" s="686"/>
      <c r="BY18" s="686"/>
      <c r="BZ18" s="686"/>
      <c r="CA18" s="686"/>
      <c r="CB18" s="731"/>
      <c r="CD18" s="656" t="s">
        <v>275</v>
      </c>
      <c r="CE18" s="657"/>
      <c r="CF18" s="657"/>
      <c r="CG18" s="657"/>
      <c r="CH18" s="657"/>
      <c r="CI18" s="657"/>
      <c r="CJ18" s="657"/>
      <c r="CK18" s="657"/>
      <c r="CL18" s="657"/>
      <c r="CM18" s="657"/>
      <c r="CN18" s="657"/>
      <c r="CO18" s="657"/>
      <c r="CP18" s="657"/>
      <c r="CQ18" s="658"/>
      <c r="CR18" s="659" t="s">
        <v>131</v>
      </c>
      <c r="CS18" s="660"/>
      <c r="CT18" s="660"/>
      <c r="CU18" s="660"/>
      <c r="CV18" s="660"/>
      <c r="CW18" s="660"/>
      <c r="CX18" s="660"/>
      <c r="CY18" s="661"/>
      <c r="CZ18" s="685" t="s">
        <v>131</v>
      </c>
      <c r="DA18" s="685"/>
      <c r="DB18" s="685"/>
      <c r="DC18" s="685"/>
      <c r="DD18" s="665" t="s">
        <v>131</v>
      </c>
      <c r="DE18" s="660"/>
      <c r="DF18" s="660"/>
      <c r="DG18" s="660"/>
      <c r="DH18" s="660"/>
      <c r="DI18" s="660"/>
      <c r="DJ18" s="660"/>
      <c r="DK18" s="660"/>
      <c r="DL18" s="660"/>
      <c r="DM18" s="660"/>
      <c r="DN18" s="660"/>
      <c r="DO18" s="660"/>
      <c r="DP18" s="661"/>
      <c r="DQ18" s="665" t="s">
        <v>131</v>
      </c>
      <c r="DR18" s="660"/>
      <c r="DS18" s="660"/>
      <c r="DT18" s="660"/>
      <c r="DU18" s="660"/>
      <c r="DV18" s="660"/>
      <c r="DW18" s="660"/>
      <c r="DX18" s="660"/>
      <c r="DY18" s="660"/>
      <c r="DZ18" s="660"/>
      <c r="EA18" s="660"/>
      <c r="EB18" s="660"/>
      <c r="EC18" s="695"/>
    </row>
    <row r="19" spans="2:133" ht="11.25" customHeight="1" x14ac:dyDescent="0.2">
      <c r="B19" s="656" t="s">
        <v>276</v>
      </c>
      <c r="C19" s="657"/>
      <c r="D19" s="657"/>
      <c r="E19" s="657"/>
      <c r="F19" s="657"/>
      <c r="G19" s="657"/>
      <c r="H19" s="657"/>
      <c r="I19" s="657"/>
      <c r="J19" s="657"/>
      <c r="K19" s="657"/>
      <c r="L19" s="657"/>
      <c r="M19" s="657"/>
      <c r="N19" s="657"/>
      <c r="O19" s="657"/>
      <c r="P19" s="657"/>
      <c r="Q19" s="658"/>
      <c r="R19" s="659">
        <v>1343</v>
      </c>
      <c r="S19" s="660"/>
      <c r="T19" s="660"/>
      <c r="U19" s="660"/>
      <c r="V19" s="660"/>
      <c r="W19" s="660"/>
      <c r="X19" s="660"/>
      <c r="Y19" s="661"/>
      <c r="Z19" s="685">
        <v>0</v>
      </c>
      <c r="AA19" s="685"/>
      <c r="AB19" s="685"/>
      <c r="AC19" s="685"/>
      <c r="AD19" s="686">
        <v>1343</v>
      </c>
      <c r="AE19" s="686"/>
      <c r="AF19" s="686"/>
      <c r="AG19" s="686"/>
      <c r="AH19" s="686"/>
      <c r="AI19" s="686"/>
      <c r="AJ19" s="686"/>
      <c r="AK19" s="686"/>
      <c r="AL19" s="662">
        <v>0.1</v>
      </c>
      <c r="AM19" s="663"/>
      <c r="AN19" s="663"/>
      <c r="AO19" s="687"/>
      <c r="AP19" s="656" t="s">
        <v>277</v>
      </c>
      <c r="AQ19" s="657"/>
      <c r="AR19" s="657"/>
      <c r="AS19" s="657"/>
      <c r="AT19" s="657"/>
      <c r="AU19" s="657"/>
      <c r="AV19" s="657"/>
      <c r="AW19" s="657"/>
      <c r="AX19" s="657"/>
      <c r="AY19" s="657"/>
      <c r="AZ19" s="657"/>
      <c r="BA19" s="657"/>
      <c r="BB19" s="657"/>
      <c r="BC19" s="657"/>
      <c r="BD19" s="657"/>
      <c r="BE19" s="657"/>
      <c r="BF19" s="658"/>
      <c r="BG19" s="659">
        <v>69</v>
      </c>
      <c r="BH19" s="660"/>
      <c r="BI19" s="660"/>
      <c r="BJ19" s="660"/>
      <c r="BK19" s="660"/>
      <c r="BL19" s="660"/>
      <c r="BM19" s="660"/>
      <c r="BN19" s="661"/>
      <c r="BO19" s="685">
        <v>0</v>
      </c>
      <c r="BP19" s="685"/>
      <c r="BQ19" s="685"/>
      <c r="BR19" s="685"/>
      <c r="BS19" s="686" t="s">
        <v>131</v>
      </c>
      <c r="BT19" s="686"/>
      <c r="BU19" s="686"/>
      <c r="BV19" s="686"/>
      <c r="BW19" s="686"/>
      <c r="BX19" s="686"/>
      <c r="BY19" s="686"/>
      <c r="BZ19" s="686"/>
      <c r="CA19" s="686"/>
      <c r="CB19" s="731"/>
      <c r="CD19" s="656" t="s">
        <v>278</v>
      </c>
      <c r="CE19" s="657"/>
      <c r="CF19" s="657"/>
      <c r="CG19" s="657"/>
      <c r="CH19" s="657"/>
      <c r="CI19" s="657"/>
      <c r="CJ19" s="657"/>
      <c r="CK19" s="657"/>
      <c r="CL19" s="657"/>
      <c r="CM19" s="657"/>
      <c r="CN19" s="657"/>
      <c r="CO19" s="657"/>
      <c r="CP19" s="657"/>
      <c r="CQ19" s="658"/>
      <c r="CR19" s="659" t="s">
        <v>131</v>
      </c>
      <c r="CS19" s="660"/>
      <c r="CT19" s="660"/>
      <c r="CU19" s="660"/>
      <c r="CV19" s="660"/>
      <c r="CW19" s="660"/>
      <c r="CX19" s="660"/>
      <c r="CY19" s="661"/>
      <c r="CZ19" s="685" t="s">
        <v>131</v>
      </c>
      <c r="DA19" s="685"/>
      <c r="DB19" s="685"/>
      <c r="DC19" s="685"/>
      <c r="DD19" s="665" t="s">
        <v>131</v>
      </c>
      <c r="DE19" s="660"/>
      <c r="DF19" s="660"/>
      <c r="DG19" s="660"/>
      <c r="DH19" s="660"/>
      <c r="DI19" s="660"/>
      <c r="DJ19" s="660"/>
      <c r="DK19" s="660"/>
      <c r="DL19" s="660"/>
      <c r="DM19" s="660"/>
      <c r="DN19" s="660"/>
      <c r="DO19" s="660"/>
      <c r="DP19" s="661"/>
      <c r="DQ19" s="665" t="s">
        <v>131</v>
      </c>
      <c r="DR19" s="660"/>
      <c r="DS19" s="660"/>
      <c r="DT19" s="660"/>
      <c r="DU19" s="660"/>
      <c r="DV19" s="660"/>
      <c r="DW19" s="660"/>
      <c r="DX19" s="660"/>
      <c r="DY19" s="660"/>
      <c r="DZ19" s="660"/>
      <c r="EA19" s="660"/>
      <c r="EB19" s="660"/>
      <c r="EC19" s="695"/>
    </row>
    <row r="20" spans="2:133" ht="11.25" customHeight="1" x14ac:dyDescent="0.2">
      <c r="B20" s="656" t="s">
        <v>279</v>
      </c>
      <c r="C20" s="657"/>
      <c r="D20" s="657"/>
      <c r="E20" s="657"/>
      <c r="F20" s="657"/>
      <c r="G20" s="657"/>
      <c r="H20" s="657"/>
      <c r="I20" s="657"/>
      <c r="J20" s="657"/>
      <c r="K20" s="657"/>
      <c r="L20" s="657"/>
      <c r="M20" s="657"/>
      <c r="N20" s="657"/>
      <c r="O20" s="657"/>
      <c r="P20" s="657"/>
      <c r="Q20" s="658"/>
      <c r="R20" s="659">
        <v>783</v>
      </c>
      <c r="S20" s="660"/>
      <c r="T20" s="660"/>
      <c r="U20" s="660"/>
      <c r="V20" s="660"/>
      <c r="W20" s="660"/>
      <c r="X20" s="660"/>
      <c r="Y20" s="661"/>
      <c r="Z20" s="685">
        <v>0</v>
      </c>
      <c r="AA20" s="685"/>
      <c r="AB20" s="685"/>
      <c r="AC20" s="685"/>
      <c r="AD20" s="686">
        <v>783</v>
      </c>
      <c r="AE20" s="686"/>
      <c r="AF20" s="686"/>
      <c r="AG20" s="686"/>
      <c r="AH20" s="686"/>
      <c r="AI20" s="686"/>
      <c r="AJ20" s="686"/>
      <c r="AK20" s="686"/>
      <c r="AL20" s="662">
        <v>0</v>
      </c>
      <c r="AM20" s="663"/>
      <c r="AN20" s="663"/>
      <c r="AO20" s="687"/>
      <c r="AP20" s="656" t="s">
        <v>280</v>
      </c>
      <c r="AQ20" s="657"/>
      <c r="AR20" s="657"/>
      <c r="AS20" s="657"/>
      <c r="AT20" s="657"/>
      <c r="AU20" s="657"/>
      <c r="AV20" s="657"/>
      <c r="AW20" s="657"/>
      <c r="AX20" s="657"/>
      <c r="AY20" s="657"/>
      <c r="AZ20" s="657"/>
      <c r="BA20" s="657"/>
      <c r="BB20" s="657"/>
      <c r="BC20" s="657"/>
      <c r="BD20" s="657"/>
      <c r="BE20" s="657"/>
      <c r="BF20" s="658"/>
      <c r="BG20" s="659">
        <v>69</v>
      </c>
      <c r="BH20" s="660"/>
      <c r="BI20" s="660"/>
      <c r="BJ20" s="660"/>
      <c r="BK20" s="660"/>
      <c r="BL20" s="660"/>
      <c r="BM20" s="660"/>
      <c r="BN20" s="661"/>
      <c r="BO20" s="685">
        <v>0</v>
      </c>
      <c r="BP20" s="685"/>
      <c r="BQ20" s="685"/>
      <c r="BR20" s="685"/>
      <c r="BS20" s="686" t="s">
        <v>131</v>
      </c>
      <c r="BT20" s="686"/>
      <c r="BU20" s="686"/>
      <c r="BV20" s="686"/>
      <c r="BW20" s="686"/>
      <c r="BX20" s="686"/>
      <c r="BY20" s="686"/>
      <c r="BZ20" s="686"/>
      <c r="CA20" s="686"/>
      <c r="CB20" s="731"/>
      <c r="CD20" s="656" t="s">
        <v>281</v>
      </c>
      <c r="CE20" s="657"/>
      <c r="CF20" s="657"/>
      <c r="CG20" s="657"/>
      <c r="CH20" s="657"/>
      <c r="CI20" s="657"/>
      <c r="CJ20" s="657"/>
      <c r="CK20" s="657"/>
      <c r="CL20" s="657"/>
      <c r="CM20" s="657"/>
      <c r="CN20" s="657"/>
      <c r="CO20" s="657"/>
      <c r="CP20" s="657"/>
      <c r="CQ20" s="658"/>
      <c r="CR20" s="659">
        <v>3803921</v>
      </c>
      <c r="CS20" s="660"/>
      <c r="CT20" s="660"/>
      <c r="CU20" s="660"/>
      <c r="CV20" s="660"/>
      <c r="CW20" s="660"/>
      <c r="CX20" s="660"/>
      <c r="CY20" s="661"/>
      <c r="CZ20" s="685">
        <v>100</v>
      </c>
      <c r="DA20" s="685"/>
      <c r="DB20" s="685"/>
      <c r="DC20" s="685"/>
      <c r="DD20" s="665">
        <v>268086</v>
      </c>
      <c r="DE20" s="660"/>
      <c r="DF20" s="660"/>
      <c r="DG20" s="660"/>
      <c r="DH20" s="660"/>
      <c r="DI20" s="660"/>
      <c r="DJ20" s="660"/>
      <c r="DK20" s="660"/>
      <c r="DL20" s="660"/>
      <c r="DM20" s="660"/>
      <c r="DN20" s="660"/>
      <c r="DO20" s="660"/>
      <c r="DP20" s="661"/>
      <c r="DQ20" s="665">
        <v>2922165</v>
      </c>
      <c r="DR20" s="660"/>
      <c r="DS20" s="660"/>
      <c r="DT20" s="660"/>
      <c r="DU20" s="660"/>
      <c r="DV20" s="660"/>
      <c r="DW20" s="660"/>
      <c r="DX20" s="660"/>
      <c r="DY20" s="660"/>
      <c r="DZ20" s="660"/>
      <c r="EA20" s="660"/>
      <c r="EB20" s="660"/>
      <c r="EC20" s="695"/>
    </row>
    <row r="21" spans="2:133" ht="11.25" customHeight="1" x14ac:dyDescent="0.2">
      <c r="B21" s="656" t="s">
        <v>282</v>
      </c>
      <c r="C21" s="657"/>
      <c r="D21" s="657"/>
      <c r="E21" s="657"/>
      <c r="F21" s="657"/>
      <c r="G21" s="657"/>
      <c r="H21" s="657"/>
      <c r="I21" s="657"/>
      <c r="J21" s="657"/>
      <c r="K21" s="657"/>
      <c r="L21" s="657"/>
      <c r="M21" s="657"/>
      <c r="N21" s="657"/>
      <c r="O21" s="657"/>
      <c r="P21" s="657"/>
      <c r="Q21" s="658"/>
      <c r="R21" s="659">
        <v>195</v>
      </c>
      <c r="S21" s="660"/>
      <c r="T21" s="660"/>
      <c r="U21" s="660"/>
      <c r="V21" s="660"/>
      <c r="W21" s="660"/>
      <c r="X21" s="660"/>
      <c r="Y21" s="661"/>
      <c r="Z21" s="685">
        <v>0</v>
      </c>
      <c r="AA21" s="685"/>
      <c r="AB21" s="685"/>
      <c r="AC21" s="685"/>
      <c r="AD21" s="686">
        <v>195</v>
      </c>
      <c r="AE21" s="686"/>
      <c r="AF21" s="686"/>
      <c r="AG21" s="686"/>
      <c r="AH21" s="686"/>
      <c r="AI21" s="686"/>
      <c r="AJ21" s="686"/>
      <c r="AK21" s="686"/>
      <c r="AL21" s="662">
        <v>0</v>
      </c>
      <c r="AM21" s="663"/>
      <c r="AN21" s="663"/>
      <c r="AO21" s="687"/>
      <c r="AP21" s="656" t="s">
        <v>283</v>
      </c>
      <c r="AQ21" s="732"/>
      <c r="AR21" s="732"/>
      <c r="AS21" s="732"/>
      <c r="AT21" s="732"/>
      <c r="AU21" s="732"/>
      <c r="AV21" s="732"/>
      <c r="AW21" s="732"/>
      <c r="AX21" s="732"/>
      <c r="AY21" s="732"/>
      <c r="AZ21" s="732"/>
      <c r="BA21" s="732"/>
      <c r="BB21" s="732"/>
      <c r="BC21" s="732"/>
      <c r="BD21" s="732"/>
      <c r="BE21" s="732"/>
      <c r="BF21" s="733"/>
      <c r="BG21" s="659">
        <v>69</v>
      </c>
      <c r="BH21" s="660"/>
      <c r="BI21" s="660"/>
      <c r="BJ21" s="660"/>
      <c r="BK21" s="660"/>
      <c r="BL21" s="660"/>
      <c r="BM21" s="660"/>
      <c r="BN21" s="661"/>
      <c r="BO21" s="685">
        <v>0</v>
      </c>
      <c r="BP21" s="685"/>
      <c r="BQ21" s="685"/>
      <c r="BR21" s="685"/>
      <c r="BS21" s="686" t="s">
        <v>131</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2">
      <c r="B22" s="716" t="s">
        <v>284</v>
      </c>
      <c r="C22" s="717"/>
      <c r="D22" s="717"/>
      <c r="E22" s="717"/>
      <c r="F22" s="717"/>
      <c r="G22" s="717"/>
      <c r="H22" s="717"/>
      <c r="I22" s="717"/>
      <c r="J22" s="717"/>
      <c r="K22" s="717"/>
      <c r="L22" s="717"/>
      <c r="M22" s="717"/>
      <c r="N22" s="717"/>
      <c r="O22" s="717"/>
      <c r="P22" s="717"/>
      <c r="Q22" s="718"/>
      <c r="R22" s="659">
        <v>2243</v>
      </c>
      <c r="S22" s="660"/>
      <c r="T22" s="660"/>
      <c r="U22" s="660"/>
      <c r="V22" s="660"/>
      <c r="W22" s="660"/>
      <c r="X22" s="660"/>
      <c r="Y22" s="661"/>
      <c r="Z22" s="685">
        <v>0.1</v>
      </c>
      <c r="AA22" s="685"/>
      <c r="AB22" s="685"/>
      <c r="AC22" s="685"/>
      <c r="AD22" s="686">
        <v>2243</v>
      </c>
      <c r="AE22" s="686"/>
      <c r="AF22" s="686"/>
      <c r="AG22" s="686"/>
      <c r="AH22" s="686"/>
      <c r="AI22" s="686"/>
      <c r="AJ22" s="686"/>
      <c r="AK22" s="686"/>
      <c r="AL22" s="662">
        <v>0.10000000149011612</v>
      </c>
      <c r="AM22" s="663"/>
      <c r="AN22" s="663"/>
      <c r="AO22" s="687"/>
      <c r="AP22" s="656" t="s">
        <v>285</v>
      </c>
      <c r="AQ22" s="732"/>
      <c r="AR22" s="732"/>
      <c r="AS22" s="732"/>
      <c r="AT22" s="732"/>
      <c r="AU22" s="732"/>
      <c r="AV22" s="732"/>
      <c r="AW22" s="732"/>
      <c r="AX22" s="732"/>
      <c r="AY22" s="732"/>
      <c r="AZ22" s="732"/>
      <c r="BA22" s="732"/>
      <c r="BB22" s="732"/>
      <c r="BC22" s="732"/>
      <c r="BD22" s="732"/>
      <c r="BE22" s="732"/>
      <c r="BF22" s="733"/>
      <c r="BG22" s="659" t="s">
        <v>131</v>
      </c>
      <c r="BH22" s="660"/>
      <c r="BI22" s="660"/>
      <c r="BJ22" s="660"/>
      <c r="BK22" s="660"/>
      <c r="BL22" s="660"/>
      <c r="BM22" s="660"/>
      <c r="BN22" s="661"/>
      <c r="BO22" s="685" t="s">
        <v>131</v>
      </c>
      <c r="BP22" s="685"/>
      <c r="BQ22" s="685"/>
      <c r="BR22" s="685"/>
      <c r="BS22" s="686" t="s">
        <v>131</v>
      </c>
      <c r="BT22" s="686"/>
      <c r="BU22" s="686"/>
      <c r="BV22" s="686"/>
      <c r="BW22" s="686"/>
      <c r="BX22" s="686"/>
      <c r="BY22" s="686"/>
      <c r="BZ22" s="686"/>
      <c r="CA22" s="686"/>
      <c r="CB22" s="731"/>
      <c r="CD22" s="712" t="s">
        <v>286</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2">
      <c r="B23" s="656" t="s">
        <v>287</v>
      </c>
      <c r="C23" s="657"/>
      <c r="D23" s="657"/>
      <c r="E23" s="657"/>
      <c r="F23" s="657"/>
      <c r="G23" s="657"/>
      <c r="H23" s="657"/>
      <c r="I23" s="657"/>
      <c r="J23" s="657"/>
      <c r="K23" s="657"/>
      <c r="L23" s="657"/>
      <c r="M23" s="657"/>
      <c r="N23" s="657"/>
      <c r="O23" s="657"/>
      <c r="P23" s="657"/>
      <c r="Q23" s="658"/>
      <c r="R23" s="659">
        <v>1938186</v>
      </c>
      <c r="S23" s="660"/>
      <c r="T23" s="660"/>
      <c r="U23" s="660"/>
      <c r="V23" s="660"/>
      <c r="W23" s="660"/>
      <c r="X23" s="660"/>
      <c r="Y23" s="661"/>
      <c r="Z23" s="685">
        <v>48</v>
      </c>
      <c r="AA23" s="685"/>
      <c r="AB23" s="685"/>
      <c r="AC23" s="685"/>
      <c r="AD23" s="686">
        <v>1771081</v>
      </c>
      <c r="AE23" s="686"/>
      <c r="AF23" s="686"/>
      <c r="AG23" s="686"/>
      <c r="AH23" s="686"/>
      <c r="AI23" s="686"/>
      <c r="AJ23" s="686"/>
      <c r="AK23" s="686"/>
      <c r="AL23" s="662">
        <v>80.900000000000006</v>
      </c>
      <c r="AM23" s="663"/>
      <c r="AN23" s="663"/>
      <c r="AO23" s="687"/>
      <c r="AP23" s="656" t="s">
        <v>288</v>
      </c>
      <c r="AQ23" s="732"/>
      <c r="AR23" s="732"/>
      <c r="AS23" s="732"/>
      <c r="AT23" s="732"/>
      <c r="AU23" s="732"/>
      <c r="AV23" s="732"/>
      <c r="AW23" s="732"/>
      <c r="AX23" s="732"/>
      <c r="AY23" s="732"/>
      <c r="AZ23" s="732"/>
      <c r="BA23" s="732"/>
      <c r="BB23" s="732"/>
      <c r="BC23" s="732"/>
      <c r="BD23" s="732"/>
      <c r="BE23" s="732"/>
      <c r="BF23" s="733"/>
      <c r="BG23" s="659" t="s">
        <v>131</v>
      </c>
      <c r="BH23" s="660"/>
      <c r="BI23" s="660"/>
      <c r="BJ23" s="660"/>
      <c r="BK23" s="660"/>
      <c r="BL23" s="660"/>
      <c r="BM23" s="660"/>
      <c r="BN23" s="661"/>
      <c r="BO23" s="685" t="s">
        <v>131</v>
      </c>
      <c r="BP23" s="685"/>
      <c r="BQ23" s="685"/>
      <c r="BR23" s="685"/>
      <c r="BS23" s="686" t="s">
        <v>131</v>
      </c>
      <c r="BT23" s="686"/>
      <c r="BU23" s="686"/>
      <c r="BV23" s="686"/>
      <c r="BW23" s="686"/>
      <c r="BX23" s="686"/>
      <c r="BY23" s="686"/>
      <c r="BZ23" s="686"/>
      <c r="CA23" s="686"/>
      <c r="CB23" s="731"/>
      <c r="CD23" s="712" t="s">
        <v>228</v>
      </c>
      <c r="CE23" s="713"/>
      <c r="CF23" s="713"/>
      <c r="CG23" s="713"/>
      <c r="CH23" s="713"/>
      <c r="CI23" s="713"/>
      <c r="CJ23" s="713"/>
      <c r="CK23" s="713"/>
      <c r="CL23" s="713"/>
      <c r="CM23" s="713"/>
      <c r="CN23" s="713"/>
      <c r="CO23" s="713"/>
      <c r="CP23" s="713"/>
      <c r="CQ23" s="714"/>
      <c r="CR23" s="712" t="s">
        <v>289</v>
      </c>
      <c r="CS23" s="713"/>
      <c r="CT23" s="713"/>
      <c r="CU23" s="713"/>
      <c r="CV23" s="713"/>
      <c r="CW23" s="713"/>
      <c r="CX23" s="713"/>
      <c r="CY23" s="714"/>
      <c r="CZ23" s="712" t="s">
        <v>290</v>
      </c>
      <c r="DA23" s="713"/>
      <c r="DB23" s="713"/>
      <c r="DC23" s="714"/>
      <c r="DD23" s="712" t="s">
        <v>291</v>
      </c>
      <c r="DE23" s="713"/>
      <c r="DF23" s="713"/>
      <c r="DG23" s="713"/>
      <c r="DH23" s="713"/>
      <c r="DI23" s="713"/>
      <c r="DJ23" s="713"/>
      <c r="DK23" s="714"/>
      <c r="DL23" s="744" t="s">
        <v>292</v>
      </c>
      <c r="DM23" s="745"/>
      <c r="DN23" s="745"/>
      <c r="DO23" s="745"/>
      <c r="DP23" s="745"/>
      <c r="DQ23" s="745"/>
      <c r="DR23" s="745"/>
      <c r="DS23" s="745"/>
      <c r="DT23" s="745"/>
      <c r="DU23" s="745"/>
      <c r="DV23" s="746"/>
      <c r="DW23" s="712" t="s">
        <v>293</v>
      </c>
      <c r="DX23" s="713"/>
      <c r="DY23" s="713"/>
      <c r="DZ23" s="713"/>
      <c r="EA23" s="713"/>
      <c r="EB23" s="713"/>
      <c r="EC23" s="714"/>
    </row>
    <row r="24" spans="2:133" ht="11.25" customHeight="1" x14ac:dyDescent="0.2">
      <c r="B24" s="656" t="s">
        <v>294</v>
      </c>
      <c r="C24" s="657"/>
      <c r="D24" s="657"/>
      <c r="E24" s="657"/>
      <c r="F24" s="657"/>
      <c r="G24" s="657"/>
      <c r="H24" s="657"/>
      <c r="I24" s="657"/>
      <c r="J24" s="657"/>
      <c r="K24" s="657"/>
      <c r="L24" s="657"/>
      <c r="M24" s="657"/>
      <c r="N24" s="657"/>
      <c r="O24" s="657"/>
      <c r="P24" s="657"/>
      <c r="Q24" s="658"/>
      <c r="R24" s="659">
        <v>1771081</v>
      </c>
      <c r="S24" s="660"/>
      <c r="T24" s="660"/>
      <c r="U24" s="660"/>
      <c r="V24" s="660"/>
      <c r="W24" s="660"/>
      <c r="X24" s="660"/>
      <c r="Y24" s="661"/>
      <c r="Z24" s="685">
        <v>43.9</v>
      </c>
      <c r="AA24" s="685"/>
      <c r="AB24" s="685"/>
      <c r="AC24" s="685"/>
      <c r="AD24" s="686">
        <v>1771081</v>
      </c>
      <c r="AE24" s="686"/>
      <c r="AF24" s="686"/>
      <c r="AG24" s="686"/>
      <c r="AH24" s="686"/>
      <c r="AI24" s="686"/>
      <c r="AJ24" s="686"/>
      <c r="AK24" s="686"/>
      <c r="AL24" s="662">
        <v>80.900000000000006</v>
      </c>
      <c r="AM24" s="663"/>
      <c r="AN24" s="663"/>
      <c r="AO24" s="687"/>
      <c r="AP24" s="656" t="s">
        <v>295</v>
      </c>
      <c r="AQ24" s="732"/>
      <c r="AR24" s="732"/>
      <c r="AS24" s="732"/>
      <c r="AT24" s="732"/>
      <c r="AU24" s="732"/>
      <c r="AV24" s="732"/>
      <c r="AW24" s="732"/>
      <c r="AX24" s="732"/>
      <c r="AY24" s="732"/>
      <c r="AZ24" s="732"/>
      <c r="BA24" s="732"/>
      <c r="BB24" s="732"/>
      <c r="BC24" s="732"/>
      <c r="BD24" s="732"/>
      <c r="BE24" s="732"/>
      <c r="BF24" s="733"/>
      <c r="BG24" s="659" t="s">
        <v>131</v>
      </c>
      <c r="BH24" s="660"/>
      <c r="BI24" s="660"/>
      <c r="BJ24" s="660"/>
      <c r="BK24" s="660"/>
      <c r="BL24" s="660"/>
      <c r="BM24" s="660"/>
      <c r="BN24" s="661"/>
      <c r="BO24" s="685" t="s">
        <v>131</v>
      </c>
      <c r="BP24" s="685"/>
      <c r="BQ24" s="685"/>
      <c r="BR24" s="685"/>
      <c r="BS24" s="686" t="s">
        <v>131</v>
      </c>
      <c r="BT24" s="686"/>
      <c r="BU24" s="686"/>
      <c r="BV24" s="686"/>
      <c r="BW24" s="686"/>
      <c r="BX24" s="686"/>
      <c r="BY24" s="686"/>
      <c r="BZ24" s="686"/>
      <c r="CA24" s="686"/>
      <c r="CB24" s="731"/>
      <c r="CD24" s="709" t="s">
        <v>296</v>
      </c>
      <c r="CE24" s="710"/>
      <c r="CF24" s="710"/>
      <c r="CG24" s="710"/>
      <c r="CH24" s="710"/>
      <c r="CI24" s="710"/>
      <c r="CJ24" s="710"/>
      <c r="CK24" s="710"/>
      <c r="CL24" s="710"/>
      <c r="CM24" s="710"/>
      <c r="CN24" s="710"/>
      <c r="CO24" s="710"/>
      <c r="CP24" s="710"/>
      <c r="CQ24" s="711"/>
      <c r="CR24" s="706">
        <v>1218048</v>
      </c>
      <c r="CS24" s="707"/>
      <c r="CT24" s="707"/>
      <c r="CU24" s="707"/>
      <c r="CV24" s="707"/>
      <c r="CW24" s="707"/>
      <c r="CX24" s="707"/>
      <c r="CY24" s="735"/>
      <c r="CZ24" s="736">
        <v>32</v>
      </c>
      <c r="DA24" s="721"/>
      <c r="DB24" s="721"/>
      <c r="DC24" s="738"/>
      <c r="DD24" s="734">
        <v>1045003</v>
      </c>
      <c r="DE24" s="707"/>
      <c r="DF24" s="707"/>
      <c r="DG24" s="707"/>
      <c r="DH24" s="707"/>
      <c r="DI24" s="707"/>
      <c r="DJ24" s="707"/>
      <c r="DK24" s="735"/>
      <c r="DL24" s="734">
        <v>1044854</v>
      </c>
      <c r="DM24" s="707"/>
      <c r="DN24" s="707"/>
      <c r="DO24" s="707"/>
      <c r="DP24" s="707"/>
      <c r="DQ24" s="707"/>
      <c r="DR24" s="707"/>
      <c r="DS24" s="707"/>
      <c r="DT24" s="707"/>
      <c r="DU24" s="707"/>
      <c r="DV24" s="735"/>
      <c r="DW24" s="736">
        <v>46.2</v>
      </c>
      <c r="DX24" s="721"/>
      <c r="DY24" s="721"/>
      <c r="DZ24" s="721"/>
      <c r="EA24" s="721"/>
      <c r="EB24" s="721"/>
      <c r="EC24" s="737"/>
    </row>
    <row r="25" spans="2:133" ht="11.25" customHeight="1" x14ac:dyDescent="0.2">
      <c r="B25" s="656" t="s">
        <v>297</v>
      </c>
      <c r="C25" s="657"/>
      <c r="D25" s="657"/>
      <c r="E25" s="657"/>
      <c r="F25" s="657"/>
      <c r="G25" s="657"/>
      <c r="H25" s="657"/>
      <c r="I25" s="657"/>
      <c r="J25" s="657"/>
      <c r="K25" s="657"/>
      <c r="L25" s="657"/>
      <c r="M25" s="657"/>
      <c r="N25" s="657"/>
      <c r="O25" s="657"/>
      <c r="P25" s="657"/>
      <c r="Q25" s="658"/>
      <c r="R25" s="659">
        <v>150607</v>
      </c>
      <c r="S25" s="660"/>
      <c r="T25" s="660"/>
      <c r="U25" s="660"/>
      <c r="V25" s="660"/>
      <c r="W25" s="660"/>
      <c r="X25" s="660"/>
      <c r="Y25" s="661"/>
      <c r="Z25" s="685">
        <v>3.7</v>
      </c>
      <c r="AA25" s="685"/>
      <c r="AB25" s="685"/>
      <c r="AC25" s="685"/>
      <c r="AD25" s="686" t="s">
        <v>131</v>
      </c>
      <c r="AE25" s="686"/>
      <c r="AF25" s="686"/>
      <c r="AG25" s="686"/>
      <c r="AH25" s="686"/>
      <c r="AI25" s="686"/>
      <c r="AJ25" s="686"/>
      <c r="AK25" s="686"/>
      <c r="AL25" s="662" t="s">
        <v>131</v>
      </c>
      <c r="AM25" s="663"/>
      <c r="AN25" s="663"/>
      <c r="AO25" s="687"/>
      <c r="AP25" s="656" t="s">
        <v>298</v>
      </c>
      <c r="AQ25" s="732"/>
      <c r="AR25" s="732"/>
      <c r="AS25" s="732"/>
      <c r="AT25" s="732"/>
      <c r="AU25" s="732"/>
      <c r="AV25" s="732"/>
      <c r="AW25" s="732"/>
      <c r="AX25" s="732"/>
      <c r="AY25" s="732"/>
      <c r="AZ25" s="732"/>
      <c r="BA25" s="732"/>
      <c r="BB25" s="732"/>
      <c r="BC25" s="732"/>
      <c r="BD25" s="732"/>
      <c r="BE25" s="732"/>
      <c r="BF25" s="733"/>
      <c r="BG25" s="659" t="s">
        <v>131</v>
      </c>
      <c r="BH25" s="660"/>
      <c r="BI25" s="660"/>
      <c r="BJ25" s="660"/>
      <c r="BK25" s="660"/>
      <c r="BL25" s="660"/>
      <c r="BM25" s="660"/>
      <c r="BN25" s="661"/>
      <c r="BO25" s="685" t="s">
        <v>131</v>
      </c>
      <c r="BP25" s="685"/>
      <c r="BQ25" s="685"/>
      <c r="BR25" s="685"/>
      <c r="BS25" s="686" t="s">
        <v>131</v>
      </c>
      <c r="BT25" s="686"/>
      <c r="BU25" s="686"/>
      <c r="BV25" s="686"/>
      <c r="BW25" s="686"/>
      <c r="BX25" s="686"/>
      <c r="BY25" s="686"/>
      <c r="BZ25" s="686"/>
      <c r="CA25" s="686"/>
      <c r="CB25" s="731"/>
      <c r="CD25" s="656" t="s">
        <v>299</v>
      </c>
      <c r="CE25" s="657"/>
      <c r="CF25" s="657"/>
      <c r="CG25" s="657"/>
      <c r="CH25" s="657"/>
      <c r="CI25" s="657"/>
      <c r="CJ25" s="657"/>
      <c r="CK25" s="657"/>
      <c r="CL25" s="657"/>
      <c r="CM25" s="657"/>
      <c r="CN25" s="657"/>
      <c r="CO25" s="657"/>
      <c r="CP25" s="657"/>
      <c r="CQ25" s="658"/>
      <c r="CR25" s="659">
        <v>669506</v>
      </c>
      <c r="CS25" s="669"/>
      <c r="CT25" s="669"/>
      <c r="CU25" s="669"/>
      <c r="CV25" s="669"/>
      <c r="CW25" s="669"/>
      <c r="CX25" s="669"/>
      <c r="CY25" s="670"/>
      <c r="CZ25" s="662">
        <v>17.600000000000001</v>
      </c>
      <c r="DA25" s="671"/>
      <c r="DB25" s="671"/>
      <c r="DC25" s="672"/>
      <c r="DD25" s="665">
        <v>626062</v>
      </c>
      <c r="DE25" s="669"/>
      <c r="DF25" s="669"/>
      <c r="DG25" s="669"/>
      <c r="DH25" s="669"/>
      <c r="DI25" s="669"/>
      <c r="DJ25" s="669"/>
      <c r="DK25" s="670"/>
      <c r="DL25" s="665">
        <v>626053</v>
      </c>
      <c r="DM25" s="669"/>
      <c r="DN25" s="669"/>
      <c r="DO25" s="669"/>
      <c r="DP25" s="669"/>
      <c r="DQ25" s="669"/>
      <c r="DR25" s="669"/>
      <c r="DS25" s="669"/>
      <c r="DT25" s="669"/>
      <c r="DU25" s="669"/>
      <c r="DV25" s="670"/>
      <c r="DW25" s="662">
        <v>27.7</v>
      </c>
      <c r="DX25" s="671"/>
      <c r="DY25" s="671"/>
      <c r="DZ25" s="671"/>
      <c r="EA25" s="671"/>
      <c r="EB25" s="671"/>
      <c r="EC25" s="690"/>
    </row>
    <row r="26" spans="2:133" ht="11.25" customHeight="1" x14ac:dyDescent="0.2">
      <c r="B26" s="656" t="s">
        <v>300</v>
      </c>
      <c r="C26" s="657"/>
      <c r="D26" s="657"/>
      <c r="E26" s="657"/>
      <c r="F26" s="657"/>
      <c r="G26" s="657"/>
      <c r="H26" s="657"/>
      <c r="I26" s="657"/>
      <c r="J26" s="657"/>
      <c r="K26" s="657"/>
      <c r="L26" s="657"/>
      <c r="M26" s="657"/>
      <c r="N26" s="657"/>
      <c r="O26" s="657"/>
      <c r="P26" s="657"/>
      <c r="Q26" s="658"/>
      <c r="R26" s="659">
        <v>16498</v>
      </c>
      <c r="S26" s="660"/>
      <c r="T26" s="660"/>
      <c r="U26" s="660"/>
      <c r="V26" s="660"/>
      <c r="W26" s="660"/>
      <c r="X26" s="660"/>
      <c r="Y26" s="661"/>
      <c r="Z26" s="685">
        <v>0.4</v>
      </c>
      <c r="AA26" s="685"/>
      <c r="AB26" s="685"/>
      <c r="AC26" s="685"/>
      <c r="AD26" s="686" t="s">
        <v>131</v>
      </c>
      <c r="AE26" s="686"/>
      <c r="AF26" s="686"/>
      <c r="AG26" s="686"/>
      <c r="AH26" s="686"/>
      <c r="AI26" s="686"/>
      <c r="AJ26" s="686"/>
      <c r="AK26" s="686"/>
      <c r="AL26" s="662" t="s">
        <v>131</v>
      </c>
      <c r="AM26" s="663"/>
      <c r="AN26" s="663"/>
      <c r="AO26" s="687"/>
      <c r="AP26" s="656" t="s">
        <v>301</v>
      </c>
      <c r="AQ26" s="732"/>
      <c r="AR26" s="732"/>
      <c r="AS26" s="732"/>
      <c r="AT26" s="732"/>
      <c r="AU26" s="732"/>
      <c r="AV26" s="732"/>
      <c r="AW26" s="732"/>
      <c r="AX26" s="732"/>
      <c r="AY26" s="732"/>
      <c r="AZ26" s="732"/>
      <c r="BA26" s="732"/>
      <c r="BB26" s="732"/>
      <c r="BC26" s="732"/>
      <c r="BD26" s="732"/>
      <c r="BE26" s="732"/>
      <c r="BF26" s="733"/>
      <c r="BG26" s="659" t="s">
        <v>131</v>
      </c>
      <c r="BH26" s="660"/>
      <c r="BI26" s="660"/>
      <c r="BJ26" s="660"/>
      <c r="BK26" s="660"/>
      <c r="BL26" s="660"/>
      <c r="BM26" s="660"/>
      <c r="BN26" s="661"/>
      <c r="BO26" s="685" t="s">
        <v>131</v>
      </c>
      <c r="BP26" s="685"/>
      <c r="BQ26" s="685"/>
      <c r="BR26" s="685"/>
      <c r="BS26" s="686" t="s">
        <v>131</v>
      </c>
      <c r="BT26" s="686"/>
      <c r="BU26" s="686"/>
      <c r="BV26" s="686"/>
      <c r="BW26" s="686"/>
      <c r="BX26" s="686"/>
      <c r="BY26" s="686"/>
      <c r="BZ26" s="686"/>
      <c r="CA26" s="686"/>
      <c r="CB26" s="731"/>
      <c r="CD26" s="656" t="s">
        <v>302</v>
      </c>
      <c r="CE26" s="657"/>
      <c r="CF26" s="657"/>
      <c r="CG26" s="657"/>
      <c r="CH26" s="657"/>
      <c r="CI26" s="657"/>
      <c r="CJ26" s="657"/>
      <c r="CK26" s="657"/>
      <c r="CL26" s="657"/>
      <c r="CM26" s="657"/>
      <c r="CN26" s="657"/>
      <c r="CO26" s="657"/>
      <c r="CP26" s="657"/>
      <c r="CQ26" s="658"/>
      <c r="CR26" s="659">
        <v>423163</v>
      </c>
      <c r="CS26" s="660"/>
      <c r="CT26" s="660"/>
      <c r="CU26" s="660"/>
      <c r="CV26" s="660"/>
      <c r="CW26" s="660"/>
      <c r="CX26" s="660"/>
      <c r="CY26" s="661"/>
      <c r="CZ26" s="662">
        <v>11.1</v>
      </c>
      <c r="DA26" s="671"/>
      <c r="DB26" s="671"/>
      <c r="DC26" s="672"/>
      <c r="DD26" s="665">
        <v>392553</v>
      </c>
      <c r="DE26" s="660"/>
      <c r="DF26" s="660"/>
      <c r="DG26" s="660"/>
      <c r="DH26" s="660"/>
      <c r="DI26" s="660"/>
      <c r="DJ26" s="660"/>
      <c r="DK26" s="661"/>
      <c r="DL26" s="665" t="s">
        <v>131</v>
      </c>
      <c r="DM26" s="660"/>
      <c r="DN26" s="660"/>
      <c r="DO26" s="660"/>
      <c r="DP26" s="660"/>
      <c r="DQ26" s="660"/>
      <c r="DR26" s="660"/>
      <c r="DS26" s="660"/>
      <c r="DT26" s="660"/>
      <c r="DU26" s="660"/>
      <c r="DV26" s="661"/>
      <c r="DW26" s="662" t="s">
        <v>131</v>
      </c>
      <c r="DX26" s="671"/>
      <c r="DY26" s="671"/>
      <c r="DZ26" s="671"/>
      <c r="EA26" s="671"/>
      <c r="EB26" s="671"/>
      <c r="EC26" s="690"/>
    </row>
    <row r="27" spans="2:133" ht="11.25" customHeight="1" x14ac:dyDescent="0.2">
      <c r="B27" s="656" t="s">
        <v>303</v>
      </c>
      <c r="C27" s="657"/>
      <c r="D27" s="657"/>
      <c r="E27" s="657"/>
      <c r="F27" s="657"/>
      <c r="G27" s="657"/>
      <c r="H27" s="657"/>
      <c r="I27" s="657"/>
      <c r="J27" s="657"/>
      <c r="K27" s="657"/>
      <c r="L27" s="657"/>
      <c r="M27" s="657"/>
      <c r="N27" s="657"/>
      <c r="O27" s="657"/>
      <c r="P27" s="657"/>
      <c r="Q27" s="658"/>
      <c r="R27" s="659">
        <v>2356006</v>
      </c>
      <c r="S27" s="660"/>
      <c r="T27" s="660"/>
      <c r="U27" s="660"/>
      <c r="V27" s="660"/>
      <c r="W27" s="660"/>
      <c r="X27" s="660"/>
      <c r="Y27" s="661"/>
      <c r="Z27" s="685">
        <v>58.4</v>
      </c>
      <c r="AA27" s="685"/>
      <c r="AB27" s="685"/>
      <c r="AC27" s="685"/>
      <c r="AD27" s="686">
        <v>2188542</v>
      </c>
      <c r="AE27" s="686"/>
      <c r="AF27" s="686"/>
      <c r="AG27" s="686"/>
      <c r="AH27" s="686"/>
      <c r="AI27" s="686"/>
      <c r="AJ27" s="686"/>
      <c r="AK27" s="686"/>
      <c r="AL27" s="662">
        <v>100</v>
      </c>
      <c r="AM27" s="663"/>
      <c r="AN27" s="663"/>
      <c r="AO27" s="687"/>
      <c r="AP27" s="656" t="s">
        <v>304</v>
      </c>
      <c r="AQ27" s="657"/>
      <c r="AR27" s="657"/>
      <c r="AS27" s="657"/>
      <c r="AT27" s="657"/>
      <c r="AU27" s="657"/>
      <c r="AV27" s="657"/>
      <c r="AW27" s="657"/>
      <c r="AX27" s="657"/>
      <c r="AY27" s="657"/>
      <c r="AZ27" s="657"/>
      <c r="BA27" s="657"/>
      <c r="BB27" s="657"/>
      <c r="BC27" s="657"/>
      <c r="BD27" s="657"/>
      <c r="BE27" s="657"/>
      <c r="BF27" s="658"/>
      <c r="BG27" s="659">
        <v>268781</v>
      </c>
      <c r="BH27" s="660"/>
      <c r="BI27" s="660"/>
      <c r="BJ27" s="660"/>
      <c r="BK27" s="660"/>
      <c r="BL27" s="660"/>
      <c r="BM27" s="660"/>
      <c r="BN27" s="661"/>
      <c r="BO27" s="685">
        <v>100</v>
      </c>
      <c r="BP27" s="685"/>
      <c r="BQ27" s="685"/>
      <c r="BR27" s="685"/>
      <c r="BS27" s="686" t="s">
        <v>131</v>
      </c>
      <c r="BT27" s="686"/>
      <c r="BU27" s="686"/>
      <c r="BV27" s="686"/>
      <c r="BW27" s="686"/>
      <c r="BX27" s="686"/>
      <c r="BY27" s="686"/>
      <c r="BZ27" s="686"/>
      <c r="CA27" s="686"/>
      <c r="CB27" s="731"/>
      <c r="CD27" s="656" t="s">
        <v>305</v>
      </c>
      <c r="CE27" s="657"/>
      <c r="CF27" s="657"/>
      <c r="CG27" s="657"/>
      <c r="CH27" s="657"/>
      <c r="CI27" s="657"/>
      <c r="CJ27" s="657"/>
      <c r="CK27" s="657"/>
      <c r="CL27" s="657"/>
      <c r="CM27" s="657"/>
      <c r="CN27" s="657"/>
      <c r="CO27" s="657"/>
      <c r="CP27" s="657"/>
      <c r="CQ27" s="658"/>
      <c r="CR27" s="659">
        <v>187277</v>
      </c>
      <c r="CS27" s="669"/>
      <c r="CT27" s="669"/>
      <c r="CU27" s="669"/>
      <c r="CV27" s="669"/>
      <c r="CW27" s="669"/>
      <c r="CX27" s="669"/>
      <c r="CY27" s="670"/>
      <c r="CZ27" s="662">
        <v>4.9000000000000004</v>
      </c>
      <c r="DA27" s="671"/>
      <c r="DB27" s="671"/>
      <c r="DC27" s="672"/>
      <c r="DD27" s="665">
        <v>66518</v>
      </c>
      <c r="DE27" s="669"/>
      <c r="DF27" s="669"/>
      <c r="DG27" s="669"/>
      <c r="DH27" s="669"/>
      <c r="DI27" s="669"/>
      <c r="DJ27" s="669"/>
      <c r="DK27" s="670"/>
      <c r="DL27" s="665">
        <v>66378</v>
      </c>
      <c r="DM27" s="669"/>
      <c r="DN27" s="669"/>
      <c r="DO27" s="669"/>
      <c r="DP27" s="669"/>
      <c r="DQ27" s="669"/>
      <c r="DR27" s="669"/>
      <c r="DS27" s="669"/>
      <c r="DT27" s="669"/>
      <c r="DU27" s="669"/>
      <c r="DV27" s="670"/>
      <c r="DW27" s="662">
        <v>2.9</v>
      </c>
      <c r="DX27" s="671"/>
      <c r="DY27" s="671"/>
      <c r="DZ27" s="671"/>
      <c r="EA27" s="671"/>
      <c r="EB27" s="671"/>
      <c r="EC27" s="690"/>
    </row>
    <row r="28" spans="2:133" ht="11.25" customHeight="1" x14ac:dyDescent="0.2">
      <c r="B28" s="656" t="s">
        <v>306</v>
      </c>
      <c r="C28" s="657"/>
      <c r="D28" s="657"/>
      <c r="E28" s="657"/>
      <c r="F28" s="657"/>
      <c r="G28" s="657"/>
      <c r="H28" s="657"/>
      <c r="I28" s="657"/>
      <c r="J28" s="657"/>
      <c r="K28" s="657"/>
      <c r="L28" s="657"/>
      <c r="M28" s="657"/>
      <c r="N28" s="657"/>
      <c r="O28" s="657"/>
      <c r="P28" s="657"/>
      <c r="Q28" s="658"/>
      <c r="R28" s="659">
        <v>546</v>
      </c>
      <c r="S28" s="660"/>
      <c r="T28" s="660"/>
      <c r="U28" s="660"/>
      <c r="V28" s="660"/>
      <c r="W28" s="660"/>
      <c r="X28" s="660"/>
      <c r="Y28" s="661"/>
      <c r="Z28" s="685">
        <v>0</v>
      </c>
      <c r="AA28" s="685"/>
      <c r="AB28" s="685"/>
      <c r="AC28" s="685"/>
      <c r="AD28" s="686">
        <v>546</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307</v>
      </c>
      <c r="CE28" s="657"/>
      <c r="CF28" s="657"/>
      <c r="CG28" s="657"/>
      <c r="CH28" s="657"/>
      <c r="CI28" s="657"/>
      <c r="CJ28" s="657"/>
      <c r="CK28" s="657"/>
      <c r="CL28" s="657"/>
      <c r="CM28" s="657"/>
      <c r="CN28" s="657"/>
      <c r="CO28" s="657"/>
      <c r="CP28" s="657"/>
      <c r="CQ28" s="658"/>
      <c r="CR28" s="659">
        <v>361265</v>
      </c>
      <c r="CS28" s="660"/>
      <c r="CT28" s="660"/>
      <c r="CU28" s="660"/>
      <c r="CV28" s="660"/>
      <c r="CW28" s="660"/>
      <c r="CX28" s="660"/>
      <c r="CY28" s="661"/>
      <c r="CZ28" s="662">
        <v>9.5</v>
      </c>
      <c r="DA28" s="671"/>
      <c r="DB28" s="671"/>
      <c r="DC28" s="672"/>
      <c r="DD28" s="665">
        <v>352423</v>
      </c>
      <c r="DE28" s="660"/>
      <c r="DF28" s="660"/>
      <c r="DG28" s="660"/>
      <c r="DH28" s="660"/>
      <c r="DI28" s="660"/>
      <c r="DJ28" s="660"/>
      <c r="DK28" s="661"/>
      <c r="DL28" s="665">
        <v>352423</v>
      </c>
      <c r="DM28" s="660"/>
      <c r="DN28" s="660"/>
      <c r="DO28" s="660"/>
      <c r="DP28" s="660"/>
      <c r="DQ28" s="660"/>
      <c r="DR28" s="660"/>
      <c r="DS28" s="660"/>
      <c r="DT28" s="660"/>
      <c r="DU28" s="660"/>
      <c r="DV28" s="661"/>
      <c r="DW28" s="662">
        <v>15.6</v>
      </c>
      <c r="DX28" s="671"/>
      <c r="DY28" s="671"/>
      <c r="DZ28" s="671"/>
      <c r="EA28" s="671"/>
      <c r="EB28" s="671"/>
      <c r="EC28" s="690"/>
    </row>
    <row r="29" spans="2:133" ht="11.25" customHeight="1" x14ac:dyDescent="0.2">
      <c r="B29" s="656" t="s">
        <v>308</v>
      </c>
      <c r="C29" s="657"/>
      <c r="D29" s="657"/>
      <c r="E29" s="657"/>
      <c r="F29" s="657"/>
      <c r="G29" s="657"/>
      <c r="H29" s="657"/>
      <c r="I29" s="657"/>
      <c r="J29" s="657"/>
      <c r="K29" s="657"/>
      <c r="L29" s="657"/>
      <c r="M29" s="657"/>
      <c r="N29" s="657"/>
      <c r="O29" s="657"/>
      <c r="P29" s="657"/>
      <c r="Q29" s="658"/>
      <c r="R29" s="659">
        <v>61689</v>
      </c>
      <c r="S29" s="660"/>
      <c r="T29" s="660"/>
      <c r="U29" s="660"/>
      <c r="V29" s="660"/>
      <c r="W29" s="660"/>
      <c r="X29" s="660"/>
      <c r="Y29" s="661"/>
      <c r="Z29" s="685">
        <v>1.5</v>
      </c>
      <c r="AA29" s="685"/>
      <c r="AB29" s="685"/>
      <c r="AC29" s="685"/>
      <c r="AD29" s="686" t="s">
        <v>131</v>
      </c>
      <c r="AE29" s="686"/>
      <c r="AF29" s="686"/>
      <c r="AG29" s="686"/>
      <c r="AH29" s="686"/>
      <c r="AI29" s="686"/>
      <c r="AJ29" s="686"/>
      <c r="AK29" s="686"/>
      <c r="AL29" s="662" t="s">
        <v>131</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309</v>
      </c>
      <c r="CE29" s="680"/>
      <c r="CF29" s="656" t="s">
        <v>70</v>
      </c>
      <c r="CG29" s="657"/>
      <c r="CH29" s="657"/>
      <c r="CI29" s="657"/>
      <c r="CJ29" s="657"/>
      <c r="CK29" s="657"/>
      <c r="CL29" s="657"/>
      <c r="CM29" s="657"/>
      <c r="CN29" s="657"/>
      <c r="CO29" s="657"/>
      <c r="CP29" s="657"/>
      <c r="CQ29" s="658"/>
      <c r="CR29" s="659">
        <v>361265</v>
      </c>
      <c r="CS29" s="669"/>
      <c r="CT29" s="669"/>
      <c r="CU29" s="669"/>
      <c r="CV29" s="669"/>
      <c r="CW29" s="669"/>
      <c r="CX29" s="669"/>
      <c r="CY29" s="670"/>
      <c r="CZ29" s="662">
        <v>9.5</v>
      </c>
      <c r="DA29" s="671"/>
      <c r="DB29" s="671"/>
      <c r="DC29" s="672"/>
      <c r="DD29" s="665">
        <v>352423</v>
      </c>
      <c r="DE29" s="669"/>
      <c r="DF29" s="669"/>
      <c r="DG29" s="669"/>
      <c r="DH29" s="669"/>
      <c r="DI29" s="669"/>
      <c r="DJ29" s="669"/>
      <c r="DK29" s="670"/>
      <c r="DL29" s="665">
        <v>352423</v>
      </c>
      <c r="DM29" s="669"/>
      <c r="DN29" s="669"/>
      <c r="DO29" s="669"/>
      <c r="DP29" s="669"/>
      <c r="DQ29" s="669"/>
      <c r="DR29" s="669"/>
      <c r="DS29" s="669"/>
      <c r="DT29" s="669"/>
      <c r="DU29" s="669"/>
      <c r="DV29" s="670"/>
      <c r="DW29" s="662">
        <v>15.6</v>
      </c>
      <c r="DX29" s="671"/>
      <c r="DY29" s="671"/>
      <c r="DZ29" s="671"/>
      <c r="EA29" s="671"/>
      <c r="EB29" s="671"/>
      <c r="EC29" s="690"/>
    </row>
    <row r="30" spans="2:133" ht="11.25" customHeight="1" x14ac:dyDescent="0.2">
      <c r="B30" s="656" t="s">
        <v>310</v>
      </c>
      <c r="C30" s="657"/>
      <c r="D30" s="657"/>
      <c r="E30" s="657"/>
      <c r="F30" s="657"/>
      <c r="G30" s="657"/>
      <c r="H30" s="657"/>
      <c r="I30" s="657"/>
      <c r="J30" s="657"/>
      <c r="K30" s="657"/>
      <c r="L30" s="657"/>
      <c r="M30" s="657"/>
      <c r="N30" s="657"/>
      <c r="O30" s="657"/>
      <c r="P30" s="657"/>
      <c r="Q30" s="658"/>
      <c r="R30" s="659">
        <v>26773</v>
      </c>
      <c r="S30" s="660"/>
      <c r="T30" s="660"/>
      <c r="U30" s="660"/>
      <c r="V30" s="660"/>
      <c r="W30" s="660"/>
      <c r="X30" s="660"/>
      <c r="Y30" s="661"/>
      <c r="Z30" s="685">
        <v>0.7</v>
      </c>
      <c r="AA30" s="685"/>
      <c r="AB30" s="685"/>
      <c r="AC30" s="685"/>
      <c r="AD30" s="686" t="s">
        <v>131</v>
      </c>
      <c r="AE30" s="686"/>
      <c r="AF30" s="686"/>
      <c r="AG30" s="686"/>
      <c r="AH30" s="686"/>
      <c r="AI30" s="686"/>
      <c r="AJ30" s="686"/>
      <c r="AK30" s="686"/>
      <c r="AL30" s="662" t="s">
        <v>131</v>
      </c>
      <c r="AM30" s="663"/>
      <c r="AN30" s="663"/>
      <c r="AO30" s="687"/>
      <c r="AP30" s="712" t="s">
        <v>228</v>
      </c>
      <c r="AQ30" s="713"/>
      <c r="AR30" s="713"/>
      <c r="AS30" s="713"/>
      <c r="AT30" s="713"/>
      <c r="AU30" s="713"/>
      <c r="AV30" s="713"/>
      <c r="AW30" s="713"/>
      <c r="AX30" s="713"/>
      <c r="AY30" s="713"/>
      <c r="AZ30" s="713"/>
      <c r="BA30" s="713"/>
      <c r="BB30" s="713"/>
      <c r="BC30" s="713"/>
      <c r="BD30" s="713"/>
      <c r="BE30" s="713"/>
      <c r="BF30" s="714"/>
      <c r="BG30" s="712" t="s">
        <v>311</v>
      </c>
      <c r="BH30" s="729"/>
      <c r="BI30" s="729"/>
      <c r="BJ30" s="729"/>
      <c r="BK30" s="729"/>
      <c r="BL30" s="729"/>
      <c r="BM30" s="729"/>
      <c r="BN30" s="729"/>
      <c r="BO30" s="729"/>
      <c r="BP30" s="729"/>
      <c r="BQ30" s="730"/>
      <c r="BR30" s="712" t="s">
        <v>312</v>
      </c>
      <c r="BS30" s="729"/>
      <c r="BT30" s="729"/>
      <c r="BU30" s="729"/>
      <c r="BV30" s="729"/>
      <c r="BW30" s="729"/>
      <c r="BX30" s="729"/>
      <c r="BY30" s="729"/>
      <c r="BZ30" s="729"/>
      <c r="CA30" s="729"/>
      <c r="CB30" s="730"/>
      <c r="CD30" s="681"/>
      <c r="CE30" s="682"/>
      <c r="CF30" s="656" t="s">
        <v>313</v>
      </c>
      <c r="CG30" s="657"/>
      <c r="CH30" s="657"/>
      <c r="CI30" s="657"/>
      <c r="CJ30" s="657"/>
      <c r="CK30" s="657"/>
      <c r="CL30" s="657"/>
      <c r="CM30" s="657"/>
      <c r="CN30" s="657"/>
      <c r="CO30" s="657"/>
      <c r="CP30" s="657"/>
      <c r="CQ30" s="658"/>
      <c r="CR30" s="659">
        <v>352039</v>
      </c>
      <c r="CS30" s="660"/>
      <c r="CT30" s="660"/>
      <c r="CU30" s="660"/>
      <c r="CV30" s="660"/>
      <c r="CW30" s="660"/>
      <c r="CX30" s="660"/>
      <c r="CY30" s="661"/>
      <c r="CZ30" s="662">
        <v>9.3000000000000007</v>
      </c>
      <c r="DA30" s="671"/>
      <c r="DB30" s="671"/>
      <c r="DC30" s="672"/>
      <c r="DD30" s="665">
        <v>343197</v>
      </c>
      <c r="DE30" s="660"/>
      <c r="DF30" s="660"/>
      <c r="DG30" s="660"/>
      <c r="DH30" s="660"/>
      <c r="DI30" s="660"/>
      <c r="DJ30" s="660"/>
      <c r="DK30" s="661"/>
      <c r="DL30" s="665">
        <v>343197</v>
      </c>
      <c r="DM30" s="660"/>
      <c r="DN30" s="660"/>
      <c r="DO30" s="660"/>
      <c r="DP30" s="660"/>
      <c r="DQ30" s="660"/>
      <c r="DR30" s="660"/>
      <c r="DS30" s="660"/>
      <c r="DT30" s="660"/>
      <c r="DU30" s="660"/>
      <c r="DV30" s="661"/>
      <c r="DW30" s="662">
        <v>15.2</v>
      </c>
      <c r="DX30" s="671"/>
      <c r="DY30" s="671"/>
      <c r="DZ30" s="671"/>
      <c r="EA30" s="671"/>
      <c r="EB30" s="671"/>
      <c r="EC30" s="690"/>
    </row>
    <row r="31" spans="2:133" ht="11.25" customHeight="1" x14ac:dyDescent="0.2">
      <c r="B31" s="656" t="s">
        <v>314</v>
      </c>
      <c r="C31" s="657"/>
      <c r="D31" s="657"/>
      <c r="E31" s="657"/>
      <c r="F31" s="657"/>
      <c r="G31" s="657"/>
      <c r="H31" s="657"/>
      <c r="I31" s="657"/>
      <c r="J31" s="657"/>
      <c r="K31" s="657"/>
      <c r="L31" s="657"/>
      <c r="M31" s="657"/>
      <c r="N31" s="657"/>
      <c r="O31" s="657"/>
      <c r="P31" s="657"/>
      <c r="Q31" s="658"/>
      <c r="R31" s="659">
        <v>1807</v>
      </c>
      <c r="S31" s="660"/>
      <c r="T31" s="660"/>
      <c r="U31" s="660"/>
      <c r="V31" s="660"/>
      <c r="W31" s="660"/>
      <c r="X31" s="660"/>
      <c r="Y31" s="661"/>
      <c r="Z31" s="685">
        <v>0</v>
      </c>
      <c r="AA31" s="685"/>
      <c r="AB31" s="685"/>
      <c r="AC31" s="685"/>
      <c r="AD31" s="686" t="s">
        <v>131</v>
      </c>
      <c r="AE31" s="686"/>
      <c r="AF31" s="686"/>
      <c r="AG31" s="686"/>
      <c r="AH31" s="686"/>
      <c r="AI31" s="686"/>
      <c r="AJ31" s="686"/>
      <c r="AK31" s="686"/>
      <c r="AL31" s="662" t="s">
        <v>131</v>
      </c>
      <c r="AM31" s="663"/>
      <c r="AN31" s="663"/>
      <c r="AO31" s="687"/>
      <c r="AP31" s="723" t="s">
        <v>315</v>
      </c>
      <c r="AQ31" s="724"/>
      <c r="AR31" s="724"/>
      <c r="AS31" s="724"/>
      <c r="AT31" s="725" t="s">
        <v>316</v>
      </c>
      <c r="AU31" s="356"/>
      <c r="AV31" s="356"/>
      <c r="AW31" s="356"/>
      <c r="AX31" s="709" t="s">
        <v>193</v>
      </c>
      <c r="AY31" s="710"/>
      <c r="AZ31" s="710"/>
      <c r="BA31" s="710"/>
      <c r="BB31" s="710"/>
      <c r="BC31" s="710"/>
      <c r="BD31" s="710"/>
      <c r="BE31" s="710"/>
      <c r="BF31" s="711"/>
      <c r="BG31" s="719">
        <v>99.5</v>
      </c>
      <c r="BH31" s="720"/>
      <c r="BI31" s="720"/>
      <c r="BJ31" s="720"/>
      <c r="BK31" s="720"/>
      <c r="BL31" s="720"/>
      <c r="BM31" s="721">
        <v>99.1</v>
      </c>
      <c r="BN31" s="720"/>
      <c r="BO31" s="720"/>
      <c r="BP31" s="720"/>
      <c r="BQ31" s="722"/>
      <c r="BR31" s="719">
        <v>99.9</v>
      </c>
      <c r="BS31" s="720"/>
      <c r="BT31" s="720"/>
      <c r="BU31" s="720"/>
      <c r="BV31" s="720"/>
      <c r="BW31" s="720"/>
      <c r="BX31" s="721">
        <v>99.5</v>
      </c>
      <c r="BY31" s="720"/>
      <c r="BZ31" s="720"/>
      <c r="CA31" s="720"/>
      <c r="CB31" s="722"/>
      <c r="CD31" s="681"/>
      <c r="CE31" s="682"/>
      <c r="CF31" s="656" t="s">
        <v>317</v>
      </c>
      <c r="CG31" s="657"/>
      <c r="CH31" s="657"/>
      <c r="CI31" s="657"/>
      <c r="CJ31" s="657"/>
      <c r="CK31" s="657"/>
      <c r="CL31" s="657"/>
      <c r="CM31" s="657"/>
      <c r="CN31" s="657"/>
      <c r="CO31" s="657"/>
      <c r="CP31" s="657"/>
      <c r="CQ31" s="658"/>
      <c r="CR31" s="659">
        <v>9226</v>
      </c>
      <c r="CS31" s="669"/>
      <c r="CT31" s="669"/>
      <c r="CU31" s="669"/>
      <c r="CV31" s="669"/>
      <c r="CW31" s="669"/>
      <c r="CX31" s="669"/>
      <c r="CY31" s="670"/>
      <c r="CZ31" s="662">
        <v>0.2</v>
      </c>
      <c r="DA31" s="671"/>
      <c r="DB31" s="671"/>
      <c r="DC31" s="672"/>
      <c r="DD31" s="665">
        <v>9226</v>
      </c>
      <c r="DE31" s="669"/>
      <c r="DF31" s="669"/>
      <c r="DG31" s="669"/>
      <c r="DH31" s="669"/>
      <c r="DI31" s="669"/>
      <c r="DJ31" s="669"/>
      <c r="DK31" s="670"/>
      <c r="DL31" s="665">
        <v>9226</v>
      </c>
      <c r="DM31" s="669"/>
      <c r="DN31" s="669"/>
      <c r="DO31" s="669"/>
      <c r="DP31" s="669"/>
      <c r="DQ31" s="669"/>
      <c r="DR31" s="669"/>
      <c r="DS31" s="669"/>
      <c r="DT31" s="669"/>
      <c r="DU31" s="669"/>
      <c r="DV31" s="670"/>
      <c r="DW31" s="662">
        <v>0.4</v>
      </c>
      <c r="DX31" s="671"/>
      <c r="DY31" s="671"/>
      <c r="DZ31" s="671"/>
      <c r="EA31" s="671"/>
      <c r="EB31" s="671"/>
      <c r="EC31" s="690"/>
    </row>
    <row r="32" spans="2:133" ht="11.25" customHeight="1" x14ac:dyDescent="0.2">
      <c r="B32" s="656" t="s">
        <v>318</v>
      </c>
      <c r="C32" s="657"/>
      <c r="D32" s="657"/>
      <c r="E32" s="657"/>
      <c r="F32" s="657"/>
      <c r="G32" s="657"/>
      <c r="H32" s="657"/>
      <c r="I32" s="657"/>
      <c r="J32" s="657"/>
      <c r="K32" s="657"/>
      <c r="L32" s="657"/>
      <c r="M32" s="657"/>
      <c r="N32" s="657"/>
      <c r="O32" s="657"/>
      <c r="P32" s="657"/>
      <c r="Q32" s="658"/>
      <c r="R32" s="659">
        <v>383972</v>
      </c>
      <c r="S32" s="660"/>
      <c r="T32" s="660"/>
      <c r="U32" s="660"/>
      <c r="V32" s="660"/>
      <c r="W32" s="660"/>
      <c r="X32" s="660"/>
      <c r="Y32" s="661"/>
      <c r="Z32" s="685">
        <v>9.5</v>
      </c>
      <c r="AA32" s="685"/>
      <c r="AB32" s="685"/>
      <c r="AC32" s="685"/>
      <c r="AD32" s="686" t="s">
        <v>131</v>
      </c>
      <c r="AE32" s="686"/>
      <c r="AF32" s="686"/>
      <c r="AG32" s="686"/>
      <c r="AH32" s="686"/>
      <c r="AI32" s="686"/>
      <c r="AJ32" s="686"/>
      <c r="AK32" s="686"/>
      <c r="AL32" s="662" t="s">
        <v>131</v>
      </c>
      <c r="AM32" s="663"/>
      <c r="AN32" s="663"/>
      <c r="AO32" s="687"/>
      <c r="AP32" s="696"/>
      <c r="AQ32" s="697"/>
      <c r="AR32" s="697"/>
      <c r="AS32" s="697"/>
      <c r="AT32" s="726"/>
      <c r="AU32" s="211" t="s">
        <v>319</v>
      </c>
      <c r="AX32" s="656" t="s">
        <v>320</v>
      </c>
      <c r="AY32" s="657"/>
      <c r="AZ32" s="657"/>
      <c r="BA32" s="657"/>
      <c r="BB32" s="657"/>
      <c r="BC32" s="657"/>
      <c r="BD32" s="657"/>
      <c r="BE32" s="657"/>
      <c r="BF32" s="658"/>
      <c r="BG32" s="728">
        <v>99.1</v>
      </c>
      <c r="BH32" s="669"/>
      <c r="BI32" s="669"/>
      <c r="BJ32" s="669"/>
      <c r="BK32" s="669"/>
      <c r="BL32" s="669"/>
      <c r="BM32" s="663">
        <v>98.4</v>
      </c>
      <c r="BN32" s="669"/>
      <c r="BO32" s="669"/>
      <c r="BP32" s="669"/>
      <c r="BQ32" s="694"/>
      <c r="BR32" s="728">
        <v>99.8</v>
      </c>
      <c r="BS32" s="669"/>
      <c r="BT32" s="669"/>
      <c r="BU32" s="669"/>
      <c r="BV32" s="669"/>
      <c r="BW32" s="669"/>
      <c r="BX32" s="663">
        <v>99.1</v>
      </c>
      <c r="BY32" s="669"/>
      <c r="BZ32" s="669"/>
      <c r="CA32" s="669"/>
      <c r="CB32" s="694"/>
      <c r="CD32" s="683"/>
      <c r="CE32" s="684"/>
      <c r="CF32" s="656" t="s">
        <v>321</v>
      </c>
      <c r="CG32" s="657"/>
      <c r="CH32" s="657"/>
      <c r="CI32" s="657"/>
      <c r="CJ32" s="657"/>
      <c r="CK32" s="657"/>
      <c r="CL32" s="657"/>
      <c r="CM32" s="657"/>
      <c r="CN32" s="657"/>
      <c r="CO32" s="657"/>
      <c r="CP32" s="657"/>
      <c r="CQ32" s="658"/>
      <c r="CR32" s="659" t="s">
        <v>131</v>
      </c>
      <c r="CS32" s="660"/>
      <c r="CT32" s="660"/>
      <c r="CU32" s="660"/>
      <c r="CV32" s="660"/>
      <c r="CW32" s="660"/>
      <c r="CX32" s="660"/>
      <c r="CY32" s="661"/>
      <c r="CZ32" s="662" t="s">
        <v>131</v>
      </c>
      <c r="DA32" s="671"/>
      <c r="DB32" s="671"/>
      <c r="DC32" s="672"/>
      <c r="DD32" s="665" t="s">
        <v>131</v>
      </c>
      <c r="DE32" s="660"/>
      <c r="DF32" s="660"/>
      <c r="DG32" s="660"/>
      <c r="DH32" s="660"/>
      <c r="DI32" s="660"/>
      <c r="DJ32" s="660"/>
      <c r="DK32" s="661"/>
      <c r="DL32" s="665" t="s">
        <v>131</v>
      </c>
      <c r="DM32" s="660"/>
      <c r="DN32" s="660"/>
      <c r="DO32" s="660"/>
      <c r="DP32" s="660"/>
      <c r="DQ32" s="660"/>
      <c r="DR32" s="660"/>
      <c r="DS32" s="660"/>
      <c r="DT32" s="660"/>
      <c r="DU32" s="660"/>
      <c r="DV32" s="661"/>
      <c r="DW32" s="662" t="s">
        <v>131</v>
      </c>
      <c r="DX32" s="671"/>
      <c r="DY32" s="671"/>
      <c r="DZ32" s="671"/>
      <c r="EA32" s="671"/>
      <c r="EB32" s="671"/>
      <c r="EC32" s="690"/>
    </row>
    <row r="33" spans="2:133" ht="11.25" customHeight="1" x14ac:dyDescent="0.2">
      <c r="B33" s="716" t="s">
        <v>322</v>
      </c>
      <c r="C33" s="717"/>
      <c r="D33" s="717"/>
      <c r="E33" s="717"/>
      <c r="F33" s="717"/>
      <c r="G33" s="717"/>
      <c r="H33" s="717"/>
      <c r="I33" s="717"/>
      <c r="J33" s="717"/>
      <c r="K33" s="717"/>
      <c r="L33" s="717"/>
      <c r="M33" s="717"/>
      <c r="N33" s="717"/>
      <c r="O33" s="717"/>
      <c r="P33" s="717"/>
      <c r="Q33" s="718"/>
      <c r="R33" s="659" t="s">
        <v>131</v>
      </c>
      <c r="S33" s="660"/>
      <c r="T33" s="660"/>
      <c r="U33" s="660"/>
      <c r="V33" s="660"/>
      <c r="W33" s="660"/>
      <c r="X33" s="660"/>
      <c r="Y33" s="661"/>
      <c r="Z33" s="685" t="s">
        <v>131</v>
      </c>
      <c r="AA33" s="685"/>
      <c r="AB33" s="685"/>
      <c r="AC33" s="685"/>
      <c r="AD33" s="686" t="s">
        <v>131</v>
      </c>
      <c r="AE33" s="686"/>
      <c r="AF33" s="686"/>
      <c r="AG33" s="686"/>
      <c r="AH33" s="686"/>
      <c r="AI33" s="686"/>
      <c r="AJ33" s="686"/>
      <c r="AK33" s="686"/>
      <c r="AL33" s="662" t="s">
        <v>131</v>
      </c>
      <c r="AM33" s="663"/>
      <c r="AN33" s="663"/>
      <c r="AO33" s="687"/>
      <c r="AP33" s="698"/>
      <c r="AQ33" s="699"/>
      <c r="AR33" s="699"/>
      <c r="AS33" s="699"/>
      <c r="AT33" s="727"/>
      <c r="AU33" s="357"/>
      <c r="AV33" s="357"/>
      <c r="AW33" s="357"/>
      <c r="AX33" s="636" t="s">
        <v>323</v>
      </c>
      <c r="AY33" s="637"/>
      <c r="AZ33" s="637"/>
      <c r="BA33" s="637"/>
      <c r="BB33" s="637"/>
      <c r="BC33" s="637"/>
      <c r="BD33" s="637"/>
      <c r="BE33" s="637"/>
      <c r="BF33" s="638"/>
      <c r="BG33" s="715">
        <v>99.8</v>
      </c>
      <c r="BH33" s="640"/>
      <c r="BI33" s="640"/>
      <c r="BJ33" s="640"/>
      <c r="BK33" s="640"/>
      <c r="BL33" s="640"/>
      <c r="BM33" s="677">
        <v>99.7</v>
      </c>
      <c r="BN33" s="640"/>
      <c r="BO33" s="640"/>
      <c r="BP33" s="640"/>
      <c r="BQ33" s="688"/>
      <c r="BR33" s="715">
        <v>99.9</v>
      </c>
      <c r="BS33" s="640"/>
      <c r="BT33" s="640"/>
      <c r="BU33" s="640"/>
      <c r="BV33" s="640"/>
      <c r="BW33" s="640"/>
      <c r="BX33" s="677">
        <v>99.8</v>
      </c>
      <c r="BY33" s="640"/>
      <c r="BZ33" s="640"/>
      <c r="CA33" s="640"/>
      <c r="CB33" s="688"/>
      <c r="CD33" s="656" t="s">
        <v>324</v>
      </c>
      <c r="CE33" s="657"/>
      <c r="CF33" s="657"/>
      <c r="CG33" s="657"/>
      <c r="CH33" s="657"/>
      <c r="CI33" s="657"/>
      <c r="CJ33" s="657"/>
      <c r="CK33" s="657"/>
      <c r="CL33" s="657"/>
      <c r="CM33" s="657"/>
      <c r="CN33" s="657"/>
      <c r="CO33" s="657"/>
      <c r="CP33" s="657"/>
      <c r="CQ33" s="658"/>
      <c r="CR33" s="659">
        <v>2201836</v>
      </c>
      <c r="CS33" s="669"/>
      <c r="CT33" s="669"/>
      <c r="CU33" s="669"/>
      <c r="CV33" s="669"/>
      <c r="CW33" s="669"/>
      <c r="CX33" s="669"/>
      <c r="CY33" s="670"/>
      <c r="CZ33" s="662">
        <v>57.9</v>
      </c>
      <c r="DA33" s="671"/>
      <c r="DB33" s="671"/>
      <c r="DC33" s="672"/>
      <c r="DD33" s="665">
        <v>1750999</v>
      </c>
      <c r="DE33" s="669"/>
      <c r="DF33" s="669"/>
      <c r="DG33" s="669"/>
      <c r="DH33" s="669"/>
      <c r="DI33" s="669"/>
      <c r="DJ33" s="669"/>
      <c r="DK33" s="670"/>
      <c r="DL33" s="665">
        <v>765785</v>
      </c>
      <c r="DM33" s="669"/>
      <c r="DN33" s="669"/>
      <c r="DO33" s="669"/>
      <c r="DP33" s="669"/>
      <c r="DQ33" s="669"/>
      <c r="DR33" s="669"/>
      <c r="DS33" s="669"/>
      <c r="DT33" s="669"/>
      <c r="DU33" s="669"/>
      <c r="DV33" s="670"/>
      <c r="DW33" s="662">
        <v>33.9</v>
      </c>
      <c r="DX33" s="671"/>
      <c r="DY33" s="671"/>
      <c r="DZ33" s="671"/>
      <c r="EA33" s="671"/>
      <c r="EB33" s="671"/>
      <c r="EC33" s="690"/>
    </row>
    <row r="34" spans="2:133" ht="11.25" customHeight="1" x14ac:dyDescent="0.2">
      <c r="B34" s="656" t="s">
        <v>325</v>
      </c>
      <c r="C34" s="657"/>
      <c r="D34" s="657"/>
      <c r="E34" s="657"/>
      <c r="F34" s="657"/>
      <c r="G34" s="657"/>
      <c r="H34" s="657"/>
      <c r="I34" s="657"/>
      <c r="J34" s="657"/>
      <c r="K34" s="657"/>
      <c r="L34" s="657"/>
      <c r="M34" s="657"/>
      <c r="N34" s="657"/>
      <c r="O34" s="657"/>
      <c r="P34" s="657"/>
      <c r="Q34" s="658"/>
      <c r="R34" s="659">
        <v>351141</v>
      </c>
      <c r="S34" s="660"/>
      <c r="T34" s="660"/>
      <c r="U34" s="660"/>
      <c r="V34" s="660"/>
      <c r="W34" s="660"/>
      <c r="X34" s="660"/>
      <c r="Y34" s="661"/>
      <c r="Z34" s="685">
        <v>8.6999999999999993</v>
      </c>
      <c r="AA34" s="685"/>
      <c r="AB34" s="685"/>
      <c r="AC34" s="685"/>
      <c r="AD34" s="686" t="s">
        <v>131</v>
      </c>
      <c r="AE34" s="686"/>
      <c r="AF34" s="686"/>
      <c r="AG34" s="686"/>
      <c r="AH34" s="686"/>
      <c r="AI34" s="686"/>
      <c r="AJ34" s="686"/>
      <c r="AK34" s="686"/>
      <c r="AL34" s="662" t="s">
        <v>131</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326</v>
      </c>
      <c r="CE34" s="657"/>
      <c r="CF34" s="657"/>
      <c r="CG34" s="657"/>
      <c r="CH34" s="657"/>
      <c r="CI34" s="657"/>
      <c r="CJ34" s="657"/>
      <c r="CK34" s="657"/>
      <c r="CL34" s="657"/>
      <c r="CM34" s="657"/>
      <c r="CN34" s="657"/>
      <c r="CO34" s="657"/>
      <c r="CP34" s="657"/>
      <c r="CQ34" s="658"/>
      <c r="CR34" s="659">
        <v>527686</v>
      </c>
      <c r="CS34" s="660"/>
      <c r="CT34" s="660"/>
      <c r="CU34" s="660"/>
      <c r="CV34" s="660"/>
      <c r="CW34" s="660"/>
      <c r="CX34" s="660"/>
      <c r="CY34" s="661"/>
      <c r="CZ34" s="662">
        <v>13.9</v>
      </c>
      <c r="DA34" s="671"/>
      <c r="DB34" s="671"/>
      <c r="DC34" s="672"/>
      <c r="DD34" s="665">
        <v>360539</v>
      </c>
      <c r="DE34" s="660"/>
      <c r="DF34" s="660"/>
      <c r="DG34" s="660"/>
      <c r="DH34" s="660"/>
      <c r="DI34" s="660"/>
      <c r="DJ34" s="660"/>
      <c r="DK34" s="661"/>
      <c r="DL34" s="665">
        <v>323899</v>
      </c>
      <c r="DM34" s="660"/>
      <c r="DN34" s="660"/>
      <c r="DO34" s="660"/>
      <c r="DP34" s="660"/>
      <c r="DQ34" s="660"/>
      <c r="DR34" s="660"/>
      <c r="DS34" s="660"/>
      <c r="DT34" s="660"/>
      <c r="DU34" s="660"/>
      <c r="DV34" s="661"/>
      <c r="DW34" s="662">
        <v>14.3</v>
      </c>
      <c r="DX34" s="671"/>
      <c r="DY34" s="671"/>
      <c r="DZ34" s="671"/>
      <c r="EA34" s="671"/>
      <c r="EB34" s="671"/>
      <c r="EC34" s="690"/>
    </row>
    <row r="35" spans="2:133" ht="11.25" customHeight="1" x14ac:dyDescent="0.2">
      <c r="B35" s="656" t="s">
        <v>327</v>
      </c>
      <c r="C35" s="657"/>
      <c r="D35" s="657"/>
      <c r="E35" s="657"/>
      <c r="F35" s="657"/>
      <c r="G35" s="657"/>
      <c r="H35" s="657"/>
      <c r="I35" s="657"/>
      <c r="J35" s="657"/>
      <c r="K35" s="657"/>
      <c r="L35" s="657"/>
      <c r="M35" s="657"/>
      <c r="N35" s="657"/>
      <c r="O35" s="657"/>
      <c r="P35" s="657"/>
      <c r="Q35" s="658"/>
      <c r="R35" s="659">
        <v>14910</v>
      </c>
      <c r="S35" s="660"/>
      <c r="T35" s="660"/>
      <c r="U35" s="660"/>
      <c r="V35" s="660"/>
      <c r="W35" s="660"/>
      <c r="X35" s="660"/>
      <c r="Y35" s="661"/>
      <c r="Z35" s="685">
        <v>0.4</v>
      </c>
      <c r="AA35" s="685"/>
      <c r="AB35" s="685"/>
      <c r="AC35" s="685"/>
      <c r="AD35" s="686" t="s">
        <v>131</v>
      </c>
      <c r="AE35" s="686"/>
      <c r="AF35" s="686"/>
      <c r="AG35" s="686"/>
      <c r="AH35" s="686"/>
      <c r="AI35" s="686"/>
      <c r="AJ35" s="686"/>
      <c r="AK35" s="686"/>
      <c r="AL35" s="662" t="s">
        <v>131</v>
      </c>
      <c r="AM35" s="663"/>
      <c r="AN35" s="663"/>
      <c r="AO35" s="687"/>
      <c r="AP35" s="216"/>
      <c r="AQ35" s="712" t="s">
        <v>328</v>
      </c>
      <c r="AR35" s="713"/>
      <c r="AS35" s="713"/>
      <c r="AT35" s="713"/>
      <c r="AU35" s="713"/>
      <c r="AV35" s="713"/>
      <c r="AW35" s="713"/>
      <c r="AX35" s="713"/>
      <c r="AY35" s="713"/>
      <c r="AZ35" s="713"/>
      <c r="BA35" s="713"/>
      <c r="BB35" s="713"/>
      <c r="BC35" s="713"/>
      <c r="BD35" s="713"/>
      <c r="BE35" s="713"/>
      <c r="BF35" s="714"/>
      <c r="BG35" s="712" t="s">
        <v>329</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330</v>
      </c>
      <c r="CE35" s="657"/>
      <c r="CF35" s="657"/>
      <c r="CG35" s="657"/>
      <c r="CH35" s="657"/>
      <c r="CI35" s="657"/>
      <c r="CJ35" s="657"/>
      <c r="CK35" s="657"/>
      <c r="CL35" s="657"/>
      <c r="CM35" s="657"/>
      <c r="CN35" s="657"/>
      <c r="CO35" s="657"/>
      <c r="CP35" s="657"/>
      <c r="CQ35" s="658"/>
      <c r="CR35" s="659">
        <v>31945</v>
      </c>
      <c r="CS35" s="669"/>
      <c r="CT35" s="669"/>
      <c r="CU35" s="669"/>
      <c r="CV35" s="669"/>
      <c r="CW35" s="669"/>
      <c r="CX35" s="669"/>
      <c r="CY35" s="670"/>
      <c r="CZ35" s="662">
        <v>0.8</v>
      </c>
      <c r="DA35" s="671"/>
      <c r="DB35" s="671"/>
      <c r="DC35" s="672"/>
      <c r="DD35" s="665">
        <v>27914</v>
      </c>
      <c r="DE35" s="669"/>
      <c r="DF35" s="669"/>
      <c r="DG35" s="669"/>
      <c r="DH35" s="669"/>
      <c r="DI35" s="669"/>
      <c r="DJ35" s="669"/>
      <c r="DK35" s="670"/>
      <c r="DL35" s="665">
        <v>25930</v>
      </c>
      <c r="DM35" s="669"/>
      <c r="DN35" s="669"/>
      <c r="DO35" s="669"/>
      <c r="DP35" s="669"/>
      <c r="DQ35" s="669"/>
      <c r="DR35" s="669"/>
      <c r="DS35" s="669"/>
      <c r="DT35" s="669"/>
      <c r="DU35" s="669"/>
      <c r="DV35" s="670"/>
      <c r="DW35" s="662">
        <v>1.1000000000000001</v>
      </c>
      <c r="DX35" s="671"/>
      <c r="DY35" s="671"/>
      <c r="DZ35" s="671"/>
      <c r="EA35" s="671"/>
      <c r="EB35" s="671"/>
      <c r="EC35" s="690"/>
    </row>
    <row r="36" spans="2:133" ht="11.25" customHeight="1" x14ac:dyDescent="0.2">
      <c r="B36" s="656" t="s">
        <v>331</v>
      </c>
      <c r="C36" s="657"/>
      <c r="D36" s="657"/>
      <c r="E36" s="657"/>
      <c r="F36" s="657"/>
      <c r="G36" s="657"/>
      <c r="H36" s="657"/>
      <c r="I36" s="657"/>
      <c r="J36" s="657"/>
      <c r="K36" s="657"/>
      <c r="L36" s="657"/>
      <c r="M36" s="657"/>
      <c r="N36" s="657"/>
      <c r="O36" s="657"/>
      <c r="P36" s="657"/>
      <c r="Q36" s="658"/>
      <c r="R36" s="659">
        <v>9196</v>
      </c>
      <c r="S36" s="660"/>
      <c r="T36" s="660"/>
      <c r="U36" s="660"/>
      <c r="V36" s="660"/>
      <c r="W36" s="660"/>
      <c r="X36" s="660"/>
      <c r="Y36" s="661"/>
      <c r="Z36" s="685">
        <v>0.2</v>
      </c>
      <c r="AA36" s="685"/>
      <c r="AB36" s="685"/>
      <c r="AC36" s="685"/>
      <c r="AD36" s="686" t="s">
        <v>131</v>
      </c>
      <c r="AE36" s="686"/>
      <c r="AF36" s="686"/>
      <c r="AG36" s="686"/>
      <c r="AH36" s="686"/>
      <c r="AI36" s="686"/>
      <c r="AJ36" s="686"/>
      <c r="AK36" s="686"/>
      <c r="AL36" s="662" t="s">
        <v>131</v>
      </c>
      <c r="AM36" s="663"/>
      <c r="AN36" s="663"/>
      <c r="AO36" s="687"/>
      <c r="AP36" s="216"/>
      <c r="AQ36" s="703" t="s">
        <v>332</v>
      </c>
      <c r="AR36" s="704"/>
      <c r="AS36" s="704"/>
      <c r="AT36" s="704"/>
      <c r="AU36" s="704"/>
      <c r="AV36" s="704"/>
      <c r="AW36" s="704"/>
      <c r="AX36" s="704"/>
      <c r="AY36" s="705"/>
      <c r="AZ36" s="706">
        <v>271100</v>
      </c>
      <c r="BA36" s="707"/>
      <c r="BB36" s="707"/>
      <c r="BC36" s="707"/>
      <c r="BD36" s="707"/>
      <c r="BE36" s="707"/>
      <c r="BF36" s="708"/>
      <c r="BG36" s="709" t="s">
        <v>333</v>
      </c>
      <c r="BH36" s="710"/>
      <c r="BI36" s="710"/>
      <c r="BJ36" s="710"/>
      <c r="BK36" s="710"/>
      <c r="BL36" s="710"/>
      <c r="BM36" s="710"/>
      <c r="BN36" s="710"/>
      <c r="BO36" s="710"/>
      <c r="BP36" s="710"/>
      <c r="BQ36" s="710"/>
      <c r="BR36" s="710"/>
      <c r="BS36" s="710"/>
      <c r="BT36" s="710"/>
      <c r="BU36" s="711"/>
      <c r="BV36" s="706">
        <v>7521</v>
      </c>
      <c r="BW36" s="707"/>
      <c r="BX36" s="707"/>
      <c r="BY36" s="707"/>
      <c r="BZ36" s="707"/>
      <c r="CA36" s="707"/>
      <c r="CB36" s="708"/>
      <c r="CD36" s="656" t="s">
        <v>334</v>
      </c>
      <c r="CE36" s="657"/>
      <c r="CF36" s="657"/>
      <c r="CG36" s="657"/>
      <c r="CH36" s="657"/>
      <c r="CI36" s="657"/>
      <c r="CJ36" s="657"/>
      <c r="CK36" s="657"/>
      <c r="CL36" s="657"/>
      <c r="CM36" s="657"/>
      <c r="CN36" s="657"/>
      <c r="CO36" s="657"/>
      <c r="CP36" s="657"/>
      <c r="CQ36" s="658"/>
      <c r="CR36" s="659">
        <v>534707</v>
      </c>
      <c r="CS36" s="660"/>
      <c r="CT36" s="660"/>
      <c r="CU36" s="660"/>
      <c r="CV36" s="660"/>
      <c r="CW36" s="660"/>
      <c r="CX36" s="660"/>
      <c r="CY36" s="661"/>
      <c r="CZ36" s="662">
        <v>14.1</v>
      </c>
      <c r="DA36" s="671"/>
      <c r="DB36" s="671"/>
      <c r="DC36" s="672"/>
      <c r="DD36" s="665">
        <v>308036</v>
      </c>
      <c r="DE36" s="660"/>
      <c r="DF36" s="660"/>
      <c r="DG36" s="660"/>
      <c r="DH36" s="660"/>
      <c r="DI36" s="660"/>
      <c r="DJ36" s="660"/>
      <c r="DK36" s="661"/>
      <c r="DL36" s="665">
        <v>276375</v>
      </c>
      <c r="DM36" s="660"/>
      <c r="DN36" s="660"/>
      <c r="DO36" s="660"/>
      <c r="DP36" s="660"/>
      <c r="DQ36" s="660"/>
      <c r="DR36" s="660"/>
      <c r="DS36" s="660"/>
      <c r="DT36" s="660"/>
      <c r="DU36" s="660"/>
      <c r="DV36" s="661"/>
      <c r="DW36" s="662">
        <v>12.2</v>
      </c>
      <c r="DX36" s="671"/>
      <c r="DY36" s="671"/>
      <c r="DZ36" s="671"/>
      <c r="EA36" s="671"/>
      <c r="EB36" s="671"/>
      <c r="EC36" s="690"/>
    </row>
    <row r="37" spans="2:133" ht="11.25" customHeight="1" x14ac:dyDescent="0.2">
      <c r="B37" s="656" t="s">
        <v>335</v>
      </c>
      <c r="C37" s="657"/>
      <c r="D37" s="657"/>
      <c r="E37" s="657"/>
      <c r="F37" s="657"/>
      <c r="G37" s="657"/>
      <c r="H37" s="657"/>
      <c r="I37" s="657"/>
      <c r="J37" s="657"/>
      <c r="K37" s="657"/>
      <c r="L37" s="657"/>
      <c r="M37" s="657"/>
      <c r="N37" s="657"/>
      <c r="O37" s="657"/>
      <c r="P37" s="657"/>
      <c r="Q37" s="658"/>
      <c r="R37" s="659">
        <v>223494</v>
      </c>
      <c r="S37" s="660"/>
      <c r="T37" s="660"/>
      <c r="U37" s="660"/>
      <c r="V37" s="660"/>
      <c r="W37" s="660"/>
      <c r="X37" s="660"/>
      <c r="Y37" s="661"/>
      <c r="Z37" s="685">
        <v>5.5</v>
      </c>
      <c r="AA37" s="685"/>
      <c r="AB37" s="685"/>
      <c r="AC37" s="685"/>
      <c r="AD37" s="686" t="s">
        <v>131</v>
      </c>
      <c r="AE37" s="686"/>
      <c r="AF37" s="686"/>
      <c r="AG37" s="686"/>
      <c r="AH37" s="686"/>
      <c r="AI37" s="686"/>
      <c r="AJ37" s="686"/>
      <c r="AK37" s="686"/>
      <c r="AL37" s="662" t="s">
        <v>131</v>
      </c>
      <c r="AM37" s="663"/>
      <c r="AN37" s="663"/>
      <c r="AO37" s="687"/>
      <c r="AQ37" s="691" t="s">
        <v>336</v>
      </c>
      <c r="AR37" s="692"/>
      <c r="AS37" s="692"/>
      <c r="AT37" s="692"/>
      <c r="AU37" s="692"/>
      <c r="AV37" s="692"/>
      <c r="AW37" s="692"/>
      <c r="AX37" s="692"/>
      <c r="AY37" s="693"/>
      <c r="AZ37" s="659">
        <v>66649</v>
      </c>
      <c r="BA37" s="660"/>
      <c r="BB37" s="660"/>
      <c r="BC37" s="660"/>
      <c r="BD37" s="669"/>
      <c r="BE37" s="669"/>
      <c r="BF37" s="694"/>
      <c r="BG37" s="656" t="s">
        <v>337</v>
      </c>
      <c r="BH37" s="657"/>
      <c r="BI37" s="657"/>
      <c r="BJ37" s="657"/>
      <c r="BK37" s="657"/>
      <c r="BL37" s="657"/>
      <c r="BM37" s="657"/>
      <c r="BN37" s="657"/>
      <c r="BO37" s="657"/>
      <c r="BP37" s="657"/>
      <c r="BQ37" s="657"/>
      <c r="BR37" s="657"/>
      <c r="BS37" s="657"/>
      <c r="BT37" s="657"/>
      <c r="BU37" s="658"/>
      <c r="BV37" s="659">
        <v>14573</v>
      </c>
      <c r="BW37" s="660"/>
      <c r="BX37" s="660"/>
      <c r="BY37" s="660"/>
      <c r="BZ37" s="660"/>
      <c r="CA37" s="660"/>
      <c r="CB37" s="695"/>
      <c r="CD37" s="656" t="s">
        <v>338</v>
      </c>
      <c r="CE37" s="657"/>
      <c r="CF37" s="657"/>
      <c r="CG37" s="657"/>
      <c r="CH37" s="657"/>
      <c r="CI37" s="657"/>
      <c r="CJ37" s="657"/>
      <c r="CK37" s="657"/>
      <c r="CL37" s="657"/>
      <c r="CM37" s="657"/>
      <c r="CN37" s="657"/>
      <c r="CO37" s="657"/>
      <c r="CP37" s="657"/>
      <c r="CQ37" s="658"/>
      <c r="CR37" s="659">
        <v>172781</v>
      </c>
      <c r="CS37" s="669"/>
      <c r="CT37" s="669"/>
      <c r="CU37" s="669"/>
      <c r="CV37" s="669"/>
      <c r="CW37" s="669"/>
      <c r="CX37" s="669"/>
      <c r="CY37" s="670"/>
      <c r="CZ37" s="662">
        <v>4.5</v>
      </c>
      <c r="DA37" s="671"/>
      <c r="DB37" s="671"/>
      <c r="DC37" s="672"/>
      <c r="DD37" s="665">
        <v>172484</v>
      </c>
      <c r="DE37" s="669"/>
      <c r="DF37" s="669"/>
      <c r="DG37" s="669"/>
      <c r="DH37" s="669"/>
      <c r="DI37" s="669"/>
      <c r="DJ37" s="669"/>
      <c r="DK37" s="670"/>
      <c r="DL37" s="665">
        <v>163741</v>
      </c>
      <c r="DM37" s="669"/>
      <c r="DN37" s="669"/>
      <c r="DO37" s="669"/>
      <c r="DP37" s="669"/>
      <c r="DQ37" s="669"/>
      <c r="DR37" s="669"/>
      <c r="DS37" s="669"/>
      <c r="DT37" s="669"/>
      <c r="DU37" s="669"/>
      <c r="DV37" s="670"/>
      <c r="DW37" s="662">
        <v>7.2</v>
      </c>
      <c r="DX37" s="671"/>
      <c r="DY37" s="671"/>
      <c r="DZ37" s="671"/>
      <c r="EA37" s="671"/>
      <c r="EB37" s="671"/>
      <c r="EC37" s="690"/>
    </row>
    <row r="38" spans="2:133" ht="11.25" customHeight="1" x14ac:dyDescent="0.2">
      <c r="B38" s="656" t="s">
        <v>339</v>
      </c>
      <c r="C38" s="657"/>
      <c r="D38" s="657"/>
      <c r="E38" s="657"/>
      <c r="F38" s="657"/>
      <c r="G38" s="657"/>
      <c r="H38" s="657"/>
      <c r="I38" s="657"/>
      <c r="J38" s="657"/>
      <c r="K38" s="657"/>
      <c r="L38" s="657"/>
      <c r="M38" s="657"/>
      <c r="N38" s="657"/>
      <c r="O38" s="657"/>
      <c r="P38" s="657"/>
      <c r="Q38" s="658"/>
      <c r="R38" s="659">
        <v>361031</v>
      </c>
      <c r="S38" s="660"/>
      <c r="T38" s="660"/>
      <c r="U38" s="660"/>
      <c r="V38" s="660"/>
      <c r="W38" s="660"/>
      <c r="X38" s="660"/>
      <c r="Y38" s="661"/>
      <c r="Z38" s="685">
        <v>8.9</v>
      </c>
      <c r="AA38" s="685"/>
      <c r="AB38" s="685"/>
      <c r="AC38" s="685"/>
      <c r="AD38" s="686" t="s">
        <v>131</v>
      </c>
      <c r="AE38" s="686"/>
      <c r="AF38" s="686"/>
      <c r="AG38" s="686"/>
      <c r="AH38" s="686"/>
      <c r="AI38" s="686"/>
      <c r="AJ38" s="686"/>
      <c r="AK38" s="686"/>
      <c r="AL38" s="662" t="s">
        <v>131</v>
      </c>
      <c r="AM38" s="663"/>
      <c r="AN38" s="663"/>
      <c r="AO38" s="687"/>
      <c r="AQ38" s="691" t="s">
        <v>340</v>
      </c>
      <c r="AR38" s="692"/>
      <c r="AS38" s="692"/>
      <c r="AT38" s="692"/>
      <c r="AU38" s="692"/>
      <c r="AV38" s="692"/>
      <c r="AW38" s="692"/>
      <c r="AX38" s="692"/>
      <c r="AY38" s="693"/>
      <c r="AZ38" s="659">
        <v>24161</v>
      </c>
      <c r="BA38" s="660"/>
      <c r="BB38" s="660"/>
      <c r="BC38" s="660"/>
      <c r="BD38" s="669"/>
      <c r="BE38" s="669"/>
      <c r="BF38" s="694"/>
      <c r="BG38" s="656" t="s">
        <v>341</v>
      </c>
      <c r="BH38" s="657"/>
      <c r="BI38" s="657"/>
      <c r="BJ38" s="657"/>
      <c r="BK38" s="657"/>
      <c r="BL38" s="657"/>
      <c r="BM38" s="657"/>
      <c r="BN38" s="657"/>
      <c r="BO38" s="657"/>
      <c r="BP38" s="657"/>
      <c r="BQ38" s="657"/>
      <c r="BR38" s="657"/>
      <c r="BS38" s="657"/>
      <c r="BT38" s="657"/>
      <c r="BU38" s="658"/>
      <c r="BV38" s="659">
        <v>456</v>
      </c>
      <c r="BW38" s="660"/>
      <c r="BX38" s="660"/>
      <c r="BY38" s="660"/>
      <c r="BZ38" s="660"/>
      <c r="CA38" s="660"/>
      <c r="CB38" s="695"/>
      <c r="CD38" s="656" t="s">
        <v>342</v>
      </c>
      <c r="CE38" s="657"/>
      <c r="CF38" s="657"/>
      <c r="CG38" s="657"/>
      <c r="CH38" s="657"/>
      <c r="CI38" s="657"/>
      <c r="CJ38" s="657"/>
      <c r="CK38" s="657"/>
      <c r="CL38" s="657"/>
      <c r="CM38" s="657"/>
      <c r="CN38" s="657"/>
      <c r="CO38" s="657"/>
      <c r="CP38" s="657"/>
      <c r="CQ38" s="658"/>
      <c r="CR38" s="659">
        <v>271100</v>
      </c>
      <c r="CS38" s="660"/>
      <c r="CT38" s="660"/>
      <c r="CU38" s="660"/>
      <c r="CV38" s="660"/>
      <c r="CW38" s="660"/>
      <c r="CX38" s="660"/>
      <c r="CY38" s="661"/>
      <c r="CZ38" s="662">
        <v>7.1</v>
      </c>
      <c r="DA38" s="671"/>
      <c r="DB38" s="671"/>
      <c r="DC38" s="672"/>
      <c r="DD38" s="665">
        <v>246983</v>
      </c>
      <c r="DE38" s="660"/>
      <c r="DF38" s="660"/>
      <c r="DG38" s="660"/>
      <c r="DH38" s="660"/>
      <c r="DI38" s="660"/>
      <c r="DJ38" s="660"/>
      <c r="DK38" s="661"/>
      <c r="DL38" s="665">
        <v>139581</v>
      </c>
      <c r="DM38" s="660"/>
      <c r="DN38" s="660"/>
      <c r="DO38" s="660"/>
      <c r="DP38" s="660"/>
      <c r="DQ38" s="660"/>
      <c r="DR38" s="660"/>
      <c r="DS38" s="660"/>
      <c r="DT38" s="660"/>
      <c r="DU38" s="660"/>
      <c r="DV38" s="661"/>
      <c r="DW38" s="662">
        <v>6.2</v>
      </c>
      <c r="DX38" s="671"/>
      <c r="DY38" s="671"/>
      <c r="DZ38" s="671"/>
      <c r="EA38" s="671"/>
      <c r="EB38" s="671"/>
      <c r="EC38" s="690"/>
    </row>
    <row r="39" spans="2:133" ht="11.25" customHeight="1" x14ac:dyDescent="0.2">
      <c r="B39" s="656" t="s">
        <v>343</v>
      </c>
      <c r="C39" s="657"/>
      <c r="D39" s="657"/>
      <c r="E39" s="657"/>
      <c r="F39" s="657"/>
      <c r="G39" s="657"/>
      <c r="H39" s="657"/>
      <c r="I39" s="657"/>
      <c r="J39" s="657"/>
      <c r="K39" s="657"/>
      <c r="L39" s="657"/>
      <c r="M39" s="657"/>
      <c r="N39" s="657"/>
      <c r="O39" s="657"/>
      <c r="P39" s="657"/>
      <c r="Q39" s="658"/>
      <c r="R39" s="659">
        <v>69042</v>
      </c>
      <c r="S39" s="660"/>
      <c r="T39" s="660"/>
      <c r="U39" s="660"/>
      <c r="V39" s="660"/>
      <c r="W39" s="660"/>
      <c r="X39" s="660"/>
      <c r="Y39" s="661"/>
      <c r="Z39" s="685">
        <v>1.7</v>
      </c>
      <c r="AA39" s="685"/>
      <c r="AB39" s="685"/>
      <c r="AC39" s="685"/>
      <c r="AD39" s="686">
        <v>7</v>
      </c>
      <c r="AE39" s="686"/>
      <c r="AF39" s="686"/>
      <c r="AG39" s="686"/>
      <c r="AH39" s="686"/>
      <c r="AI39" s="686"/>
      <c r="AJ39" s="686"/>
      <c r="AK39" s="686"/>
      <c r="AL39" s="662">
        <v>0</v>
      </c>
      <c r="AM39" s="663"/>
      <c r="AN39" s="663"/>
      <c r="AO39" s="687"/>
      <c r="AQ39" s="691" t="s">
        <v>344</v>
      </c>
      <c r="AR39" s="692"/>
      <c r="AS39" s="692"/>
      <c r="AT39" s="692"/>
      <c r="AU39" s="692"/>
      <c r="AV39" s="692"/>
      <c r="AW39" s="692"/>
      <c r="AX39" s="692"/>
      <c r="AY39" s="693"/>
      <c r="AZ39" s="659" t="s">
        <v>131</v>
      </c>
      <c r="BA39" s="660"/>
      <c r="BB39" s="660"/>
      <c r="BC39" s="660"/>
      <c r="BD39" s="669"/>
      <c r="BE39" s="669"/>
      <c r="BF39" s="694"/>
      <c r="BG39" s="656" t="s">
        <v>345</v>
      </c>
      <c r="BH39" s="657"/>
      <c r="BI39" s="657"/>
      <c r="BJ39" s="657"/>
      <c r="BK39" s="657"/>
      <c r="BL39" s="657"/>
      <c r="BM39" s="657"/>
      <c r="BN39" s="657"/>
      <c r="BO39" s="657"/>
      <c r="BP39" s="657"/>
      <c r="BQ39" s="657"/>
      <c r="BR39" s="657"/>
      <c r="BS39" s="657"/>
      <c r="BT39" s="657"/>
      <c r="BU39" s="658"/>
      <c r="BV39" s="659">
        <v>783</v>
      </c>
      <c r="BW39" s="660"/>
      <c r="BX39" s="660"/>
      <c r="BY39" s="660"/>
      <c r="BZ39" s="660"/>
      <c r="CA39" s="660"/>
      <c r="CB39" s="695"/>
      <c r="CD39" s="656" t="s">
        <v>346</v>
      </c>
      <c r="CE39" s="657"/>
      <c r="CF39" s="657"/>
      <c r="CG39" s="657"/>
      <c r="CH39" s="657"/>
      <c r="CI39" s="657"/>
      <c r="CJ39" s="657"/>
      <c r="CK39" s="657"/>
      <c r="CL39" s="657"/>
      <c r="CM39" s="657"/>
      <c r="CN39" s="657"/>
      <c r="CO39" s="657"/>
      <c r="CP39" s="657"/>
      <c r="CQ39" s="658"/>
      <c r="CR39" s="659">
        <v>825898</v>
      </c>
      <c r="CS39" s="669"/>
      <c r="CT39" s="669"/>
      <c r="CU39" s="669"/>
      <c r="CV39" s="669"/>
      <c r="CW39" s="669"/>
      <c r="CX39" s="669"/>
      <c r="CY39" s="670"/>
      <c r="CZ39" s="662">
        <v>21.7</v>
      </c>
      <c r="DA39" s="671"/>
      <c r="DB39" s="671"/>
      <c r="DC39" s="672"/>
      <c r="DD39" s="665">
        <v>804527</v>
      </c>
      <c r="DE39" s="669"/>
      <c r="DF39" s="669"/>
      <c r="DG39" s="669"/>
      <c r="DH39" s="669"/>
      <c r="DI39" s="669"/>
      <c r="DJ39" s="669"/>
      <c r="DK39" s="670"/>
      <c r="DL39" s="665" t="s">
        <v>131</v>
      </c>
      <c r="DM39" s="669"/>
      <c r="DN39" s="669"/>
      <c r="DO39" s="669"/>
      <c r="DP39" s="669"/>
      <c r="DQ39" s="669"/>
      <c r="DR39" s="669"/>
      <c r="DS39" s="669"/>
      <c r="DT39" s="669"/>
      <c r="DU39" s="669"/>
      <c r="DV39" s="670"/>
      <c r="DW39" s="662" t="s">
        <v>131</v>
      </c>
      <c r="DX39" s="671"/>
      <c r="DY39" s="671"/>
      <c r="DZ39" s="671"/>
      <c r="EA39" s="671"/>
      <c r="EB39" s="671"/>
      <c r="EC39" s="690"/>
    </row>
    <row r="40" spans="2:133" ht="11.25" customHeight="1" x14ac:dyDescent="0.2">
      <c r="B40" s="656" t="s">
        <v>347</v>
      </c>
      <c r="C40" s="657"/>
      <c r="D40" s="657"/>
      <c r="E40" s="657"/>
      <c r="F40" s="657"/>
      <c r="G40" s="657"/>
      <c r="H40" s="657"/>
      <c r="I40" s="657"/>
      <c r="J40" s="657"/>
      <c r="K40" s="657"/>
      <c r="L40" s="657"/>
      <c r="M40" s="657"/>
      <c r="N40" s="657"/>
      <c r="O40" s="657"/>
      <c r="P40" s="657"/>
      <c r="Q40" s="658"/>
      <c r="R40" s="659">
        <v>176200</v>
      </c>
      <c r="S40" s="660"/>
      <c r="T40" s="660"/>
      <c r="U40" s="660"/>
      <c r="V40" s="660"/>
      <c r="W40" s="660"/>
      <c r="X40" s="660"/>
      <c r="Y40" s="661"/>
      <c r="Z40" s="685">
        <v>4.4000000000000004</v>
      </c>
      <c r="AA40" s="685"/>
      <c r="AB40" s="685"/>
      <c r="AC40" s="685"/>
      <c r="AD40" s="686" t="s">
        <v>131</v>
      </c>
      <c r="AE40" s="686"/>
      <c r="AF40" s="686"/>
      <c r="AG40" s="686"/>
      <c r="AH40" s="686"/>
      <c r="AI40" s="686"/>
      <c r="AJ40" s="686"/>
      <c r="AK40" s="686"/>
      <c r="AL40" s="662" t="s">
        <v>131</v>
      </c>
      <c r="AM40" s="663"/>
      <c r="AN40" s="663"/>
      <c r="AO40" s="687"/>
      <c r="AQ40" s="691" t="s">
        <v>348</v>
      </c>
      <c r="AR40" s="692"/>
      <c r="AS40" s="692"/>
      <c r="AT40" s="692"/>
      <c r="AU40" s="692"/>
      <c r="AV40" s="692"/>
      <c r="AW40" s="692"/>
      <c r="AX40" s="692"/>
      <c r="AY40" s="693"/>
      <c r="AZ40" s="659" t="s">
        <v>131</v>
      </c>
      <c r="BA40" s="660"/>
      <c r="BB40" s="660"/>
      <c r="BC40" s="660"/>
      <c r="BD40" s="669"/>
      <c r="BE40" s="669"/>
      <c r="BF40" s="694"/>
      <c r="BG40" s="696" t="s">
        <v>349</v>
      </c>
      <c r="BH40" s="697"/>
      <c r="BI40" s="697"/>
      <c r="BJ40" s="697"/>
      <c r="BK40" s="697"/>
      <c r="BL40" s="360"/>
      <c r="BM40" s="657" t="s">
        <v>350</v>
      </c>
      <c r="BN40" s="657"/>
      <c r="BO40" s="657"/>
      <c r="BP40" s="657"/>
      <c r="BQ40" s="657"/>
      <c r="BR40" s="657"/>
      <c r="BS40" s="657"/>
      <c r="BT40" s="657"/>
      <c r="BU40" s="658"/>
      <c r="BV40" s="659">
        <v>97</v>
      </c>
      <c r="BW40" s="660"/>
      <c r="BX40" s="660"/>
      <c r="BY40" s="660"/>
      <c r="BZ40" s="660"/>
      <c r="CA40" s="660"/>
      <c r="CB40" s="695"/>
      <c r="CD40" s="656" t="s">
        <v>351</v>
      </c>
      <c r="CE40" s="657"/>
      <c r="CF40" s="657"/>
      <c r="CG40" s="657"/>
      <c r="CH40" s="657"/>
      <c r="CI40" s="657"/>
      <c r="CJ40" s="657"/>
      <c r="CK40" s="657"/>
      <c r="CL40" s="657"/>
      <c r="CM40" s="657"/>
      <c r="CN40" s="657"/>
      <c r="CO40" s="657"/>
      <c r="CP40" s="657"/>
      <c r="CQ40" s="658"/>
      <c r="CR40" s="659">
        <v>10500</v>
      </c>
      <c r="CS40" s="660"/>
      <c r="CT40" s="660"/>
      <c r="CU40" s="660"/>
      <c r="CV40" s="660"/>
      <c r="CW40" s="660"/>
      <c r="CX40" s="660"/>
      <c r="CY40" s="661"/>
      <c r="CZ40" s="662">
        <v>0.3</v>
      </c>
      <c r="DA40" s="671"/>
      <c r="DB40" s="671"/>
      <c r="DC40" s="672"/>
      <c r="DD40" s="665">
        <v>3000</v>
      </c>
      <c r="DE40" s="660"/>
      <c r="DF40" s="660"/>
      <c r="DG40" s="660"/>
      <c r="DH40" s="660"/>
      <c r="DI40" s="660"/>
      <c r="DJ40" s="660"/>
      <c r="DK40" s="661"/>
      <c r="DL40" s="665" t="s">
        <v>131</v>
      </c>
      <c r="DM40" s="660"/>
      <c r="DN40" s="660"/>
      <c r="DO40" s="660"/>
      <c r="DP40" s="660"/>
      <c r="DQ40" s="660"/>
      <c r="DR40" s="660"/>
      <c r="DS40" s="660"/>
      <c r="DT40" s="660"/>
      <c r="DU40" s="660"/>
      <c r="DV40" s="661"/>
      <c r="DW40" s="662" t="s">
        <v>131</v>
      </c>
      <c r="DX40" s="671"/>
      <c r="DY40" s="671"/>
      <c r="DZ40" s="671"/>
      <c r="EA40" s="671"/>
      <c r="EB40" s="671"/>
      <c r="EC40" s="690"/>
    </row>
    <row r="41" spans="2:133" ht="11.25" customHeight="1" x14ac:dyDescent="0.2">
      <c r="B41" s="656" t="s">
        <v>352</v>
      </c>
      <c r="C41" s="657"/>
      <c r="D41" s="657"/>
      <c r="E41" s="657"/>
      <c r="F41" s="657"/>
      <c r="G41" s="657"/>
      <c r="H41" s="657"/>
      <c r="I41" s="657"/>
      <c r="J41" s="657"/>
      <c r="K41" s="657"/>
      <c r="L41" s="657"/>
      <c r="M41" s="657"/>
      <c r="N41" s="657"/>
      <c r="O41" s="657"/>
      <c r="P41" s="657"/>
      <c r="Q41" s="658"/>
      <c r="R41" s="659" t="s">
        <v>131</v>
      </c>
      <c r="S41" s="660"/>
      <c r="T41" s="660"/>
      <c r="U41" s="660"/>
      <c r="V41" s="660"/>
      <c r="W41" s="660"/>
      <c r="X41" s="660"/>
      <c r="Y41" s="661"/>
      <c r="Z41" s="685" t="s">
        <v>131</v>
      </c>
      <c r="AA41" s="685"/>
      <c r="AB41" s="685"/>
      <c r="AC41" s="685"/>
      <c r="AD41" s="686" t="s">
        <v>131</v>
      </c>
      <c r="AE41" s="686"/>
      <c r="AF41" s="686"/>
      <c r="AG41" s="686"/>
      <c r="AH41" s="686"/>
      <c r="AI41" s="686"/>
      <c r="AJ41" s="686"/>
      <c r="AK41" s="686"/>
      <c r="AL41" s="662" t="s">
        <v>131</v>
      </c>
      <c r="AM41" s="663"/>
      <c r="AN41" s="663"/>
      <c r="AO41" s="687"/>
      <c r="AQ41" s="691" t="s">
        <v>353</v>
      </c>
      <c r="AR41" s="692"/>
      <c r="AS41" s="692"/>
      <c r="AT41" s="692"/>
      <c r="AU41" s="692"/>
      <c r="AV41" s="692"/>
      <c r="AW41" s="692"/>
      <c r="AX41" s="692"/>
      <c r="AY41" s="693"/>
      <c r="AZ41" s="659">
        <v>43257</v>
      </c>
      <c r="BA41" s="660"/>
      <c r="BB41" s="660"/>
      <c r="BC41" s="660"/>
      <c r="BD41" s="669"/>
      <c r="BE41" s="669"/>
      <c r="BF41" s="694"/>
      <c r="BG41" s="696"/>
      <c r="BH41" s="697"/>
      <c r="BI41" s="697"/>
      <c r="BJ41" s="697"/>
      <c r="BK41" s="697"/>
      <c r="BL41" s="360"/>
      <c r="BM41" s="657" t="s">
        <v>354</v>
      </c>
      <c r="BN41" s="657"/>
      <c r="BO41" s="657"/>
      <c r="BP41" s="657"/>
      <c r="BQ41" s="657"/>
      <c r="BR41" s="657"/>
      <c r="BS41" s="657"/>
      <c r="BT41" s="657"/>
      <c r="BU41" s="658"/>
      <c r="BV41" s="659">
        <v>1</v>
      </c>
      <c r="BW41" s="660"/>
      <c r="BX41" s="660"/>
      <c r="BY41" s="660"/>
      <c r="BZ41" s="660"/>
      <c r="CA41" s="660"/>
      <c r="CB41" s="695"/>
      <c r="CD41" s="656" t="s">
        <v>355</v>
      </c>
      <c r="CE41" s="657"/>
      <c r="CF41" s="657"/>
      <c r="CG41" s="657"/>
      <c r="CH41" s="657"/>
      <c r="CI41" s="657"/>
      <c r="CJ41" s="657"/>
      <c r="CK41" s="657"/>
      <c r="CL41" s="657"/>
      <c r="CM41" s="657"/>
      <c r="CN41" s="657"/>
      <c r="CO41" s="657"/>
      <c r="CP41" s="657"/>
      <c r="CQ41" s="658"/>
      <c r="CR41" s="659" t="s">
        <v>131</v>
      </c>
      <c r="CS41" s="669"/>
      <c r="CT41" s="669"/>
      <c r="CU41" s="669"/>
      <c r="CV41" s="669"/>
      <c r="CW41" s="669"/>
      <c r="CX41" s="669"/>
      <c r="CY41" s="670"/>
      <c r="CZ41" s="662" t="s">
        <v>131</v>
      </c>
      <c r="DA41" s="671"/>
      <c r="DB41" s="671"/>
      <c r="DC41" s="672"/>
      <c r="DD41" s="665" t="s">
        <v>131</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2">
      <c r="B42" s="656" t="s">
        <v>356</v>
      </c>
      <c r="C42" s="657"/>
      <c r="D42" s="657"/>
      <c r="E42" s="657"/>
      <c r="F42" s="657"/>
      <c r="G42" s="657"/>
      <c r="H42" s="657"/>
      <c r="I42" s="657"/>
      <c r="J42" s="657"/>
      <c r="K42" s="657"/>
      <c r="L42" s="657"/>
      <c r="M42" s="657"/>
      <c r="N42" s="657"/>
      <c r="O42" s="657"/>
      <c r="P42" s="657"/>
      <c r="Q42" s="658"/>
      <c r="R42" s="659" t="s">
        <v>131</v>
      </c>
      <c r="S42" s="660"/>
      <c r="T42" s="660"/>
      <c r="U42" s="660"/>
      <c r="V42" s="660"/>
      <c r="W42" s="660"/>
      <c r="X42" s="660"/>
      <c r="Y42" s="661"/>
      <c r="Z42" s="685" t="s">
        <v>131</v>
      </c>
      <c r="AA42" s="685"/>
      <c r="AB42" s="685"/>
      <c r="AC42" s="685"/>
      <c r="AD42" s="686" t="s">
        <v>131</v>
      </c>
      <c r="AE42" s="686"/>
      <c r="AF42" s="686"/>
      <c r="AG42" s="686"/>
      <c r="AH42" s="686"/>
      <c r="AI42" s="686"/>
      <c r="AJ42" s="686"/>
      <c r="AK42" s="686"/>
      <c r="AL42" s="662" t="s">
        <v>131</v>
      </c>
      <c r="AM42" s="663"/>
      <c r="AN42" s="663"/>
      <c r="AO42" s="687"/>
      <c r="AQ42" s="700" t="s">
        <v>357</v>
      </c>
      <c r="AR42" s="701"/>
      <c r="AS42" s="701"/>
      <c r="AT42" s="701"/>
      <c r="AU42" s="701"/>
      <c r="AV42" s="701"/>
      <c r="AW42" s="701"/>
      <c r="AX42" s="701"/>
      <c r="AY42" s="702"/>
      <c r="AZ42" s="639">
        <v>137033</v>
      </c>
      <c r="BA42" s="673"/>
      <c r="BB42" s="673"/>
      <c r="BC42" s="673"/>
      <c r="BD42" s="640"/>
      <c r="BE42" s="640"/>
      <c r="BF42" s="688"/>
      <c r="BG42" s="698"/>
      <c r="BH42" s="699"/>
      <c r="BI42" s="699"/>
      <c r="BJ42" s="699"/>
      <c r="BK42" s="699"/>
      <c r="BL42" s="358"/>
      <c r="BM42" s="637" t="s">
        <v>358</v>
      </c>
      <c r="BN42" s="637"/>
      <c r="BO42" s="637"/>
      <c r="BP42" s="637"/>
      <c r="BQ42" s="637"/>
      <c r="BR42" s="637"/>
      <c r="BS42" s="637"/>
      <c r="BT42" s="637"/>
      <c r="BU42" s="638"/>
      <c r="BV42" s="639">
        <v>338</v>
      </c>
      <c r="BW42" s="673"/>
      <c r="BX42" s="673"/>
      <c r="BY42" s="673"/>
      <c r="BZ42" s="673"/>
      <c r="CA42" s="673"/>
      <c r="CB42" s="689"/>
      <c r="CD42" s="656" t="s">
        <v>359</v>
      </c>
      <c r="CE42" s="657"/>
      <c r="CF42" s="657"/>
      <c r="CG42" s="657"/>
      <c r="CH42" s="657"/>
      <c r="CI42" s="657"/>
      <c r="CJ42" s="657"/>
      <c r="CK42" s="657"/>
      <c r="CL42" s="657"/>
      <c r="CM42" s="657"/>
      <c r="CN42" s="657"/>
      <c r="CO42" s="657"/>
      <c r="CP42" s="657"/>
      <c r="CQ42" s="658"/>
      <c r="CR42" s="659">
        <v>384037</v>
      </c>
      <c r="CS42" s="669"/>
      <c r="CT42" s="669"/>
      <c r="CU42" s="669"/>
      <c r="CV42" s="669"/>
      <c r="CW42" s="669"/>
      <c r="CX42" s="669"/>
      <c r="CY42" s="670"/>
      <c r="CZ42" s="662">
        <v>10.1</v>
      </c>
      <c r="DA42" s="671"/>
      <c r="DB42" s="671"/>
      <c r="DC42" s="672"/>
      <c r="DD42" s="665">
        <v>126163</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2">
      <c r="B43" s="656" t="s">
        <v>360</v>
      </c>
      <c r="C43" s="657"/>
      <c r="D43" s="657"/>
      <c r="E43" s="657"/>
      <c r="F43" s="657"/>
      <c r="G43" s="657"/>
      <c r="H43" s="657"/>
      <c r="I43" s="657"/>
      <c r="J43" s="657"/>
      <c r="K43" s="657"/>
      <c r="L43" s="657"/>
      <c r="M43" s="657"/>
      <c r="N43" s="657"/>
      <c r="O43" s="657"/>
      <c r="P43" s="657"/>
      <c r="Q43" s="658"/>
      <c r="R43" s="659">
        <v>71800</v>
      </c>
      <c r="S43" s="660"/>
      <c r="T43" s="660"/>
      <c r="U43" s="660"/>
      <c r="V43" s="660"/>
      <c r="W43" s="660"/>
      <c r="X43" s="660"/>
      <c r="Y43" s="661"/>
      <c r="Z43" s="685">
        <v>1.8</v>
      </c>
      <c r="AA43" s="685"/>
      <c r="AB43" s="685"/>
      <c r="AC43" s="685"/>
      <c r="AD43" s="686" t="s">
        <v>131</v>
      </c>
      <c r="AE43" s="686"/>
      <c r="AF43" s="686"/>
      <c r="AG43" s="686"/>
      <c r="AH43" s="686"/>
      <c r="AI43" s="686"/>
      <c r="AJ43" s="686"/>
      <c r="AK43" s="686"/>
      <c r="AL43" s="662" t="s">
        <v>131</v>
      </c>
      <c r="AM43" s="663"/>
      <c r="AN43" s="663"/>
      <c r="AO43" s="687"/>
      <c r="CD43" s="656" t="s">
        <v>361</v>
      </c>
      <c r="CE43" s="657"/>
      <c r="CF43" s="657"/>
      <c r="CG43" s="657"/>
      <c r="CH43" s="657"/>
      <c r="CI43" s="657"/>
      <c r="CJ43" s="657"/>
      <c r="CK43" s="657"/>
      <c r="CL43" s="657"/>
      <c r="CM43" s="657"/>
      <c r="CN43" s="657"/>
      <c r="CO43" s="657"/>
      <c r="CP43" s="657"/>
      <c r="CQ43" s="658"/>
      <c r="CR43" s="659" t="s">
        <v>131</v>
      </c>
      <c r="CS43" s="669"/>
      <c r="CT43" s="669"/>
      <c r="CU43" s="669"/>
      <c r="CV43" s="669"/>
      <c r="CW43" s="669"/>
      <c r="CX43" s="669"/>
      <c r="CY43" s="670"/>
      <c r="CZ43" s="662" t="s">
        <v>131</v>
      </c>
      <c r="DA43" s="671"/>
      <c r="DB43" s="671"/>
      <c r="DC43" s="672"/>
      <c r="DD43" s="665" t="s">
        <v>131</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2">
      <c r="B44" s="636" t="s">
        <v>362</v>
      </c>
      <c r="C44" s="637"/>
      <c r="D44" s="637"/>
      <c r="E44" s="637"/>
      <c r="F44" s="637"/>
      <c r="G44" s="637"/>
      <c r="H44" s="637"/>
      <c r="I44" s="637"/>
      <c r="J44" s="637"/>
      <c r="K44" s="637"/>
      <c r="L44" s="637"/>
      <c r="M44" s="637"/>
      <c r="N44" s="637"/>
      <c r="O44" s="637"/>
      <c r="P44" s="637"/>
      <c r="Q44" s="638"/>
      <c r="R44" s="639">
        <v>4035807</v>
      </c>
      <c r="S44" s="673"/>
      <c r="T44" s="673"/>
      <c r="U44" s="673"/>
      <c r="V44" s="673"/>
      <c r="W44" s="673"/>
      <c r="X44" s="673"/>
      <c r="Y44" s="674"/>
      <c r="Z44" s="675">
        <v>100</v>
      </c>
      <c r="AA44" s="675"/>
      <c r="AB44" s="675"/>
      <c r="AC44" s="675"/>
      <c r="AD44" s="676">
        <v>2189095</v>
      </c>
      <c r="AE44" s="676"/>
      <c r="AF44" s="676"/>
      <c r="AG44" s="676"/>
      <c r="AH44" s="676"/>
      <c r="AI44" s="676"/>
      <c r="AJ44" s="676"/>
      <c r="AK44" s="676"/>
      <c r="AL44" s="642">
        <v>100</v>
      </c>
      <c r="AM44" s="677"/>
      <c r="AN44" s="677"/>
      <c r="AO44" s="678"/>
      <c r="CD44" s="679" t="s">
        <v>309</v>
      </c>
      <c r="CE44" s="680"/>
      <c r="CF44" s="656" t="s">
        <v>363</v>
      </c>
      <c r="CG44" s="657"/>
      <c r="CH44" s="657"/>
      <c r="CI44" s="657"/>
      <c r="CJ44" s="657"/>
      <c r="CK44" s="657"/>
      <c r="CL44" s="657"/>
      <c r="CM44" s="657"/>
      <c r="CN44" s="657"/>
      <c r="CO44" s="657"/>
      <c r="CP44" s="657"/>
      <c r="CQ44" s="658"/>
      <c r="CR44" s="659">
        <v>268086</v>
      </c>
      <c r="CS44" s="660"/>
      <c r="CT44" s="660"/>
      <c r="CU44" s="660"/>
      <c r="CV44" s="660"/>
      <c r="CW44" s="660"/>
      <c r="CX44" s="660"/>
      <c r="CY44" s="661"/>
      <c r="CZ44" s="662">
        <v>7</v>
      </c>
      <c r="DA44" s="663"/>
      <c r="DB44" s="663"/>
      <c r="DC44" s="664"/>
      <c r="DD44" s="665">
        <v>75973</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2">
      <c r="CD45" s="681"/>
      <c r="CE45" s="682"/>
      <c r="CF45" s="656" t="s">
        <v>364</v>
      </c>
      <c r="CG45" s="657"/>
      <c r="CH45" s="657"/>
      <c r="CI45" s="657"/>
      <c r="CJ45" s="657"/>
      <c r="CK45" s="657"/>
      <c r="CL45" s="657"/>
      <c r="CM45" s="657"/>
      <c r="CN45" s="657"/>
      <c r="CO45" s="657"/>
      <c r="CP45" s="657"/>
      <c r="CQ45" s="658"/>
      <c r="CR45" s="659">
        <v>187134</v>
      </c>
      <c r="CS45" s="669"/>
      <c r="CT45" s="669"/>
      <c r="CU45" s="669"/>
      <c r="CV45" s="669"/>
      <c r="CW45" s="669"/>
      <c r="CX45" s="669"/>
      <c r="CY45" s="670"/>
      <c r="CZ45" s="662">
        <v>4.9000000000000004</v>
      </c>
      <c r="DA45" s="671"/>
      <c r="DB45" s="671"/>
      <c r="DC45" s="672"/>
      <c r="DD45" s="665">
        <v>21091</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2">
      <c r="B46" s="211" t="s">
        <v>365</v>
      </c>
      <c r="CD46" s="681"/>
      <c r="CE46" s="682"/>
      <c r="CF46" s="656" t="s">
        <v>366</v>
      </c>
      <c r="CG46" s="657"/>
      <c r="CH46" s="657"/>
      <c r="CI46" s="657"/>
      <c r="CJ46" s="657"/>
      <c r="CK46" s="657"/>
      <c r="CL46" s="657"/>
      <c r="CM46" s="657"/>
      <c r="CN46" s="657"/>
      <c r="CO46" s="657"/>
      <c r="CP46" s="657"/>
      <c r="CQ46" s="658"/>
      <c r="CR46" s="659">
        <v>80952</v>
      </c>
      <c r="CS46" s="660"/>
      <c r="CT46" s="660"/>
      <c r="CU46" s="660"/>
      <c r="CV46" s="660"/>
      <c r="CW46" s="660"/>
      <c r="CX46" s="660"/>
      <c r="CY46" s="661"/>
      <c r="CZ46" s="662">
        <v>2.1</v>
      </c>
      <c r="DA46" s="663"/>
      <c r="DB46" s="663"/>
      <c r="DC46" s="664"/>
      <c r="DD46" s="665">
        <v>54882</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2">
      <c r="B47" s="655" t="s">
        <v>367</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368</v>
      </c>
      <c r="CG47" s="657"/>
      <c r="CH47" s="657"/>
      <c r="CI47" s="657"/>
      <c r="CJ47" s="657"/>
      <c r="CK47" s="657"/>
      <c r="CL47" s="657"/>
      <c r="CM47" s="657"/>
      <c r="CN47" s="657"/>
      <c r="CO47" s="657"/>
      <c r="CP47" s="657"/>
      <c r="CQ47" s="658"/>
      <c r="CR47" s="659">
        <v>115951</v>
      </c>
      <c r="CS47" s="669"/>
      <c r="CT47" s="669"/>
      <c r="CU47" s="669"/>
      <c r="CV47" s="669"/>
      <c r="CW47" s="669"/>
      <c r="CX47" s="669"/>
      <c r="CY47" s="670"/>
      <c r="CZ47" s="662">
        <v>3</v>
      </c>
      <c r="DA47" s="671"/>
      <c r="DB47" s="671"/>
      <c r="DC47" s="672"/>
      <c r="DD47" s="665">
        <v>50190</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ht="10.8" x14ac:dyDescent="0.2">
      <c r="B48" s="655" t="s">
        <v>369</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370</v>
      </c>
      <c r="CG48" s="657"/>
      <c r="CH48" s="657"/>
      <c r="CI48" s="657"/>
      <c r="CJ48" s="657"/>
      <c r="CK48" s="657"/>
      <c r="CL48" s="657"/>
      <c r="CM48" s="657"/>
      <c r="CN48" s="657"/>
      <c r="CO48" s="657"/>
      <c r="CP48" s="657"/>
      <c r="CQ48" s="658"/>
      <c r="CR48" s="659" t="s">
        <v>131</v>
      </c>
      <c r="CS48" s="660"/>
      <c r="CT48" s="660"/>
      <c r="CU48" s="660"/>
      <c r="CV48" s="660"/>
      <c r="CW48" s="660"/>
      <c r="CX48" s="660"/>
      <c r="CY48" s="661"/>
      <c r="CZ48" s="662" t="s">
        <v>131</v>
      </c>
      <c r="DA48" s="663"/>
      <c r="DB48" s="663"/>
      <c r="DC48" s="664"/>
      <c r="DD48" s="665" t="s">
        <v>131</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2">
      <c r="B49" s="361"/>
      <c r="CD49" s="636" t="s">
        <v>371</v>
      </c>
      <c r="CE49" s="637"/>
      <c r="CF49" s="637"/>
      <c r="CG49" s="637"/>
      <c r="CH49" s="637"/>
      <c r="CI49" s="637"/>
      <c r="CJ49" s="637"/>
      <c r="CK49" s="637"/>
      <c r="CL49" s="637"/>
      <c r="CM49" s="637"/>
      <c r="CN49" s="637"/>
      <c r="CO49" s="637"/>
      <c r="CP49" s="637"/>
      <c r="CQ49" s="638"/>
      <c r="CR49" s="639">
        <v>3803921</v>
      </c>
      <c r="CS49" s="640"/>
      <c r="CT49" s="640"/>
      <c r="CU49" s="640"/>
      <c r="CV49" s="640"/>
      <c r="CW49" s="640"/>
      <c r="CX49" s="640"/>
      <c r="CY49" s="641"/>
      <c r="CZ49" s="642">
        <v>100</v>
      </c>
      <c r="DA49" s="643"/>
      <c r="DB49" s="643"/>
      <c r="DC49" s="644"/>
      <c r="DD49" s="645">
        <v>2922165</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t="10.8" hidden="1" x14ac:dyDescent="0.2">
      <c r="B50" s="361"/>
    </row>
  </sheetData>
  <sheetProtection algorithmName="SHA-512" hashValue="TTbHxM+0UTRsftpAMgppEdbmCncRsPlImOPc3ELdJFajQIbYC9SUsGUsTyHSswJE6t4+juxMNGC8sgEk9T83fA==" saltValue="DOMQNcFhzAOuulmcxVV65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4" t="s">
        <v>372</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373</v>
      </c>
      <c r="DK2" s="756"/>
      <c r="DL2" s="756"/>
      <c r="DM2" s="756"/>
      <c r="DN2" s="756"/>
      <c r="DO2" s="757"/>
      <c r="DP2" s="219"/>
      <c r="DQ2" s="755" t="s">
        <v>374</v>
      </c>
      <c r="DR2" s="756"/>
      <c r="DS2" s="756"/>
      <c r="DT2" s="756"/>
      <c r="DU2" s="756"/>
      <c r="DV2" s="756"/>
      <c r="DW2" s="756"/>
      <c r="DX2" s="756"/>
      <c r="DY2" s="756"/>
      <c r="DZ2" s="75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8" t="s">
        <v>375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376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2">
      <c r="A5" s="760" t="s">
        <v>377</v>
      </c>
      <c r="B5" s="761"/>
      <c r="C5" s="761"/>
      <c r="D5" s="761"/>
      <c r="E5" s="761"/>
      <c r="F5" s="761"/>
      <c r="G5" s="761"/>
      <c r="H5" s="761"/>
      <c r="I5" s="761"/>
      <c r="J5" s="761"/>
      <c r="K5" s="761"/>
      <c r="L5" s="761"/>
      <c r="M5" s="761"/>
      <c r="N5" s="761"/>
      <c r="O5" s="761"/>
      <c r="P5" s="762"/>
      <c r="Q5" s="766" t="s">
        <v>378</v>
      </c>
      <c r="R5" s="767"/>
      <c r="S5" s="767"/>
      <c r="T5" s="767"/>
      <c r="U5" s="768"/>
      <c r="V5" s="766" t="s">
        <v>379</v>
      </c>
      <c r="W5" s="767"/>
      <c r="X5" s="767"/>
      <c r="Y5" s="767"/>
      <c r="Z5" s="768"/>
      <c r="AA5" s="766" t="s">
        <v>380</v>
      </c>
      <c r="AB5" s="767"/>
      <c r="AC5" s="767"/>
      <c r="AD5" s="767"/>
      <c r="AE5" s="767"/>
      <c r="AF5" s="772" t="s">
        <v>381</v>
      </c>
      <c r="AG5" s="767"/>
      <c r="AH5" s="767"/>
      <c r="AI5" s="767"/>
      <c r="AJ5" s="773"/>
      <c r="AK5" s="767" t="s">
        <v>382</v>
      </c>
      <c r="AL5" s="767"/>
      <c r="AM5" s="767"/>
      <c r="AN5" s="767"/>
      <c r="AO5" s="768"/>
      <c r="AP5" s="766" t="s">
        <v>383</v>
      </c>
      <c r="AQ5" s="767"/>
      <c r="AR5" s="767"/>
      <c r="AS5" s="767"/>
      <c r="AT5" s="768"/>
      <c r="AU5" s="766" t="s">
        <v>384</v>
      </c>
      <c r="AV5" s="767"/>
      <c r="AW5" s="767"/>
      <c r="AX5" s="767"/>
      <c r="AY5" s="773"/>
      <c r="AZ5" s="223"/>
      <c r="BA5" s="223"/>
      <c r="BB5" s="223"/>
      <c r="BC5" s="223"/>
      <c r="BD5" s="223"/>
      <c r="BE5" s="224"/>
      <c r="BF5" s="224"/>
      <c r="BG5" s="224"/>
      <c r="BH5" s="224"/>
      <c r="BI5" s="224"/>
      <c r="BJ5" s="224"/>
      <c r="BK5" s="224"/>
      <c r="BL5" s="224"/>
      <c r="BM5" s="224"/>
      <c r="BN5" s="224"/>
      <c r="BO5" s="224"/>
      <c r="BP5" s="224"/>
      <c r="BQ5" s="760" t="s">
        <v>385</v>
      </c>
      <c r="BR5" s="761"/>
      <c r="BS5" s="761"/>
      <c r="BT5" s="761"/>
      <c r="BU5" s="761"/>
      <c r="BV5" s="761"/>
      <c r="BW5" s="761"/>
      <c r="BX5" s="761"/>
      <c r="BY5" s="761"/>
      <c r="BZ5" s="761"/>
      <c r="CA5" s="761"/>
      <c r="CB5" s="761"/>
      <c r="CC5" s="761"/>
      <c r="CD5" s="761"/>
      <c r="CE5" s="761"/>
      <c r="CF5" s="761"/>
      <c r="CG5" s="762"/>
      <c r="CH5" s="766" t="s">
        <v>386</v>
      </c>
      <c r="CI5" s="767"/>
      <c r="CJ5" s="767"/>
      <c r="CK5" s="767"/>
      <c r="CL5" s="768"/>
      <c r="CM5" s="766" t="s">
        <v>387</v>
      </c>
      <c r="CN5" s="767"/>
      <c r="CO5" s="767"/>
      <c r="CP5" s="767"/>
      <c r="CQ5" s="768"/>
      <c r="CR5" s="766" t="s">
        <v>388</v>
      </c>
      <c r="CS5" s="767"/>
      <c r="CT5" s="767"/>
      <c r="CU5" s="767"/>
      <c r="CV5" s="768"/>
      <c r="CW5" s="766" t="s">
        <v>389</v>
      </c>
      <c r="CX5" s="767"/>
      <c r="CY5" s="767"/>
      <c r="CZ5" s="767"/>
      <c r="DA5" s="768"/>
      <c r="DB5" s="766" t="s">
        <v>390</v>
      </c>
      <c r="DC5" s="767"/>
      <c r="DD5" s="767"/>
      <c r="DE5" s="767"/>
      <c r="DF5" s="768"/>
      <c r="DG5" s="796" t="s">
        <v>391</v>
      </c>
      <c r="DH5" s="797"/>
      <c r="DI5" s="797"/>
      <c r="DJ5" s="797"/>
      <c r="DK5" s="798"/>
      <c r="DL5" s="796" t="s">
        <v>392</v>
      </c>
      <c r="DM5" s="797"/>
      <c r="DN5" s="797"/>
      <c r="DO5" s="797"/>
      <c r="DP5" s="798"/>
      <c r="DQ5" s="766" t="s">
        <v>393</v>
      </c>
      <c r="DR5" s="767"/>
      <c r="DS5" s="767"/>
      <c r="DT5" s="767"/>
      <c r="DU5" s="768"/>
      <c r="DV5" s="766" t="s">
        <v>384</v>
      </c>
      <c r="DW5" s="767"/>
      <c r="DX5" s="767"/>
      <c r="DY5" s="767"/>
      <c r="DZ5" s="773"/>
      <c r="EA5" s="225"/>
    </row>
    <row r="6" spans="1:131" s="226" customFormat="1" ht="26.25" customHeight="1" thickBot="1" x14ac:dyDescent="0.25">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2">
      <c r="A7" s="227">
        <v>1</v>
      </c>
      <c r="B7" s="782" t="s">
        <v>394</v>
      </c>
      <c r="C7" s="783"/>
      <c r="D7" s="783"/>
      <c r="E7" s="783"/>
      <c r="F7" s="783"/>
      <c r="G7" s="783"/>
      <c r="H7" s="783"/>
      <c r="I7" s="783"/>
      <c r="J7" s="783"/>
      <c r="K7" s="783"/>
      <c r="L7" s="783"/>
      <c r="M7" s="783"/>
      <c r="N7" s="783"/>
      <c r="O7" s="783"/>
      <c r="P7" s="784"/>
      <c r="Q7" s="785">
        <v>3979</v>
      </c>
      <c r="R7" s="786"/>
      <c r="S7" s="786"/>
      <c r="T7" s="786"/>
      <c r="U7" s="786"/>
      <c r="V7" s="786">
        <v>3749</v>
      </c>
      <c r="W7" s="786"/>
      <c r="X7" s="786"/>
      <c r="Y7" s="786"/>
      <c r="Z7" s="786"/>
      <c r="AA7" s="786">
        <v>230</v>
      </c>
      <c r="AB7" s="786"/>
      <c r="AC7" s="786"/>
      <c r="AD7" s="786"/>
      <c r="AE7" s="787"/>
      <c r="AF7" s="788">
        <v>215</v>
      </c>
      <c r="AG7" s="789"/>
      <c r="AH7" s="789"/>
      <c r="AI7" s="789"/>
      <c r="AJ7" s="790"/>
      <c r="AK7" s="791">
        <v>223</v>
      </c>
      <c r="AL7" s="792"/>
      <c r="AM7" s="792"/>
      <c r="AN7" s="792"/>
      <c r="AO7" s="792"/>
      <c r="AP7" s="792">
        <v>2346</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t="s">
        <v>590</v>
      </c>
      <c r="BT7" s="780"/>
      <c r="BU7" s="780"/>
      <c r="BV7" s="780"/>
      <c r="BW7" s="780"/>
      <c r="BX7" s="780"/>
      <c r="BY7" s="780"/>
      <c r="BZ7" s="780"/>
      <c r="CA7" s="780"/>
      <c r="CB7" s="780"/>
      <c r="CC7" s="780"/>
      <c r="CD7" s="780"/>
      <c r="CE7" s="780"/>
      <c r="CF7" s="780"/>
      <c r="CG7" s="795"/>
      <c r="CH7" s="776">
        <v>-685</v>
      </c>
      <c r="CI7" s="777"/>
      <c r="CJ7" s="777"/>
      <c r="CK7" s="777"/>
      <c r="CL7" s="778"/>
      <c r="CM7" s="776">
        <v>70</v>
      </c>
      <c r="CN7" s="777"/>
      <c r="CO7" s="777"/>
      <c r="CP7" s="777"/>
      <c r="CQ7" s="778"/>
      <c r="CR7" s="776">
        <v>650</v>
      </c>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25"/>
    </row>
    <row r="8" spans="1:131" s="226" customFormat="1" ht="26.25" customHeight="1" x14ac:dyDescent="0.2">
      <c r="A8" s="229">
        <v>2</v>
      </c>
      <c r="B8" s="813" t="s">
        <v>395</v>
      </c>
      <c r="C8" s="814"/>
      <c r="D8" s="814"/>
      <c r="E8" s="814"/>
      <c r="F8" s="814"/>
      <c r="G8" s="814"/>
      <c r="H8" s="814"/>
      <c r="I8" s="814"/>
      <c r="J8" s="814"/>
      <c r="K8" s="814"/>
      <c r="L8" s="814"/>
      <c r="M8" s="814"/>
      <c r="N8" s="814"/>
      <c r="O8" s="814"/>
      <c r="P8" s="815"/>
      <c r="Q8" s="816">
        <v>11</v>
      </c>
      <c r="R8" s="817"/>
      <c r="S8" s="817"/>
      <c r="T8" s="817"/>
      <c r="U8" s="817"/>
      <c r="V8" s="817">
        <v>10</v>
      </c>
      <c r="W8" s="817"/>
      <c r="X8" s="817"/>
      <c r="Y8" s="817"/>
      <c r="Z8" s="817"/>
      <c r="AA8" s="817">
        <v>1</v>
      </c>
      <c r="AB8" s="817"/>
      <c r="AC8" s="817"/>
      <c r="AD8" s="817"/>
      <c r="AE8" s="818"/>
      <c r="AF8" s="819">
        <v>1</v>
      </c>
      <c r="AG8" s="820"/>
      <c r="AH8" s="820"/>
      <c r="AI8" s="820"/>
      <c r="AJ8" s="821"/>
      <c r="AK8" s="802">
        <v>8</v>
      </c>
      <c r="AL8" s="803"/>
      <c r="AM8" s="803"/>
      <c r="AN8" s="803"/>
      <c r="AO8" s="803"/>
      <c r="AP8" s="803"/>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25"/>
    </row>
    <row r="9" spans="1:131" s="226" customFormat="1" ht="26.25" customHeight="1" x14ac:dyDescent="0.2">
      <c r="A9" s="229">
        <v>3</v>
      </c>
      <c r="B9" s="813" t="s">
        <v>396</v>
      </c>
      <c r="C9" s="814"/>
      <c r="D9" s="814"/>
      <c r="E9" s="814"/>
      <c r="F9" s="814"/>
      <c r="G9" s="814"/>
      <c r="H9" s="814"/>
      <c r="I9" s="814"/>
      <c r="J9" s="814"/>
      <c r="K9" s="814"/>
      <c r="L9" s="814"/>
      <c r="M9" s="814"/>
      <c r="N9" s="814"/>
      <c r="O9" s="814"/>
      <c r="P9" s="815"/>
      <c r="Q9" s="816">
        <v>96</v>
      </c>
      <c r="R9" s="817"/>
      <c r="S9" s="817"/>
      <c r="T9" s="817"/>
      <c r="U9" s="817"/>
      <c r="V9" s="817">
        <v>94</v>
      </c>
      <c r="W9" s="817"/>
      <c r="X9" s="817"/>
      <c r="Y9" s="817"/>
      <c r="Z9" s="817"/>
      <c r="AA9" s="817">
        <v>2</v>
      </c>
      <c r="AB9" s="817"/>
      <c r="AC9" s="817"/>
      <c r="AD9" s="817"/>
      <c r="AE9" s="818"/>
      <c r="AF9" s="819">
        <v>2</v>
      </c>
      <c r="AG9" s="820"/>
      <c r="AH9" s="820"/>
      <c r="AI9" s="820"/>
      <c r="AJ9" s="821"/>
      <c r="AK9" s="802">
        <v>30</v>
      </c>
      <c r="AL9" s="803"/>
      <c r="AM9" s="803"/>
      <c r="AN9" s="803"/>
      <c r="AO9" s="803"/>
      <c r="AP9" s="803"/>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25"/>
    </row>
    <row r="10" spans="1:131" s="226" customFormat="1" ht="26.25" customHeight="1" x14ac:dyDescent="0.2">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25"/>
    </row>
    <row r="11" spans="1:131" s="226" customFormat="1" ht="26.25" customHeight="1" x14ac:dyDescent="0.2">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25"/>
    </row>
    <row r="12" spans="1:131" s="226" customFormat="1" ht="26.25" customHeight="1" x14ac:dyDescent="0.2">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2">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2">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2">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2">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2">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2">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2">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2">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5">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2">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397</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5">
      <c r="A23" s="231" t="s">
        <v>398</v>
      </c>
      <c r="B23" s="822" t="s">
        <v>399</v>
      </c>
      <c r="C23" s="823"/>
      <c r="D23" s="823"/>
      <c r="E23" s="823"/>
      <c r="F23" s="823"/>
      <c r="G23" s="823"/>
      <c r="H23" s="823"/>
      <c r="I23" s="823"/>
      <c r="J23" s="823"/>
      <c r="K23" s="823"/>
      <c r="L23" s="823"/>
      <c r="M23" s="823"/>
      <c r="N23" s="823"/>
      <c r="O23" s="823"/>
      <c r="P23" s="824"/>
      <c r="Q23" s="825">
        <v>4085</v>
      </c>
      <c r="R23" s="826"/>
      <c r="S23" s="826"/>
      <c r="T23" s="826"/>
      <c r="U23" s="826"/>
      <c r="V23" s="826">
        <v>3854</v>
      </c>
      <c r="W23" s="826"/>
      <c r="X23" s="826"/>
      <c r="Y23" s="826"/>
      <c r="Z23" s="826"/>
      <c r="AA23" s="826">
        <v>232</v>
      </c>
      <c r="AB23" s="826"/>
      <c r="AC23" s="826"/>
      <c r="AD23" s="826"/>
      <c r="AE23" s="827"/>
      <c r="AF23" s="828">
        <v>217</v>
      </c>
      <c r="AG23" s="826"/>
      <c r="AH23" s="826"/>
      <c r="AI23" s="826"/>
      <c r="AJ23" s="829"/>
      <c r="AK23" s="830"/>
      <c r="AL23" s="831"/>
      <c r="AM23" s="831"/>
      <c r="AN23" s="831"/>
      <c r="AO23" s="831"/>
      <c r="AP23" s="826">
        <v>2346</v>
      </c>
      <c r="AQ23" s="826"/>
      <c r="AR23" s="826"/>
      <c r="AS23" s="826"/>
      <c r="AT23" s="826"/>
      <c r="AU23" s="842"/>
      <c r="AV23" s="842"/>
      <c r="AW23" s="842"/>
      <c r="AX23" s="842"/>
      <c r="AY23" s="843"/>
      <c r="AZ23" s="844" t="s">
        <v>400</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2">
      <c r="A24" s="841" t="s">
        <v>401</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5">
      <c r="A25" s="758" t="s">
        <v>402</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2">
      <c r="A26" s="760" t="s">
        <v>377</v>
      </c>
      <c r="B26" s="761"/>
      <c r="C26" s="761"/>
      <c r="D26" s="761"/>
      <c r="E26" s="761"/>
      <c r="F26" s="761"/>
      <c r="G26" s="761"/>
      <c r="H26" s="761"/>
      <c r="I26" s="761"/>
      <c r="J26" s="761"/>
      <c r="K26" s="761"/>
      <c r="L26" s="761"/>
      <c r="M26" s="761"/>
      <c r="N26" s="761"/>
      <c r="O26" s="761"/>
      <c r="P26" s="762"/>
      <c r="Q26" s="766" t="s">
        <v>403</v>
      </c>
      <c r="R26" s="767"/>
      <c r="S26" s="767"/>
      <c r="T26" s="767"/>
      <c r="U26" s="768"/>
      <c r="V26" s="766" t="s">
        <v>404</v>
      </c>
      <c r="W26" s="767"/>
      <c r="X26" s="767"/>
      <c r="Y26" s="767"/>
      <c r="Z26" s="768"/>
      <c r="AA26" s="766" t="s">
        <v>405</v>
      </c>
      <c r="AB26" s="767"/>
      <c r="AC26" s="767"/>
      <c r="AD26" s="767"/>
      <c r="AE26" s="767"/>
      <c r="AF26" s="847" t="s">
        <v>406</v>
      </c>
      <c r="AG26" s="848"/>
      <c r="AH26" s="848"/>
      <c r="AI26" s="848"/>
      <c r="AJ26" s="849"/>
      <c r="AK26" s="767" t="s">
        <v>407</v>
      </c>
      <c r="AL26" s="767"/>
      <c r="AM26" s="767"/>
      <c r="AN26" s="767"/>
      <c r="AO26" s="768"/>
      <c r="AP26" s="766" t="s">
        <v>408</v>
      </c>
      <c r="AQ26" s="767"/>
      <c r="AR26" s="767"/>
      <c r="AS26" s="767"/>
      <c r="AT26" s="768"/>
      <c r="AU26" s="766" t="s">
        <v>409</v>
      </c>
      <c r="AV26" s="767"/>
      <c r="AW26" s="767"/>
      <c r="AX26" s="767"/>
      <c r="AY26" s="768"/>
      <c r="AZ26" s="766" t="s">
        <v>410</v>
      </c>
      <c r="BA26" s="767"/>
      <c r="BB26" s="767"/>
      <c r="BC26" s="767"/>
      <c r="BD26" s="768"/>
      <c r="BE26" s="766" t="s">
        <v>384</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5">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2">
      <c r="A28" s="233">
        <v>1</v>
      </c>
      <c r="B28" s="782" t="s">
        <v>411</v>
      </c>
      <c r="C28" s="783"/>
      <c r="D28" s="783"/>
      <c r="E28" s="783"/>
      <c r="F28" s="783"/>
      <c r="G28" s="783"/>
      <c r="H28" s="783"/>
      <c r="I28" s="783"/>
      <c r="J28" s="783"/>
      <c r="K28" s="783"/>
      <c r="L28" s="783"/>
      <c r="M28" s="783"/>
      <c r="N28" s="783"/>
      <c r="O28" s="783"/>
      <c r="P28" s="784"/>
      <c r="Q28" s="855">
        <v>413</v>
      </c>
      <c r="R28" s="856"/>
      <c r="S28" s="856"/>
      <c r="T28" s="856"/>
      <c r="U28" s="856"/>
      <c r="V28" s="856">
        <v>412</v>
      </c>
      <c r="W28" s="856"/>
      <c r="X28" s="856"/>
      <c r="Y28" s="856"/>
      <c r="Z28" s="856"/>
      <c r="AA28" s="856">
        <v>1</v>
      </c>
      <c r="AB28" s="856"/>
      <c r="AC28" s="856"/>
      <c r="AD28" s="856"/>
      <c r="AE28" s="857"/>
      <c r="AF28" s="858">
        <v>1</v>
      </c>
      <c r="AG28" s="856"/>
      <c r="AH28" s="856"/>
      <c r="AI28" s="856"/>
      <c r="AJ28" s="859"/>
      <c r="AK28" s="860">
        <v>47</v>
      </c>
      <c r="AL28" s="861"/>
      <c r="AM28" s="861"/>
      <c r="AN28" s="861"/>
      <c r="AO28" s="861"/>
      <c r="AP28" s="861"/>
      <c r="AQ28" s="861"/>
      <c r="AR28" s="861"/>
      <c r="AS28" s="861"/>
      <c r="AT28" s="861"/>
      <c r="AU28" s="861"/>
      <c r="AV28" s="861"/>
      <c r="AW28" s="861"/>
      <c r="AX28" s="861"/>
      <c r="AY28" s="861"/>
      <c r="AZ28" s="862"/>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2">
      <c r="A29" s="233">
        <v>2</v>
      </c>
      <c r="B29" s="813" t="s">
        <v>412</v>
      </c>
      <c r="C29" s="814"/>
      <c r="D29" s="814"/>
      <c r="E29" s="814"/>
      <c r="F29" s="814"/>
      <c r="G29" s="814"/>
      <c r="H29" s="814"/>
      <c r="I29" s="814"/>
      <c r="J29" s="814"/>
      <c r="K29" s="814"/>
      <c r="L29" s="814"/>
      <c r="M29" s="814"/>
      <c r="N29" s="814"/>
      <c r="O29" s="814"/>
      <c r="P29" s="815"/>
      <c r="Q29" s="816">
        <v>60</v>
      </c>
      <c r="R29" s="817"/>
      <c r="S29" s="817"/>
      <c r="T29" s="817"/>
      <c r="U29" s="817"/>
      <c r="V29" s="817">
        <v>53</v>
      </c>
      <c r="W29" s="817"/>
      <c r="X29" s="817"/>
      <c r="Y29" s="817"/>
      <c r="Z29" s="817"/>
      <c r="AA29" s="817">
        <v>7</v>
      </c>
      <c r="AB29" s="817"/>
      <c r="AC29" s="817"/>
      <c r="AD29" s="817"/>
      <c r="AE29" s="818"/>
      <c r="AF29" s="819">
        <v>7</v>
      </c>
      <c r="AG29" s="820"/>
      <c r="AH29" s="820"/>
      <c r="AI29" s="820"/>
      <c r="AJ29" s="821"/>
      <c r="AK29" s="867">
        <v>16</v>
      </c>
      <c r="AL29" s="863"/>
      <c r="AM29" s="863"/>
      <c r="AN29" s="863"/>
      <c r="AO29" s="863"/>
      <c r="AP29" s="863"/>
      <c r="AQ29" s="863"/>
      <c r="AR29" s="863"/>
      <c r="AS29" s="863"/>
      <c r="AT29" s="863"/>
      <c r="AU29" s="863"/>
      <c r="AV29" s="863"/>
      <c r="AW29" s="863"/>
      <c r="AX29" s="863"/>
      <c r="AY29" s="863"/>
      <c r="AZ29" s="864"/>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2">
      <c r="A30" s="233">
        <v>3</v>
      </c>
      <c r="B30" s="813" t="s">
        <v>413</v>
      </c>
      <c r="C30" s="814"/>
      <c r="D30" s="814"/>
      <c r="E30" s="814"/>
      <c r="F30" s="814"/>
      <c r="G30" s="814"/>
      <c r="H30" s="814"/>
      <c r="I30" s="814"/>
      <c r="J30" s="814"/>
      <c r="K30" s="814"/>
      <c r="L30" s="814"/>
      <c r="M30" s="814"/>
      <c r="N30" s="814"/>
      <c r="O30" s="814"/>
      <c r="P30" s="815"/>
      <c r="Q30" s="816">
        <v>523</v>
      </c>
      <c r="R30" s="817"/>
      <c r="S30" s="817"/>
      <c r="T30" s="817"/>
      <c r="U30" s="817"/>
      <c r="V30" s="817">
        <v>465</v>
      </c>
      <c r="W30" s="817"/>
      <c r="X30" s="817"/>
      <c r="Y30" s="817"/>
      <c r="Z30" s="817"/>
      <c r="AA30" s="817">
        <v>58</v>
      </c>
      <c r="AB30" s="817"/>
      <c r="AC30" s="817"/>
      <c r="AD30" s="817"/>
      <c r="AE30" s="818"/>
      <c r="AF30" s="819">
        <v>58</v>
      </c>
      <c r="AG30" s="820"/>
      <c r="AH30" s="820"/>
      <c r="AI30" s="820"/>
      <c r="AJ30" s="821"/>
      <c r="AK30" s="867">
        <v>82</v>
      </c>
      <c r="AL30" s="863"/>
      <c r="AM30" s="863"/>
      <c r="AN30" s="863"/>
      <c r="AO30" s="863"/>
      <c r="AP30" s="863"/>
      <c r="AQ30" s="863"/>
      <c r="AR30" s="863"/>
      <c r="AS30" s="863"/>
      <c r="AT30" s="863"/>
      <c r="AU30" s="863"/>
      <c r="AV30" s="863"/>
      <c r="AW30" s="863"/>
      <c r="AX30" s="863"/>
      <c r="AY30" s="863"/>
      <c r="AZ30" s="864"/>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2">
      <c r="A31" s="233">
        <v>4</v>
      </c>
      <c r="B31" s="813" t="s">
        <v>414</v>
      </c>
      <c r="C31" s="814"/>
      <c r="D31" s="814"/>
      <c r="E31" s="814"/>
      <c r="F31" s="814"/>
      <c r="G31" s="814"/>
      <c r="H31" s="814"/>
      <c r="I31" s="814"/>
      <c r="J31" s="814"/>
      <c r="K31" s="814"/>
      <c r="L31" s="814"/>
      <c r="M31" s="814"/>
      <c r="N31" s="814"/>
      <c r="O31" s="814"/>
      <c r="P31" s="815"/>
      <c r="Q31" s="816">
        <v>38</v>
      </c>
      <c r="R31" s="817"/>
      <c r="S31" s="817"/>
      <c r="T31" s="817"/>
      <c r="U31" s="817"/>
      <c r="V31" s="817">
        <v>38</v>
      </c>
      <c r="W31" s="817"/>
      <c r="X31" s="817"/>
      <c r="Y31" s="817"/>
      <c r="Z31" s="817"/>
      <c r="AA31" s="817">
        <v>0</v>
      </c>
      <c r="AB31" s="817"/>
      <c r="AC31" s="817"/>
      <c r="AD31" s="817"/>
      <c r="AE31" s="818"/>
      <c r="AF31" s="819">
        <v>0</v>
      </c>
      <c r="AG31" s="820"/>
      <c r="AH31" s="820"/>
      <c r="AI31" s="820"/>
      <c r="AJ31" s="821"/>
      <c r="AK31" s="867">
        <v>11</v>
      </c>
      <c r="AL31" s="863"/>
      <c r="AM31" s="863"/>
      <c r="AN31" s="863"/>
      <c r="AO31" s="863"/>
      <c r="AP31" s="863"/>
      <c r="AQ31" s="863"/>
      <c r="AR31" s="863"/>
      <c r="AS31" s="863"/>
      <c r="AT31" s="863"/>
      <c r="AU31" s="863"/>
      <c r="AV31" s="863"/>
      <c r="AW31" s="863"/>
      <c r="AX31" s="863"/>
      <c r="AY31" s="863"/>
      <c r="AZ31" s="864"/>
      <c r="BA31" s="864"/>
      <c r="BB31" s="864"/>
      <c r="BC31" s="864"/>
      <c r="BD31" s="864"/>
      <c r="BE31" s="865"/>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2">
      <c r="A32" s="233">
        <v>5</v>
      </c>
      <c r="B32" s="813" t="s">
        <v>415</v>
      </c>
      <c r="C32" s="814"/>
      <c r="D32" s="814"/>
      <c r="E32" s="814"/>
      <c r="F32" s="814"/>
      <c r="G32" s="814"/>
      <c r="H32" s="814"/>
      <c r="I32" s="814"/>
      <c r="J32" s="814"/>
      <c r="K32" s="814"/>
      <c r="L32" s="814"/>
      <c r="M32" s="814"/>
      <c r="N32" s="814"/>
      <c r="O32" s="814"/>
      <c r="P32" s="815"/>
      <c r="Q32" s="816">
        <v>158</v>
      </c>
      <c r="R32" s="817"/>
      <c r="S32" s="817"/>
      <c r="T32" s="817"/>
      <c r="U32" s="817"/>
      <c r="V32" s="817">
        <v>153</v>
      </c>
      <c r="W32" s="817"/>
      <c r="X32" s="817"/>
      <c r="Y32" s="817"/>
      <c r="Z32" s="817"/>
      <c r="AA32" s="817">
        <v>5</v>
      </c>
      <c r="AB32" s="817"/>
      <c r="AC32" s="817"/>
      <c r="AD32" s="817"/>
      <c r="AE32" s="818"/>
      <c r="AF32" s="819">
        <v>5</v>
      </c>
      <c r="AG32" s="820"/>
      <c r="AH32" s="820"/>
      <c r="AI32" s="820"/>
      <c r="AJ32" s="821"/>
      <c r="AK32" s="867">
        <v>67</v>
      </c>
      <c r="AL32" s="863"/>
      <c r="AM32" s="863"/>
      <c r="AN32" s="863"/>
      <c r="AO32" s="863"/>
      <c r="AP32" s="863">
        <v>387</v>
      </c>
      <c r="AQ32" s="863"/>
      <c r="AR32" s="863"/>
      <c r="AS32" s="863"/>
      <c r="AT32" s="863"/>
      <c r="AU32" s="863">
        <v>194</v>
      </c>
      <c r="AV32" s="863"/>
      <c r="AW32" s="863"/>
      <c r="AX32" s="863"/>
      <c r="AY32" s="863"/>
      <c r="AZ32" s="864"/>
      <c r="BA32" s="864"/>
      <c r="BB32" s="864"/>
      <c r="BC32" s="864"/>
      <c r="BD32" s="864"/>
      <c r="BE32" s="865" t="s">
        <v>416</v>
      </c>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2">
      <c r="A33" s="233">
        <v>6</v>
      </c>
      <c r="B33" s="813" t="s">
        <v>417</v>
      </c>
      <c r="C33" s="814"/>
      <c r="D33" s="814"/>
      <c r="E33" s="814"/>
      <c r="F33" s="814"/>
      <c r="G33" s="814"/>
      <c r="H33" s="814"/>
      <c r="I33" s="814"/>
      <c r="J33" s="814"/>
      <c r="K33" s="814"/>
      <c r="L33" s="814"/>
      <c r="M33" s="814"/>
      <c r="N33" s="814"/>
      <c r="O33" s="814"/>
      <c r="P33" s="815"/>
      <c r="Q33" s="816">
        <v>36</v>
      </c>
      <c r="R33" s="817"/>
      <c r="S33" s="817"/>
      <c r="T33" s="817"/>
      <c r="U33" s="817"/>
      <c r="V33" s="817">
        <v>35</v>
      </c>
      <c r="W33" s="817"/>
      <c r="X33" s="817"/>
      <c r="Y33" s="817"/>
      <c r="Z33" s="817"/>
      <c r="AA33" s="817">
        <v>1</v>
      </c>
      <c r="AB33" s="817"/>
      <c r="AC33" s="817"/>
      <c r="AD33" s="817"/>
      <c r="AE33" s="818"/>
      <c r="AF33" s="819">
        <v>1</v>
      </c>
      <c r="AG33" s="820"/>
      <c r="AH33" s="820"/>
      <c r="AI33" s="820"/>
      <c r="AJ33" s="821"/>
      <c r="AK33" s="867">
        <v>24</v>
      </c>
      <c r="AL33" s="863"/>
      <c r="AM33" s="863"/>
      <c r="AN33" s="863"/>
      <c r="AO33" s="863"/>
      <c r="AP33" s="863">
        <v>112</v>
      </c>
      <c r="AQ33" s="863"/>
      <c r="AR33" s="863"/>
      <c r="AS33" s="863"/>
      <c r="AT33" s="863"/>
      <c r="AU33" s="863">
        <v>102</v>
      </c>
      <c r="AV33" s="863"/>
      <c r="AW33" s="863"/>
      <c r="AX33" s="863"/>
      <c r="AY33" s="863"/>
      <c r="AZ33" s="864"/>
      <c r="BA33" s="864"/>
      <c r="BB33" s="864"/>
      <c r="BC33" s="864"/>
      <c r="BD33" s="864"/>
      <c r="BE33" s="865" t="s">
        <v>416</v>
      </c>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2">
      <c r="A34" s="23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2">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2">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2">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2">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2">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2">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2">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2">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2">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2">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2">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2">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2">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2">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2">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2">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2">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2">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2">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2">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2">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2">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2">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2">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2">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2">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5">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2">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418</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5">
      <c r="A63" s="231" t="s">
        <v>398</v>
      </c>
      <c r="B63" s="822" t="s">
        <v>419</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73</v>
      </c>
      <c r="AG63" s="877"/>
      <c r="AH63" s="877"/>
      <c r="AI63" s="877"/>
      <c r="AJ63" s="878"/>
      <c r="AK63" s="879"/>
      <c r="AL63" s="874"/>
      <c r="AM63" s="874"/>
      <c r="AN63" s="874"/>
      <c r="AO63" s="874"/>
      <c r="AP63" s="877">
        <v>499</v>
      </c>
      <c r="AQ63" s="877"/>
      <c r="AR63" s="877"/>
      <c r="AS63" s="877"/>
      <c r="AT63" s="877"/>
      <c r="AU63" s="877">
        <v>296</v>
      </c>
      <c r="AV63" s="877"/>
      <c r="AW63" s="877"/>
      <c r="AX63" s="877"/>
      <c r="AY63" s="877"/>
      <c r="AZ63" s="881"/>
      <c r="BA63" s="881"/>
      <c r="BB63" s="881"/>
      <c r="BC63" s="881"/>
      <c r="BD63" s="881"/>
      <c r="BE63" s="882"/>
      <c r="BF63" s="882"/>
      <c r="BG63" s="882"/>
      <c r="BH63" s="882"/>
      <c r="BI63" s="883"/>
      <c r="BJ63" s="884" t="s">
        <v>400</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5">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2">
      <c r="A66" s="760" t="s">
        <v>421</v>
      </c>
      <c r="B66" s="761"/>
      <c r="C66" s="761"/>
      <c r="D66" s="761"/>
      <c r="E66" s="761"/>
      <c r="F66" s="761"/>
      <c r="G66" s="761"/>
      <c r="H66" s="761"/>
      <c r="I66" s="761"/>
      <c r="J66" s="761"/>
      <c r="K66" s="761"/>
      <c r="L66" s="761"/>
      <c r="M66" s="761"/>
      <c r="N66" s="761"/>
      <c r="O66" s="761"/>
      <c r="P66" s="762"/>
      <c r="Q66" s="766" t="s">
        <v>422</v>
      </c>
      <c r="R66" s="767"/>
      <c r="S66" s="767"/>
      <c r="T66" s="767"/>
      <c r="U66" s="768"/>
      <c r="V66" s="766" t="s">
        <v>404</v>
      </c>
      <c r="W66" s="767"/>
      <c r="X66" s="767"/>
      <c r="Y66" s="767"/>
      <c r="Z66" s="768"/>
      <c r="AA66" s="766" t="s">
        <v>405</v>
      </c>
      <c r="AB66" s="767"/>
      <c r="AC66" s="767"/>
      <c r="AD66" s="767"/>
      <c r="AE66" s="768"/>
      <c r="AF66" s="887" t="s">
        <v>423</v>
      </c>
      <c r="AG66" s="848"/>
      <c r="AH66" s="848"/>
      <c r="AI66" s="848"/>
      <c r="AJ66" s="888"/>
      <c r="AK66" s="766" t="s">
        <v>407</v>
      </c>
      <c r="AL66" s="761"/>
      <c r="AM66" s="761"/>
      <c r="AN66" s="761"/>
      <c r="AO66" s="762"/>
      <c r="AP66" s="766" t="s">
        <v>424</v>
      </c>
      <c r="AQ66" s="767"/>
      <c r="AR66" s="767"/>
      <c r="AS66" s="767"/>
      <c r="AT66" s="768"/>
      <c r="AU66" s="766" t="s">
        <v>425</v>
      </c>
      <c r="AV66" s="767"/>
      <c r="AW66" s="767"/>
      <c r="AX66" s="767"/>
      <c r="AY66" s="768"/>
      <c r="AZ66" s="766" t="s">
        <v>384</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5">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2">
      <c r="A68" s="227">
        <v>1</v>
      </c>
      <c r="B68" s="902" t="s">
        <v>581</v>
      </c>
      <c r="C68" s="903"/>
      <c r="D68" s="903"/>
      <c r="E68" s="903"/>
      <c r="F68" s="903"/>
      <c r="G68" s="903"/>
      <c r="H68" s="903"/>
      <c r="I68" s="903"/>
      <c r="J68" s="903"/>
      <c r="K68" s="903"/>
      <c r="L68" s="903"/>
      <c r="M68" s="903"/>
      <c r="N68" s="903"/>
      <c r="O68" s="903"/>
      <c r="P68" s="904"/>
      <c r="Q68" s="905">
        <v>3946</v>
      </c>
      <c r="R68" s="899"/>
      <c r="S68" s="899"/>
      <c r="T68" s="899"/>
      <c r="U68" s="899"/>
      <c r="V68" s="899">
        <v>3771</v>
      </c>
      <c r="W68" s="899"/>
      <c r="X68" s="899"/>
      <c r="Y68" s="899"/>
      <c r="Z68" s="899"/>
      <c r="AA68" s="899">
        <v>175</v>
      </c>
      <c r="AB68" s="899"/>
      <c r="AC68" s="899"/>
      <c r="AD68" s="899"/>
      <c r="AE68" s="899"/>
      <c r="AF68" s="899">
        <v>175</v>
      </c>
      <c r="AG68" s="899"/>
      <c r="AH68" s="899"/>
      <c r="AI68" s="899"/>
      <c r="AJ68" s="899"/>
      <c r="AK68" s="899">
        <v>17</v>
      </c>
      <c r="AL68" s="899"/>
      <c r="AM68" s="899"/>
      <c r="AN68" s="899"/>
      <c r="AO68" s="899"/>
      <c r="AP68" s="899">
        <v>642</v>
      </c>
      <c r="AQ68" s="899"/>
      <c r="AR68" s="899"/>
      <c r="AS68" s="899"/>
      <c r="AT68" s="899"/>
      <c r="AU68" s="899"/>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2">
      <c r="A69" s="229">
        <v>2</v>
      </c>
      <c r="B69" s="906" t="s">
        <v>582</v>
      </c>
      <c r="C69" s="907"/>
      <c r="D69" s="907"/>
      <c r="E69" s="907"/>
      <c r="F69" s="907"/>
      <c r="G69" s="907"/>
      <c r="H69" s="907"/>
      <c r="I69" s="907"/>
      <c r="J69" s="907"/>
      <c r="K69" s="907"/>
      <c r="L69" s="907"/>
      <c r="M69" s="907"/>
      <c r="N69" s="907"/>
      <c r="O69" s="907"/>
      <c r="P69" s="908"/>
      <c r="Q69" s="909">
        <v>780</v>
      </c>
      <c r="R69" s="863"/>
      <c r="S69" s="863"/>
      <c r="T69" s="863"/>
      <c r="U69" s="863"/>
      <c r="V69" s="863">
        <v>728</v>
      </c>
      <c r="W69" s="863"/>
      <c r="X69" s="863"/>
      <c r="Y69" s="863"/>
      <c r="Z69" s="863"/>
      <c r="AA69" s="863">
        <v>52</v>
      </c>
      <c r="AB69" s="863"/>
      <c r="AC69" s="863"/>
      <c r="AD69" s="863"/>
      <c r="AE69" s="863"/>
      <c r="AF69" s="863">
        <v>82</v>
      </c>
      <c r="AG69" s="863"/>
      <c r="AH69" s="863"/>
      <c r="AI69" s="863"/>
      <c r="AJ69" s="863"/>
      <c r="AK69" s="863"/>
      <c r="AL69" s="863"/>
      <c r="AM69" s="863"/>
      <c r="AN69" s="863"/>
      <c r="AO69" s="863"/>
      <c r="AP69" s="863">
        <v>563</v>
      </c>
      <c r="AQ69" s="863"/>
      <c r="AR69" s="863"/>
      <c r="AS69" s="863"/>
      <c r="AT69" s="863"/>
      <c r="AU69" s="863"/>
      <c r="AV69" s="863"/>
      <c r="AW69" s="863"/>
      <c r="AX69" s="863"/>
      <c r="AY69" s="863"/>
      <c r="AZ69" s="865"/>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2">
      <c r="A70" s="229">
        <v>3</v>
      </c>
      <c r="B70" s="906" t="s">
        <v>583</v>
      </c>
      <c r="C70" s="907"/>
      <c r="D70" s="907"/>
      <c r="E70" s="907"/>
      <c r="F70" s="907"/>
      <c r="G70" s="907"/>
      <c r="H70" s="907"/>
      <c r="I70" s="907"/>
      <c r="J70" s="907"/>
      <c r="K70" s="907"/>
      <c r="L70" s="907"/>
      <c r="M70" s="907"/>
      <c r="N70" s="907"/>
      <c r="O70" s="907"/>
      <c r="P70" s="908"/>
      <c r="Q70" s="909">
        <v>8056</v>
      </c>
      <c r="R70" s="863"/>
      <c r="S70" s="863"/>
      <c r="T70" s="863"/>
      <c r="U70" s="863"/>
      <c r="V70" s="863">
        <v>6911</v>
      </c>
      <c r="W70" s="863"/>
      <c r="X70" s="863"/>
      <c r="Y70" s="863"/>
      <c r="Z70" s="863"/>
      <c r="AA70" s="863">
        <v>1145</v>
      </c>
      <c r="AB70" s="863"/>
      <c r="AC70" s="863"/>
      <c r="AD70" s="863"/>
      <c r="AE70" s="863"/>
      <c r="AF70" s="863"/>
      <c r="AG70" s="863"/>
      <c r="AH70" s="863"/>
      <c r="AI70" s="863"/>
      <c r="AJ70" s="863"/>
      <c r="AK70" s="863">
        <v>14</v>
      </c>
      <c r="AL70" s="863"/>
      <c r="AM70" s="863"/>
      <c r="AN70" s="863"/>
      <c r="AO70" s="863"/>
      <c r="AP70" s="863"/>
      <c r="AQ70" s="863"/>
      <c r="AR70" s="863"/>
      <c r="AS70" s="863"/>
      <c r="AT70" s="863"/>
      <c r="AU70" s="863"/>
      <c r="AV70" s="863"/>
      <c r="AW70" s="863"/>
      <c r="AX70" s="863"/>
      <c r="AY70" s="863"/>
      <c r="AZ70" s="865"/>
      <c r="BA70" s="865"/>
      <c r="BB70" s="865"/>
      <c r="BC70" s="865"/>
      <c r="BD70" s="866"/>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2">
      <c r="A71" s="229">
        <v>4</v>
      </c>
      <c r="B71" s="906" t="s">
        <v>584</v>
      </c>
      <c r="C71" s="907"/>
      <c r="D71" s="907"/>
      <c r="E71" s="907"/>
      <c r="F71" s="907"/>
      <c r="G71" s="907"/>
      <c r="H71" s="907"/>
      <c r="I71" s="907"/>
      <c r="J71" s="907"/>
      <c r="K71" s="907"/>
      <c r="L71" s="907"/>
      <c r="M71" s="907"/>
      <c r="N71" s="907"/>
      <c r="O71" s="907"/>
      <c r="P71" s="908"/>
      <c r="Q71" s="909">
        <v>1445</v>
      </c>
      <c r="R71" s="863"/>
      <c r="S71" s="863"/>
      <c r="T71" s="863"/>
      <c r="U71" s="863"/>
      <c r="V71" s="863">
        <v>1444</v>
      </c>
      <c r="W71" s="863"/>
      <c r="X71" s="863"/>
      <c r="Y71" s="863"/>
      <c r="Z71" s="863"/>
      <c r="AA71" s="863">
        <v>1</v>
      </c>
      <c r="AB71" s="863"/>
      <c r="AC71" s="863"/>
      <c r="AD71" s="863"/>
      <c r="AE71" s="863"/>
      <c r="AF71" s="863"/>
      <c r="AG71" s="863"/>
      <c r="AH71" s="863"/>
      <c r="AI71" s="863"/>
      <c r="AJ71" s="863"/>
      <c r="AK71" s="863"/>
      <c r="AL71" s="863"/>
      <c r="AM71" s="863"/>
      <c r="AN71" s="863"/>
      <c r="AO71" s="863"/>
      <c r="AP71" s="863"/>
      <c r="AQ71" s="863"/>
      <c r="AR71" s="863"/>
      <c r="AS71" s="863"/>
      <c r="AT71" s="863"/>
      <c r="AU71" s="863"/>
      <c r="AV71" s="863"/>
      <c r="AW71" s="863"/>
      <c r="AX71" s="863"/>
      <c r="AY71" s="863"/>
      <c r="AZ71" s="865"/>
      <c r="BA71" s="865"/>
      <c r="BB71" s="865"/>
      <c r="BC71" s="865"/>
      <c r="BD71" s="866"/>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2">
      <c r="A72" s="229">
        <v>5</v>
      </c>
      <c r="B72" s="906" t="s">
        <v>585</v>
      </c>
      <c r="C72" s="907"/>
      <c r="D72" s="907"/>
      <c r="E72" s="907"/>
      <c r="F72" s="907"/>
      <c r="G72" s="907"/>
      <c r="H72" s="907"/>
      <c r="I72" s="907"/>
      <c r="J72" s="907"/>
      <c r="K72" s="907"/>
      <c r="L72" s="907"/>
      <c r="M72" s="907"/>
      <c r="N72" s="907"/>
      <c r="O72" s="907"/>
      <c r="P72" s="908"/>
      <c r="Q72" s="909">
        <v>1</v>
      </c>
      <c r="R72" s="863"/>
      <c r="S72" s="863"/>
      <c r="T72" s="863"/>
      <c r="U72" s="863"/>
      <c r="V72" s="863">
        <v>0</v>
      </c>
      <c r="W72" s="863"/>
      <c r="X72" s="863"/>
      <c r="Y72" s="863"/>
      <c r="Z72" s="863"/>
      <c r="AA72" s="863">
        <v>1</v>
      </c>
      <c r="AB72" s="863"/>
      <c r="AC72" s="863"/>
      <c r="AD72" s="863"/>
      <c r="AE72" s="863"/>
      <c r="AF72" s="863"/>
      <c r="AG72" s="863"/>
      <c r="AH72" s="863"/>
      <c r="AI72" s="863"/>
      <c r="AJ72" s="863"/>
      <c r="AK72" s="863"/>
      <c r="AL72" s="863"/>
      <c r="AM72" s="863"/>
      <c r="AN72" s="863"/>
      <c r="AO72" s="863"/>
      <c r="AP72" s="863"/>
      <c r="AQ72" s="863"/>
      <c r="AR72" s="863"/>
      <c r="AS72" s="863"/>
      <c r="AT72" s="863"/>
      <c r="AU72" s="863"/>
      <c r="AV72" s="863"/>
      <c r="AW72" s="863"/>
      <c r="AX72" s="863"/>
      <c r="AY72" s="863"/>
      <c r="AZ72" s="865"/>
      <c r="BA72" s="865"/>
      <c r="BB72" s="865"/>
      <c r="BC72" s="865"/>
      <c r="BD72" s="866"/>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2">
      <c r="A73" s="229">
        <v>6</v>
      </c>
      <c r="B73" s="906" t="s">
        <v>586</v>
      </c>
      <c r="C73" s="907"/>
      <c r="D73" s="907"/>
      <c r="E73" s="907"/>
      <c r="F73" s="907"/>
      <c r="G73" s="907"/>
      <c r="H73" s="907"/>
      <c r="I73" s="907"/>
      <c r="J73" s="907"/>
      <c r="K73" s="907"/>
      <c r="L73" s="907"/>
      <c r="M73" s="907"/>
      <c r="N73" s="907"/>
      <c r="O73" s="907"/>
      <c r="P73" s="908"/>
      <c r="Q73" s="909">
        <v>59</v>
      </c>
      <c r="R73" s="863"/>
      <c r="S73" s="863"/>
      <c r="T73" s="863"/>
      <c r="U73" s="863"/>
      <c r="V73" s="863">
        <v>33</v>
      </c>
      <c r="W73" s="863"/>
      <c r="X73" s="863"/>
      <c r="Y73" s="863"/>
      <c r="Z73" s="863"/>
      <c r="AA73" s="863">
        <v>26</v>
      </c>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2">
      <c r="A74" s="229">
        <v>7</v>
      </c>
      <c r="B74" s="906" t="s">
        <v>587</v>
      </c>
      <c r="C74" s="907"/>
      <c r="D74" s="907"/>
      <c r="E74" s="907"/>
      <c r="F74" s="907"/>
      <c r="G74" s="907"/>
      <c r="H74" s="907"/>
      <c r="I74" s="907"/>
      <c r="J74" s="907"/>
      <c r="K74" s="907"/>
      <c r="L74" s="907"/>
      <c r="M74" s="907"/>
      <c r="N74" s="907"/>
      <c r="O74" s="907"/>
      <c r="P74" s="908"/>
      <c r="Q74" s="909">
        <v>42</v>
      </c>
      <c r="R74" s="863"/>
      <c r="S74" s="863"/>
      <c r="T74" s="863"/>
      <c r="U74" s="863"/>
      <c r="V74" s="863">
        <v>41</v>
      </c>
      <c r="W74" s="863"/>
      <c r="X74" s="863"/>
      <c r="Y74" s="863"/>
      <c r="Z74" s="863"/>
      <c r="AA74" s="863">
        <v>1</v>
      </c>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2">
      <c r="A75" s="229">
        <v>8</v>
      </c>
      <c r="B75" s="906" t="s">
        <v>588</v>
      </c>
      <c r="C75" s="907"/>
      <c r="D75" s="907"/>
      <c r="E75" s="907"/>
      <c r="F75" s="907"/>
      <c r="G75" s="907"/>
      <c r="H75" s="907"/>
      <c r="I75" s="907"/>
      <c r="J75" s="907"/>
      <c r="K75" s="907"/>
      <c r="L75" s="907"/>
      <c r="M75" s="907"/>
      <c r="N75" s="907"/>
      <c r="O75" s="907"/>
      <c r="P75" s="908"/>
      <c r="Q75" s="910">
        <v>798</v>
      </c>
      <c r="R75" s="911"/>
      <c r="S75" s="911"/>
      <c r="T75" s="911"/>
      <c r="U75" s="867"/>
      <c r="V75" s="912">
        <v>745</v>
      </c>
      <c r="W75" s="911"/>
      <c r="X75" s="911"/>
      <c r="Y75" s="911"/>
      <c r="Z75" s="867"/>
      <c r="AA75" s="912">
        <v>53</v>
      </c>
      <c r="AB75" s="911"/>
      <c r="AC75" s="911"/>
      <c r="AD75" s="911"/>
      <c r="AE75" s="867"/>
      <c r="AF75" s="912">
        <v>53</v>
      </c>
      <c r="AG75" s="911"/>
      <c r="AH75" s="911"/>
      <c r="AI75" s="911"/>
      <c r="AJ75" s="867"/>
      <c r="AK75" s="912">
        <v>0</v>
      </c>
      <c r="AL75" s="911"/>
      <c r="AM75" s="911"/>
      <c r="AN75" s="911"/>
      <c r="AO75" s="867"/>
      <c r="AP75" s="912"/>
      <c r="AQ75" s="911"/>
      <c r="AR75" s="911"/>
      <c r="AS75" s="911"/>
      <c r="AT75" s="867"/>
      <c r="AU75" s="912"/>
      <c r="AV75" s="911"/>
      <c r="AW75" s="911"/>
      <c r="AX75" s="911"/>
      <c r="AY75" s="867"/>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2">
      <c r="A76" s="229">
        <v>9</v>
      </c>
      <c r="B76" s="906" t="s">
        <v>589</v>
      </c>
      <c r="C76" s="907"/>
      <c r="D76" s="907"/>
      <c r="E76" s="907"/>
      <c r="F76" s="907"/>
      <c r="G76" s="907"/>
      <c r="H76" s="907"/>
      <c r="I76" s="907"/>
      <c r="J76" s="907"/>
      <c r="K76" s="907"/>
      <c r="L76" s="907"/>
      <c r="M76" s="907"/>
      <c r="N76" s="907"/>
      <c r="O76" s="907"/>
      <c r="P76" s="908"/>
      <c r="Q76" s="910">
        <v>254237</v>
      </c>
      <c r="R76" s="911"/>
      <c r="S76" s="911"/>
      <c r="T76" s="911"/>
      <c r="U76" s="867"/>
      <c r="V76" s="912">
        <v>237960</v>
      </c>
      <c r="W76" s="911"/>
      <c r="X76" s="911"/>
      <c r="Y76" s="911"/>
      <c r="Z76" s="867"/>
      <c r="AA76" s="912">
        <v>16277</v>
      </c>
      <c r="AB76" s="911"/>
      <c r="AC76" s="911"/>
      <c r="AD76" s="911"/>
      <c r="AE76" s="867"/>
      <c r="AF76" s="912">
        <v>16277</v>
      </c>
      <c r="AG76" s="911"/>
      <c r="AH76" s="911"/>
      <c r="AI76" s="911"/>
      <c r="AJ76" s="867"/>
      <c r="AK76" s="912">
        <v>534</v>
      </c>
      <c r="AL76" s="911"/>
      <c r="AM76" s="911"/>
      <c r="AN76" s="911"/>
      <c r="AO76" s="867"/>
      <c r="AP76" s="912"/>
      <c r="AQ76" s="911"/>
      <c r="AR76" s="911"/>
      <c r="AS76" s="911"/>
      <c r="AT76" s="867"/>
      <c r="AU76" s="912"/>
      <c r="AV76" s="911"/>
      <c r="AW76" s="911"/>
      <c r="AX76" s="911"/>
      <c r="AY76" s="867"/>
      <c r="AZ76" s="865"/>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2">
      <c r="A77" s="229">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2">
      <c r="A78" s="229">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2">
      <c r="A79" s="229">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2">
      <c r="A80" s="229">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2">
      <c r="A81" s="229">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2">
      <c r="A82" s="229">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2">
      <c r="A83" s="229">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2">
      <c r="A84" s="229">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2">
      <c r="A85" s="229">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2">
      <c r="A86" s="229">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2">
      <c r="A87" s="23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5">
      <c r="A88" s="231" t="s">
        <v>398</v>
      </c>
      <c r="B88" s="822" t="s">
        <v>426</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16587</v>
      </c>
      <c r="AG88" s="877"/>
      <c r="AH88" s="877"/>
      <c r="AI88" s="877"/>
      <c r="AJ88" s="877"/>
      <c r="AK88" s="874"/>
      <c r="AL88" s="874"/>
      <c r="AM88" s="874"/>
      <c r="AN88" s="874"/>
      <c r="AO88" s="874"/>
      <c r="AP88" s="877">
        <v>1205</v>
      </c>
      <c r="AQ88" s="877"/>
      <c r="AR88" s="877"/>
      <c r="AS88" s="877"/>
      <c r="AT88" s="877"/>
      <c r="AU88" s="877"/>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398</v>
      </c>
      <c r="BR102" s="822" t="s">
        <v>427</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650</v>
      </c>
      <c r="CS102" s="885"/>
      <c r="CT102" s="885"/>
      <c r="CU102" s="885"/>
      <c r="CV102" s="924"/>
      <c r="CW102" s="923"/>
      <c r="CX102" s="885"/>
      <c r="CY102" s="885"/>
      <c r="CZ102" s="885"/>
      <c r="DA102" s="924"/>
      <c r="DB102" s="923"/>
      <c r="DC102" s="885"/>
      <c r="DD102" s="885"/>
      <c r="DE102" s="885"/>
      <c r="DF102" s="924"/>
      <c r="DG102" s="923"/>
      <c r="DH102" s="885"/>
      <c r="DI102" s="885"/>
      <c r="DJ102" s="885"/>
      <c r="DK102" s="924"/>
      <c r="DL102" s="923"/>
      <c r="DM102" s="885"/>
      <c r="DN102" s="885"/>
      <c r="DO102" s="885"/>
      <c r="DP102" s="924"/>
      <c r="DQ102" s="923"/>
      <c r="DR102" s="885"/>
      <c r="DS102" s="885"/>
      <c r="DT102" s="885"/>
      <c r="DU102" s="924"/>
      <c r="DV102" s="822"/>
      <c r="DW102" s="823"/>
      <c r="DX102" s="823"/>
      <c r="DY102" s="823"/>
      <c r="DZ102" s="947"/>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8" t="s">
        <v>428</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9" t="s">
        <v>429</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0" t="s">
        <v>432</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433</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1" customFormat="1" ht="26.25" customHeight="1" x14ac:dyDescent="0.2">
      <c r="A109" s="945" t="s">
        <v>434</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435</v>
      </c>
      <c r="AB109" s="926"/>
      <c r="AC109" s="926"/>
      <c r="AD109" s="926"/>
      <c r="AE109" s="927"/>
      <c r="AF109" s="925" t="s">
        <v>436</v>
      </c>
      <c r="AG109" s="926"/>
      <c r="AH109" s="926"/>
      <c r="AI109" s="926"/>
      <c r="AJ109" s="927"/>
      <c r="AK109" s="925" t="s">
        <v>311</v>
      </c>
      <c r="AL109" s="926"/>
      <c r="AM109" s="926"/>
      <c r="AN109" s="926"/>
      <c r="AO109" s="927"/>
      <c r="AP109" s="925" t="s">
        <v>437</v>
      </c>
      <c r="AQ109" s="926"/>
      <c r="AR109" s="926"/>
      <c r="AS109" s="926"/>
      <c r="AT109" s="928"/>
      <c r="AU109" s="945" t="s">
        <v>434</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435</v>
      </c>
      <c r="BR109" s="926"/>
      <c r="BS109" s="926"/>
      <c r="BT109" s="926"/>
      <c r="BU109" s="927"/>
      <c r="BV109" s="925" t="s">
        <v>436</v>
      </c>
      <c r="BW109" s="926"/>
      <c r="BX109" s="926"/>
      <c r="BY109" s="926"/>
      <c r="BZ109" s="927"/>
      <c r="CA109" s="925" t="s">
        <v>311</v>
      </c>
      <c r="CB109" s="926"/>
      <c r="CC109" s="926"/>
      <c r="CD109" s="926"/>
      <c r="CE109" s="927"/>
      <c r="CF109" s="946" t="s">
        <v>437</v>
      </c>
      <c r="CG109" s="946"/>
      <c r="CH109" s="946"/>
      <c r="CI109" s="946"/>
      <c r="CJ109" s="946"/>
      <c r="CK109" s="925" t="s">
        <v>438</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435</v>
      </c>
      <c r="DH109" s="926"/>
      <c r="DI109" s="926"/>
      <c r="DJ109" s="926"/>
      <c r="DK109" s="927"/>
      <c r="DL109" s="925" t="s">
        <v>436</v>
      </c>
      <c r="DM109" s="926"/>
      <c r="DN109" s="926"/>
      <c r="DO109" s="926"/>
      <c r="DP109" s="927"/>
      <c r="DQ109" s="925" t="s">
        <v>311</v>
      </c>
      <c r="DR109" s="926"/>
      <c r="DS109" s="926"/>
      <c r="DT109" s="926"/>
      <c r="DU109" s="927"/>
      <c r="DV109" s="925" t="s">
        <v>437</v>
      </c>
      <c r="DW109" s="926"/>
      <c r="DX109" s="926"/>
      <c r="DY109" s="926"/>
      <c r="DZ109" s="928"/>
    </row>
    <row r="110" spans="1:131" s="221" customFormat="1" ht="26.25" customHeight="1" x14ac:dyDescent="0.2">
      <c r="A110" s="929" t="s">
        <v>439</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356478</v>
      </c>
      <c r="AB110" s="933"/>
      <c r="AC110" s="933"/>
      <c r="AD110" s="933"/>
      <c r="AE110" s="934"/>
      <c r="AF110" s="935">
        <v>357256</v>
      </c>
      <c r="AG110" s="933"/>
      <c r="AH110" s="933"/>
      <c r="AI110" s="933"/>
      <c r="AJ110" s="934"/>
      <c r="AK110" s="935">
        <v>361265</v>
      </c>
      <c r="AL110" s="933"/>
      <c r="AM110" s="933"/>
      <c r="AN110" s="933"/>
      <c r="AO110" s="934"/>
      <c r="AP110" s="936">
        <v>18.600000000000001</v>
      </c>
      <c r="AQ110" s="937"/>
      <c r="AR110" s="937"/>
      <c r="AS110" s="937"/>
      <c r="AT110" s="938"/>
      <c r="AU110" s="939" t="s">
        <v>73</v>
      </c>
      <c r="AV110" s="940"/>
      <c r="AW110" s="940"/>
      <c r="AX110" s="940"/>
      <c r="AY110" s="940"/>
      <c r="AZ110" s="962" t="s">
        <v>440</v>
      </c>
      <c r="BA110" s="930"/>
      <c r="BB110" s="930"/>
      <c r="BC110" s="930"/>
      <c r="BD110" s="930"/>
      <c r="BE110" s="930"/>
      <c r="BF110" s="930"/>
      <c r="BG110" s="930"/>
      <c r="BH110" s="930"/>
      <c r="BI110" s="930"/>
      <c r="BJ110" s="930"/>
      <c r="BK110" s="930"/>
      <c r="BL110" s="930"/>
      <c r="BM110" s="930"/>
      <c r="BN110" s="930"/>
      <c r="BO110" s="930"/>
      <c r="BP110" s="931"/>
      <c r="BQ110" s="963">
        <v>2731810</v>
      </c>
      <c r="BR110" s="964"/>
      <c r="BS110" s="964"/>
      <c r="BT110" s="964"/>
      <c r="BU110" s="964"/>
      <c r="BV110" s="964">
        <v>2522162</v>
      </c>
      <c r="BW110" s="964"/>
      <c r="BX110" s="964"/>
      <c r="BY110" s="964"/>
      <c r="BZ110" s="964"/>
      <c r="CA110" s="964">
        <v>2346325</v>
      </c>
      <c r="CB110" s="964"/>
      <c r="CC110" s="964"/>
      <c r="CD110" s="964"/>
      <c r="CE110" s="964"/>
      <c r="CF110" s="977">
        <v>121</v>
      </c>
      <c r="CG110" s="978"/>
      <c r="CH110" s="978"/>
      <c r="CI110" s="978"/>
      <c r="CJ110" s="978"/>
      <c r="CK110" s="979" t="s">
        <v>441</v>
      </c>
      <c r="CL110" s="980"/>
      <c r="CM110" s="962" t="s">
        <v>442</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400</v>
      </c>
      <c r="DH110" s="964"/>
      <c r="DI110" s="964"/>
      <c r="DJ110" s="964"/>
      <c r="DK110" s="964"/>
      <c r="DL110" s="964" t="s">
        <v>400</v>
      </c>
      <c r="DM110" s="964"/>
      <c r="DN110" s="964"/>
      <c r="DO110" s="964"/>
      <c r="DP110" s="964"/>
      <c r="DQ110" s="964" t="s">
        <v>184</v>
      </c>
      <c r="DR110" s="964"/>
      <c r="DS110" s="964"/>
      <c r="DT110" s="964"/>
      <c r="DU110" s="964"/>
      <c r="DV110" s="965" t="s">
        <v>443</v>
      </c>
      <c r="DW110" s="965"/>
      <c r="DX110" s="965"/>
      <c r="DY110" s="965"/>
      <c r="DZ110" s="966"/>
    </row>
    <row r="111" spans="1:131" s="221" customFormat="1" ht="26.25" customHeight="1" x14ac:dyDescent="0.2">
      <c r="A111" s="967" t="s">
        <v>444</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400</v>
      </c>
      <c r="AB111" s="971"/>
      <c r="AC111" s="971"/>
      <c r="AD111" s="971"/>
      <c r="AE111" s="972"/>
      <c r="AF111" s="973" t="s">
        <v>400</v>
      </c>
      <c r="AG111" s="971"/>
      <c r="AH111" s="971"/>
      <c r="AI111" s="971"/>
      <c r="AJ111" s="972"/>
      <c r="AK111" s="973" t="s">
        <v>400</v>
      </c>
      <c r="AL111" s="971"/>
      <c r="AM111" s="971"/>
      <c r="AN111" s="971"/>
      <c r="AO111" s="972"/>
      <c r="AP111" s="974" t="s">
        <v>400</v>
      </c>
      <c r="AQ111" s="975"/>
      <c r="AR111" s="975"/>
      <c r="AS111" s="975"/>
      <c r="AT111" s="976"/>
      <c r="AU111" s="941"/>
      <c r="AV111" s="942"/>
      <c r="AW111" s="942"/>
      <c r="AX111" s="942"/>
      <c r="AY111" s="942"/>
      <c r="AZ111" s="955" t="s">
        <v>445</v>
      </c>
      <c r="BA111" s="956"/>
      <c r="BB111" s="956"/>
      <c r="BC111" s="956"/>
      <c r="BD111" s="956"/>
      <c r="BE111" s="956"/>
      <c r="BF111" s="956"/>
      <c r="BG111" s="956"/>
      <c r="BH111" s="956"/>
      <c r="BI111" s="956"/>
      <c r="BJ111" s="956"/>
      <c r="BK111" s="956"/>
      <c r="BL111" s="956"/>
      <c r="BM111" s="956"/>
      <c r="BN111" s="956"/>
      <c r="BO111" s="956"/>
      <c r="BP111" s="957"/>
      <c r="BQ111" s="958" t="s">
        <v>400</v>
      </c>
      <c r="BR111" s="959"/>
      <c r="BS111" s="959"/>
      <c r="BT111" s="959"/>
      <c r="BU111" s="959"/>
      <c r="BV111" s="959" t="s">
        <v>184</v>
      </c>
      <c r="BW111" s="959"/>
      <c r="BX111" s="959"/>
      <c r="BY111" s="959"/>
      <c r="BZ111" s="959"/>
      <c r="CA111" s="959" t="s">
        <v>400</v>
      </c>
      <c r="CB111" s="959"/>
      <c r="CC111" s="959"/>
      <c r="CD111" s="959"/>
      <c r="CE111" s="959"/>
      <c r="CF111" s="953" t="s">
        <v>400</v>
      </c>
      <c r="CG111" s="954"/>
      <c r="CH111" s="954"/>
      <c r="CI111" s="954"/>
      <c r="CJ111" s="954"/>
      <c r="CK111" s="981"/>
      <c r="CL111" s="982"/>
      <c r="CM111" s="955" t="s">
        <v>446</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447</v>
      </c>
      <c r="DH111" s="959"/>
      <c r="DI111" s="959"/>
      <c r="DJ111" s="959"/>
      <c r="DK111" s="959"/>
      <c r="DL111" s="959" t="s">
        <v>184</v>
      </c>
      <c r="DM111" s="959"/>
      <c r="DN111" s="959"/>
      <c r="DO111" s="959"/>
      <c r="DP111" s="959"/>
      <c r="DQ111" s="959" t="s">
        <v>400</v>
      </c>
      <c r="DR111" s="959"/>
      <c r="DS111" s="959"/>
      <c r="DT111" s="959"/>
      <c r="DU111" s="959"/>
      <c r="DV111" s="960" t="s">
        <v>184</v>
      </c>
      <c r="DW111" s="960"/>
      <c r="DX111" s="960"/>
      <c r="DY111" s="960"/>
      <c r="DZ111" s="961"/>
    </row>
    <row r="112" spans="1:131" s="221" customFormat="1" ht="26.25" customHeight="1" x14ac:dyDescent="0.2">
      <c r="A112" s="985" t="s">
        <v>448</v>
      </c>
      <c r="B112" s="986"/>
      <c r="C112" s="956" t="s">
        <v>449</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184</v>
      </c>
      <c r="AB112" s="992"/>
      <c r="AC112" s="992"/>
      <c r="AD112" s="992"/>
      <c r="AE112" s="993"/>
      <c r="AF112" s="994" t="s">
        <v>400</v>
      </c>
      <c r="AG112" s="992"/>
      <c r="AH112" s="992"/>
      <c r="AI112" s="992"/>
      <c r="AJ112" s="993"/>
      <c r="AK112" s="994" t="s">
        <v>400</v>
      </c>
      <c r="AL112" s="992"/>
      <c r="AM112" s="992"/>
      <c r="AN112" s="992"/>
      <c r="AO112" s="993"/>
      <c r="AP112" s="995" t="s">
        <v>184</v>
      </c>
      <c r="AQ112" s="996"/>
      <c r="AR112" s="996"/>
      <c r="AS112" s="996"/>
      <c r="AT112" s="997"/>
      <c r="AU112" s="941"/>
      <c r="AV112" s="942"/>
      <c r="AW112" s="942"/>
      <c r="AX112" s="942"/>
      <c r="AY112" s="942"/>
      <c r="AZ112" s="955" t="s">
        <v>450</v>
      </c>
      <c r="BA112" s="956"/>
      <c r="BB112" s="956"/>
      <c r="BC112" s="956"/>
      <c r="BD112" s="956"/>
      <c r="BE112" s="956"/>
      <c r="BF112" s="956"/>
      <c r="BG112" s="956"/>
      <c r="BH112" s="956"/>
      <c r="BI112" s="956"/>
      <c r="BJ112" s="956"/>
      <c r="BK112" s="956"/>
      <c r="BL112" s="956"/>
      <c r="BM112" s="956"/>
      <c r="BN112" s="956"/>
      <c r="BO112" s="956"/>
      <c r="BP112" s="957"/>
      <c r="BQ112" s="958">
        <v>547554</v>
      </c>
      <c r="BR112" s="959"/>
      <c r="BS112" s="959"/>
      <c r="BT112" s="959"/>
      <c r="BU112" s="959"/>
      <c r="BV112" s="959">
        <v>515163</v>
      </c>
      <c r="BW112" s="959"/>
      <c r="BX112" s="959"/>
      <c r="BY112" s="959"/>
      <c r="BZ112" s="959"/>
      <c r="CA112" s="959">
        <v>488988</v>
      </c>
      <c r="CB112" s="959"/>
      <c r="CC112" s="959"/>
      <c r="CD112" s="959"/>
      <c r="CE112" s="959"/>
      <c r="CF112" s="953">
        <v>25.2</v>
      </c>
      <c r="CG112" s="954"/>
      <c r="CH112" s="954"/>
      <c r="CI112" s="954"/>
      <c r="CJ112" s="954"/>
      <c r="CK112" s="981"/>
      <c r="CL112" s="982"/>
      <c r="CM112" s="955" t="s">
        <v>451</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184</v>
      </c>
      <c r="DH112" s="959"/>
      <c r="DI112" s="959"/>
      <c r="DJ112" s="959"/>
      <c r="DK112" s="959"/>
      <c r="DL112" s="959" t="s">
        <v>400</v>
      </c>
      <c r="DM112" s="959"/>
      <c r="DN112" s="959"/>
      <c r="DO112" s="959"/>
      <c r="DP112" s="959"/>
      <c r="DQ112" s="959" t="s">
        <v>184</v>
      </c>
      <c r="DR112" s="959"/>
      <c r="DS112" s="959"/>
      <c r="DT112" s="959"/>
      <c r="DU112" s="959"/>
      <c r="DV112" s="960" t="s">
        <v>447</v>
      </c>
      <c r="DW112" s="960"/>
      <c r="DX112" s="960"/>
      <c r="DY112" s="960"/>
      <c r="DZ112" s="961"/>
    </row>
    <row r="113" spans="1:130" s="221" customFormat="1" ht="26.25" customHeight="1" x14ac:dyDescent="0.2">
      <c r="A113" s="987"/>
      <c r="B113" s="988"/>
      <c r="C113" s="956" t="s">
        <v>452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72646</v>
      </c>
      <c r="AB113" s="971"/>
      <c r="AC113" s="971"/>
      <c r="AD113" s="971"/>
      <c r="AE113" s="972"/>
      <c r="AF113" s="973">
        <v>67982</v>
      </c>
      <c r="AG113" s="971"/>
      <c r="AH113" s="971"/>
      <c r="AI113" s="971"/>
      <c r="AJ113" s="972"/>
      <c r="AK113" s="973">
        <v>69244</v>
      </c>
      <c r="AL113" s="971"/>
      <c r="AM113" s="971"/>
      <c r="AN113" s="971"/>
      <c r="AO113" s="972"/>
      <c r="AP113" s="974">
        <v>3.6</v>
      </c>
      <c r="AQ113" s="975"/>
      <c r="AR113" s="975"/>
      <c r="AS113" s="975"/>
      <c r="AT113" s="976"/>
      <c r="AU113" s="941"/>
      <c r="AV113" s="942"/>
      <c r="AW113" s="942"/>
      <c r="AX113" s="942"/>
      <c r="AY113" s="942"/>
      <c r="AZ113" s="955" t="s">
        <v>453</v>
      </c>
      <c r="BA113" s="956"/>
      <c r="BB113" s="956"/>
      <c r="BC113" s="956"/>
      <c r="BD113" s="956"/>
      <c r="BE113" s="956"/>
      <c r="BF113" s="956"/>
      <c r="BG113" s="956"/>
      <c r="BH113" s="956"/>
      <c r="BI113" s="956"/>
      <c r="BJ113" s="956"/>
      <c r="BK113" s="956"/>
      <c r="BL113" s="956"/>
      <c r="BM113" s="956"/>
      <c r="BN113" s="956"/>
      <c r="BO113" s="956"/>
      <c r="BP113" s="957"/>
      <c r="BQ113" s="958">
        <v>22462</v>
      </c>
      <c r="BR113" s="959"/>
      <c r="BS113" s="959"/>
      <c r="BT113" s="959"/>
      <c r="BU113" s="959"/>
      <c r="BV113" s="959">
        <v>27432</v>
      </c>
      <c r="BW113" s="959"/>
      <c r="BX113" s="959"/>
      <c r="BY113" s="959"/>
      <c r="BZ113" s="959"/>
      <c r="CA113" s="959">
        <v>26866</v>
      </c>
      <c r="CB113" s="959"/>
      <c r="CC113" s="959"/>
      <c r="CD113" s="959"/>
      <c r="CE113" s="959"/>
      <c r="CF113" s="953">
        <v>1.4</v>
      </c>
      <c r="CG113" s="954"/>
      <c r="CH113" s="954"/>
      <c r="CI113" s="954"/>
      <c r="CJ113" s="954"/>
      <c r="CK113" s="981"/>
      <c r="CL113" s="982"/>
      <c r="CM113" s="955" t="s">
        <v>454</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400</v>
      </c>
      <c r="DH113" s="992"/>
      <c r="DI113" s="992"/>
      <c r="DJ113" s="992"/>
      <c r="DK113" s="993"/>
      <c r="DL113" s="994" t="s">
        <v>447</v>
      </c>
      <c r="DM113" s="992"/>
      <c r="DN113" s="992"/>
      <c r="DO113" s="992"/>
      <c r="DP113" s="993"/>
      <c r="DQ113" s="994" t="s">
        <v>184</v>
      </c>
      <c r="DR113" s="992"/>
      <c r="DS113" s="992"/>
      <c r="DT113" s="992"/>
      <c r="DU113" s="993"/>
      <c r="DV113" s="995" t="s">
        <v>447</v>
      </c>
      <c r="DW113" s="996"/>
      <c r="DX113" s="996"/>
      <c r="DY113" s="996"/>
      <c r="DZ113" s="997"/>
    </row>
    <row r="114" spans="1:130" s="221" customFormat="1" ht="26.25" customHeight="1" x14ac:dyDescent="0.2">
      <c r="A114" s="987"/>
      <c r="B114" s="988"/>
      <c r="C114" s="956" t="s">
        <v>455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3399</v>
      </c>
      <c r="AB114" s="992"/>
      <c r="AC114" s="992"/>
      <c r="AD114" s="992"/>
      <c r="AE114" s="993"/>
      <c r="AF114" s="994">
        <v>3747</v>
      </c>
      <c r="AG114" s="992"/>
      <c r="AH114" s="992"/>
      <c r="AI114" s="992"/>
      <c r="AJ114" s="993"/>
      <c r="AK114" s="994">
        <v>4926</v>
      </c>
      <c r="AL114" s="992"/>
      <c r="AM114" s="992"/>
      <c r="AN114" s="992"/>
      <c r="AO114" s="993"/>
      <c r="AP114" s="995">
        <v>0.3</v>
      </c>
      <c r="AQ114" s="996"/>
      <c r="AR114" s="996"/>
      <c r="AS114" s="996"/>
      <c r="AT114" s="997"/>
      <c r="AU114" s="941"/>
      <c r="AV114" s="942"/>
      <c r="AW114" s="942"/>
      <c r="AX114" s="942"/>
      <c r="AY114" s="942"/>
      <c r="AZ114" s="955" t="s">
        <v>456</v>
      </c>
      <c r="BA114" s="956"/>
      <c r="BB114" s="956"/>
      <c r="BC114" s="956"/>
      <c r="BD114" s="956"/>
      <c r="BE114" s="956"/>
      <c r="BF114" s="956"/>
      <c r="BG114" s="956"/>
      <c r="BH114" s="956"/>
      <c r="BI114" s="956"/>
      <c r="BJ114" s="956"/>
      <c r="BK114" s="956"/>
      <c r="BL114" s="956"/>
      <c r="BM114" s="956"/>
      <c r="BN114" s="956"/>
      <c r="BO114" s="956"/>
      <c r="BP114" s="957"/>
      <c r="BQ114" s="958">
        <v>510314</v>
      </c>
      <c r="BR114" s="959"/>
      <c r="BS114" s="959"/>
      <c r="BT114" s="959"/>
      <c r="BU114" s="959"/>
      <c r="BV114" s="959">
        <v>497352</v>
      </c>
      <c r="BW114" s="959"/>
      <c r="BX114" s="959"/>
      <c r="BY114" s="959"/>
      <c r="BZ114" s="959"/>
      <c r="CA114" s="959">
        <v>479155</v>
      </c>
      <c r="CB114" s="959"/>
      <c r="CC114" s="959"/>
      <c r="CD114" s="959"/>
      <c r="CE114" s="959"/>
      <c r="CF114" s="953">
        <v>24.7</v>
      </c>
      <c r="CG114" s="954"/>
      <c r="CH114" s="954"/>
      <c r="CI114" s="954"/>
      <c r="CJ114" s="954"/>
      <c r="CK114" s="981"/>
      <c r="CL114" s="982"/>
      <c r="CM114" s="955" t="s">
        <v>457</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400</v>
      </c>
      <c r="DH114" s="992"/>
      <c r="DI114" s="992"/>
      <c r="DJ114" s="992"/>
      <c r="DK114" s="993"/>
      <c r="DL114" s="994" t="s">
        <v>447</v>
      </c>
      <c r="DM114" s="992"/>
      <c r="DN114" s="992"/>
      <c r="DO114" s="992"/>
      <c r="DP114" s="993"/>
      <c r="DQ114" s="994" t="s">
        <v>400</v>
      </c>
      <c r="DR114" s="992"/>
      <c r="DS114" s="992"/>
      <c r="DT114" s="992"/>
      <c r="DU114" s="993"/>
      <c r="DV114" s="995" t="s">
        <v>447</v>
      </c>
      <c r="DW114" s="996"/>
      <c r="DX114" s="996"/>
      <c r="DY114" s="996"/>
      <c r="DZ114" s="997"/>
    </row>
    <row r="115" spans="1:130" s="221" customFormat="1" ht="26.25" customHeight="1" x14ac:dyDescent="0.2">
      <c r="A115" s="987"/>
      <c r="B115" s="988"/>
      <c r="C115" s="956" t="s">
        <v>458</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33</v>
      </c>
      <c r="AB115" s="971"/>
      <c r="AC115" s="971"/>
      <c r="AD115" s="971"/>
      <c r="AE115" s="972"/>
      <c r="AF115" s="973">
        <v>30</v>
      </c>
      <c r="AG115" s="971"/>
      <c r="AH115" s="971"/>
      <c r="AI115" s="971"/>
      <c r="AJ115" s="972"/>
      <c r="AK115" s="973">
        <v>27</v>
      </c>
      <c r="AL115" s="971"/>
      <c r="AM115" s="971"/>
      <c r="AN115" s="971"/>
      <c r="AO115" s="972"/>
      <c r="AP115" s="974">
        <v>0</v>
      </c>
      <c r="AQ115" s="975"/>
      <c r="AR115" s="975"/>
      <c r="AS115" s="975"/>
      <c r="AT115" s="976"/>
      <c r="AU115" s="941"/>
      <c r="AV115" s="942"/>
      <c r="AW115" s="942"/>
      <c r="AX115" s="942"/>
      <c r="AY115" s="942"/>
      <c r="AZ115" s="955" t="s">
        <v>459</v>
      </c>
      <c r="BA115" s="956"/>
      <c r="BB115" s="956"/>
      <c r="BC115" s="956"/>
      <c r="BD115" s="956"/>
      <c r="BE115" s="956"/>
      <c r="BF115" s="956"/>
      <c r="BG115" s="956"/>
      <c r="BH115" s="956"/>
      <c r="BI115" s="956"/>
      <c r="BJ115" s="956"/>
      <c r="BK115" s="956"/>
      <c r="BL115" s="956"/>
      <c r="BM115" s="956"/>
      <c r="BN115" s="956"/>
      <c r="BO115" s="956"/>
      <c r="BP115" s="957"/>
      <c r="BQ115" s="958" t="s">
        <v>184</v>
      </c>
      <c r="BR115" s="959"/>
      <c r="BS115" s="959"/>
      <c r="BT115" s="959"/>
      <c r="BU115" s="959"/>
      <c r="BV115" s="959" t="s">
        <v>400</v>
      </c>
      <c r="BW115" s="959"/>
      <c r="BX115" s="959"/>
      <c r="BY115" s="959"/>
      <c r="BZ115" s="959"/>
      <c r="CA115" s="959" t="s">
        <v>400</v>
      </c>
      <c r="CB115" s="959"/>
      <c r="CC115" s="959"/>
      <c r="CD115" s="959"/>
      <c r="CE115" s="959"/>
      <c r="CF115" s="953" t="s">
        <v>400</v>
      </c>
      <c r="CG115" s="954"/>
      <c r="CH115" s="954"/>
      <c r="CI115" s="954"/>
      <c r="CJ115" s="954"/>
      <c r="CK115" s="981"/>
      <c r="CL115" s="982"/>
      <c r="CM115" s="955" t="s">
        <v>460</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184</v>
      </c>
      <c r="DH115" s="992"/>
      <c r="DI115" s="992"/>
      <c r="DJ115" s="992"/>
      <c r="DK115" s="993"/>
      <c r="DL115" s="994" t="s">
        <v>400</v>
      </c>
      <c r="DM115" s="992"/>
      <c r="DN115" s="992"/>
      <c r="DO115" s="992"/>
      <c r="DP115" s="993"/>
      <c r="DQ115" s="994" t="s">
        <v>400</v>
      </c>
      <c r="DR115" s="992"/>
      <c r="DS115" s="992"/>
      <c r="DT115" s="992"/>
      <c r="DU115" s="993"/>
      <c r="DV115" s="995" t="s">
        <v>447</v>
      </c>
      <c r="DW115" s="996"/>
      <c r="DX115" s="996"/>
      <c r="DY115" s="996"/>
      <c r="DZ115" s="997"/>
    </row>
    <row r="116" spans="1:130" s="221" customFormat="1" ht="26.25" customHeight="1" x14ac:dyDescent="0.2">
      <c r="A116" s="989"/>
      <c r="B116" s="990"/>
      <c r="C116" s="998" t="s">
        <v>461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184</v>
      </c>
      <c r="AB116" s="992"/>
      <c r="AC116" s="992"/>
      <c r="AD116" s="992"/>
      <c r="AE116" s="993"/>
      <c r="AF116" s="994" t="s">
        <v>184</v>
      </c>
      <c r="AG116" s="992"/>
      <c r="AH116" s="992"/>
      <c r="AI116" s="992"/>
      <c r="AJ116" s="993"/>
      <c r="AK116" s="994" t="s">
        <v>184</v>
      </c>
      <c r="AL116" s="992"/>
      <c r="AM116" s="992"/>
      <c r="AN116" s="992"/>
      <c r="AO116" s="993"/>
      <c r="AP116" s="995" t="s">
        <v>447</v>
      </c>
      <c r="AQ116" s="996"/>
      <c r="AR116" s="996"/>
      <c r="AS116" s="996"/>
      <c r="AT116" s="997"/>
      <c r="AU116" s="941"/>
      <c r="AV116" s="942"/>
      <c r="AW116" s="942"/>
      <c r="AX116" s="942"/>
      <c r="AY116" s="942"/>
      <c r="AZ116" s="1000" t="s">
        <v>462</v>
      </c>
      <c r="BA116" s="1001"/>
      <c r="BB116" s="1001"/>
      <c r="BC116" s="1001"/>
      <c r="BD116" s="1001"/>
      <c r="BE116" s="1001"/>
      <c r="BF116" s="1001"/>
      <c r="BG116" s="1001"/>
      <c r="BH116" s="1001"/>
      <c r="BI116" s="1001"/>
      <c r="BJ116" s="1001"/>
      <c r="BK116" s="1001"/>
      <c r="BL116" s="1001"/>
      <c r="BM116" s="1001"/>
      <c r="BN116" s="1001"/>
      <c r="BO116" s="1001"/>
      <c r="BP116" s="1002"/>
      <c r="BQ116" s="958" t="s">
        <v>400</v>
      </c>
      <c r="BR116" s="959"/>
      <c r="BS116" s="959"/>
      <c r="BT116" s="959"/>
      <c r="BU116" s="959"/>
      <c r="BV116" s="959" t="s">
        <v>400</v>
      </c>
      <c r="BW116" s="959"/>
      <c r="BX116" s="959"/>
      <c r="BY116" s="959"/>
      <c r="BZ116" s="959"/>
      <c r="CA116" s="959" t="s">
        <v>447</v>
      </c>
      <c r="CB116" s="959"/>
      <c r="CC116" s="959"/>
      <c r="CD116" s="959"/>
      <c r="CE116" s="959"/>
      <c r="CF116" s="953" t="s">
        <v>184</v>
      </c>
      <c r="CG116" s="954"/>
      <c r="CH116" s="954"/>
      <c r="CI116" s="954"/>
      <c r="CJ116" s="954"/>
      <c r="CK116" s="981"/>
      <c r="CL116" s="982"/>
      <c r="CM116" s="955" t="s">
        <v>463</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400</v>
      </c>
      <c r="DH116" s="992"/>
      <c r="DI116" s="992"/>
      <c r="DJ116" s="992"/>
      <c r="DK116" s="993"/>
      <c r="DL116" s="994" t="s">
        <v>400</v>
      </c>
      <c r="DM116" s="992"/>
      <c r="DN116" s="992"/>
      <c r="DO116" s="992"/>
      <c r="DP116" s="993"/>
      <c r="DQ116" s="994" t="s">
        <v>400</v>
      </c>
      <c r="DR116" s="992"/>
      <c r="DS116" s="992"/>
      <c r="DT116" s="992"/>
      <c r="DU116" s="993"/>
      <c r="DV116" s="995" t="s">
        <v>400</v>
      </c>
      <c r="DW116" s="996"/>
      <c r="DX116" s="996"/>
      <c r="DY116" s="996"/>
      <c r="DZ116" s="997"/>
    </row>
    <row r="117" spans="1:130" s="221" customFormat="1" ht="26.25" customHeight="1" x14ac:dyDescent="0.2">
      <c r="A117" s="945" t="s">
        <v>193</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464</v>
      </c>
      <c r="Z117" s="927"/>
      <c r="AA117" s="1011">
        <v>432556</v>
      </c>
      <c r="AB117" s="1012"/>
      <c r="AC117" s="1012"/>
      <c r="AD117" s="1012"/>
      <c r="AE117" s="1013"/>
      <c r="AF117" s="1014">
        <v>429015</v>
      </c>
      <c r="AG117" s="1012"/>
      <c r="AH117" s="1012"/>
      <c r="AI117" s="1012"/>
      <c r="AJ117" s="1013"/>
      <c r="AK117" s="1014">
        <v>435462</v>
      </c>
      <c r="AL117" s="1012"/>
      <c r="AM117" s="1012"/>
      <c r="AN117" s="1012"/>
      <c r="AO117" s="1013"/>
      <c r="AP117" s="1015"/>
      <c r="AQ117" s="1016"/>
      <c r="AR117" s="1016"/>
      <c r="AS117" s="1016"/>
      <c r="AT117" s="1017"/>
      <c r="AU117" s="941"/>
      <c r="AV117" s="942"/>
      <c r="AW117" s="942"/>
      <c r="AX117" s="942"/>
      <c r="AY117" s="942"/>
      <c r="AZ117" s="1007" t="s">
        <v>465</v>
      </c>
      <c r="BA117" s="1008"/>
      <c r="BB117" s="1008"/>
      <c r="BC117" s="1008"/>
      <c r="BD117" s="1008"/>
      <c r="BE117" s="1008"/>
      <c r="BF117" s="1008"/>
      <c r="BG117" s="1008"/>
      <c r="BH117" s="1008"/>
      <c r="BI117" s="1008"/>
      <c r="BJ117" s="1008"/>
      <c r="BK117" s="1008"/>
      <c r="BL117" s="1008"/>
      <c r="BM117" s="1008"/>
      <c r="BN117" s="1008"/>
      <c r="BO117" s="1008"/>
      <c r="BP117" s="1009"/>
      <c r="BQ117" s="958" t="s">
        <v>400</v>
      </c>
      <c r="BR117" s="959"/>
      <c r="BS117" s="959"/>
      <c r="BT117" s="959"/>
      <c r="BU117" s="959"/>
      <c r="BV117" s="959" t="s">
        <v>447</v>
      </c>
      <c r="BW117" s="959"/>
      <c r="BX117" s="959"/>
      <c r="BY117" s="959"/>
      <c r="BZ117" s="959"/>
      <c r="CA117" s="959" t="s">
        <v>400</v>
      </c>
      <c r="CB117" s="959"/>
      <c r="CC117" s="959"/>
      <c r="CD117" s="959"/>
      <c r="CE117" s="959"/>
      <c r="CF117" s="953" t="s">
        <v>447</v>
      </c>
      <c r="CG117" s="954"/>
      <c r="CH117" s="954"/>
      <c r="CI117" s="954"/>
      <c r="CJ117" s="954"/>
      <c r="CK117" s="981"/>
      <c r="CL117" s="982"/>
      <c r="CM117" s="955" t="s">
        <v>466</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184</v>
      </c>
      <c r="DH117" s="992"/>
      <c r="DI117" s="992"/>
      <c r="DJ117" s="992"/>
      <c r="DK117" s="993"/>
      <c r="DL117" s="994" t="s">
        <v>400</v>
      </c>
      <c r="DM117" s="992"/>
      <c r="DN117" s="992"/>
      <c r="DO117" s="992"/>
      <c r="DP117" s="993"/>
      <c r="DQ117" s="994" t="s">
        <v>184</v>
      </c>
      <c r="DR117" s="992"/>
      <c r="DS117" s="992"/>
      <c r="DT117" s="992"/>
      <c r="DU117" s="993"/>
      <c r="DV117" s="995" t="s">
        <v>400</v>
      </c>
      <c r="DW117" s="996"/>
      <c r="DX117" s="996"/>
      <c r="DY117" s="996"/>
      <c r="DZ117" s="997"/>
    </row>
    <row r="118" spans="1:130" s="221" customFormat="1" ht="26.25" customHeight="1" x14ac:dyDescent="0.2">
      <c r="A118" s="945" t="s">
        <v>438</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435</v>
      </c>
      <c r="AB118" s="926"/>
      <c r="AC118" s="926"/>
      <c r="AD118" s="926"/>
      <c r="AE118" s="927"/>
      <c r="AF118" s="925" t="s">
        <v>436</v>
      </c>
      <c r="AG118" s="926"/>
      <c r="AH118" s="926"/>
      <c r="AI118" s="926"/>
      <c r="AJ118" s="927"/>
      <c r="AK118" s="925" t="s">
        <v>311</v>
      </c>
      <c r="AL118" s="926"/>
      <c r="AM118" s="926"/>
      <c r="AN118" s="926"/>
      <c r="AO118" s="927"/>
      <c r="AP118" s="1003" t="s">
        <v>437</v>
      </c>
      <c r="AQ118" s="1004"/>
      <c r="AR118" s="1004"/>
      <c r="AS118" s="1004"/>
      <c r="AT118" s="1005"/>
      <c r="AU118" s="941"/>
      <c r="AV118" s="942"/>
      <c r="AW118" s="942"/>
      <c r="AX118" s="942"/>
      <c r="AY118" s="942"/>
      <c r="AZ118" s="1006" t="s">
        <v>467</v>
      </c>
      <c r="BA118" s="998"/>
      <c r="BB118" s="998"/>
      <c r="BC118" s="998"/>
      <c r="BD118" s="998"/>
      <c r="BE118" s="998"/>
      <c r="BF118" s="998"/>
      <c r="BG118" s="998"/>
      <c r="BH118" s="998"/>
      <c r="BI118" s="998"/>
      <c r="BJ118" s="998"/>
      <c r="BK118" s="998"/>
      <c r="BL118" s="998"/>
      <c r="BM118" s="998"/>
      <c r="BN118" s="998"/>
      <c r="BO118" s="998"/>
      <c r="BP118" s="999"/>
      <c r="BQ118" s="1032" t="s">
        <v>400</v>
      </c>
      <c r="BR118" s="1033"/>
      <c r="BS118" s="1033"/>
      <c r="BT118" s="1033"/>
      <c r="BU118" s="1033"/>
      <c r="BV118" s="1033" t="s">
        <v>184</v>
      </c>
      <c r="BW118" s="1033"/>
      <c r="BX118" s="1033"/>
      <c r="BY118" s="1033"/>
      <c r="BZ118" s="1033"/>
      <c r="CA118" s="1033" t="s">
        <v>400</v>
      </c>
      <c r="CB118" s="1033"/>
      <c r="CC118" s="1033"/>
      <c r="CD118" s="1033"/>
      <c r="CE118" s="1033"/>
      <c r="CF118" s="953" t="s">
        <v>400</v>
      </c>
      <c r="CG118" s="954"/>
      <c r="CH118" s="954"/>
      <c r="CI118" s="954"/>
      <c r="CJ118" s="954"/>
      <c r="CK118" s="981"/>
      <c r="CL118" s="982"/>
      <c r="CM118" s="955" t="s">
        <v>468</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400</v>
      </c>
      <c r="DH118" s="992"/>
      <c r="DI118" s="992"/>
      <c r="DJ118" s="992"/>
      <c r="DK118" s="993"/>
      <c r="DL118" s="994" t="s">
        <v>400</v>
      </c>
      <c r="DM118" s="992"/>
      <c r="DN118" s="992"/>
      <c r="DO118" s="992"/>
      <c r="DP118" s="993"/>
      <c r="DQ118" s="994" t="s">
        <v>184</v>
      </c>
      <c r="DR118" s="992"/>
      <c r="DS118" s="992"/>
      <c r="DT118" s="992"/>
      <c r="DU118" s="993"/>
      <c r="DV118" s="995" t="s">
        <v>400</v>
      </c>
      <c r="DW118" s="996"/>
      <c r="DX118" s="996"/>
      <c r="DY118" s="996"/>
      <c r="DZ118" s="997"/>
    </row>
    <row r="119" spans="1:130" s="221" customFormat="1" ht="26.25" customHeight="1" x14ac:dyDescent="0.2">
      <c r="A119" s="1089" t="s">
        <v>441</v>
      </c>
      <c r="B119" s="980"/>
      <c r="C119" s="962" t="s">
        <v>442</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400</v>
      </c>
      <c r="AB119" s="933"/>
      <c r="AC119" s="933"/>
      <c r="AD119" s="933"/>
      <c r="AE119" s="934"/>
      <c r="AF119" s="935" t="s">
        <v>400</v>
      </c>
      <c r="AG119" s="933"/>
      <c r="AH119" s="933"/>
      <c r="AI119" s="933"/>
      <c r="AJ119" s="934"/>
      <c r="AK119" s="935" t="s">
        <v>184</v>
      </c>
      <c r="AL119" s="933"/>
      <c r="AM119" s="933"/>
      <c r="AN119" s="933"/>
      <c r="AO119" s="934"/>
      <c r="AP119" s="936" t="s">
        <v>184</v>
      </c>
      <c r="AQ119" s="937"/>
      <c r="AR119" s="937"/>
      <c r="AS119" s="937"/>
      <c r="AT119" s="938"/>
      <c r="AU119" s="943"/>
      <c r="AV119" s="944"/>
      <c r="AW119" s="944"/>
      <c r="AX119" s="944"/>
      <c r="AY119" s="944"/>
      <c r="AZ119" s="242" t="s">
        <v>193</v>
      </c>
      <c r="BA119" s="242"/>
      <c r="BB119" s="242"/>
      <c r="BC119" s="242"/>
      <c r="BD119" s="242"/>
      <c r="BE119" s="242"/>
      <c r="BF119" s="242"/>
      <c r="BG119" s="242"/>
      <c r="BH119" s="242"/>
      <c r="BI119" s="242"/>
      <c r="BJ119" s="242"/>
      <c r="BK119" s="242"/>
      <c r="BL119" s="242"/>
      <c r="BM119" s="242"/>
      <c r="BN119" s="242"/>
      <c r="BO119" s="1010" t="s">
        <v>469</v>
      </c>
      <c r="BP119" s="1038"/>
      <c r="BQ119" s="1032">
        <v>3812140</v>
      </c>
      <c r="BR119" s="1033"/>
      <c r="BS119" s="1033"/>
      <c r="BT119" s="1033"/>
      <c r="BU119" s="1033"/>
      <c r="BV119" s="1033">
        <v>3562109</v>
      </c>
      <c r="BW119" s="1033"/>
      <c r="BX119" s="1033"/>
      <c r="BY119" s="1033"/>
      <c r="BZ119" s="1033"/>
      <c r="CA119" s="1033">
        <v>3341334</v>
      </c>
      <c r="CB119" s="1033"/>
      <c r="CC119" s="1033"/>
      <c r="CD119" s="1033"/>
      <c r="CE119" s="1033"/>
      <c r="CF119" s="1034"/>
      <c r="CG119" s="1035"/>
      <c r="CH119" s="1035"/>
      <c r="CI119" s="1035"/>
      <c r="CJ119" s="1036"/>
      <c r="CK119" s="983"/>
      <c r="CL119" s="984"/>
      <c r="CM119" s="1006" t="s">
        <v>470</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400</v>
      </c>
      <c r="DH119" s="1019"/>
      <c r="DI119" s="1019"/>
      <c r="DJ119" s="1019"/>
      <c r="DK119" s="1020"/>
      <c r="DL119" s="1018" t="s">
        <v>400</v>
      </c>
      <c r="DM119" s="1019"/>
      <c r="DN119" s="1019"/>
      <c r="DO119" s="1019"/>
      <c r="DP119" s="1020"/>
      <c r="DQ119" s="1018" t="s">
        <v>400</v>
      </c>
      <c r="DR119" s="1019"/>
      <c r="DS119" s="1019"/>
      <c r="DT119" s="1019"/>
      <c r="DU119" s="1020"/>
      <c r="DV119" s="1021" t="s">
        <v>400</v>
      </c>
      <c r="DW119" s="1022"/>
      <c r="DX119" s="1022"/>
      <c r="DY119" s="1022"/>
      <c r="DZ119" s="1023"/>
    </row>
    <row r="120" spans="1:130" s="221" customFormat="1" ht="26.25" customHeight="1" x14ac:dyDescent="0.2">
      <c r="A120" s="1090"/>
      <c r="B120" s="982"/>
      <c r="C120" s="955" t="s">
        <v>446</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184</v>
      </c>
      <c r="AB120" s="992"/>
      <c r="AC120" s="992"/>
      <c r="AD120" s="992"/>
      <c r="AE120" s="993"/>
      <c r="AF120" s="994" t="s">
        <v>184</v>
      </c>
      <c r="AG120" s="992"/>
      <c r="AH120" s="992"/>
      <c r="AI120" s="992"/>
      <c r="AJ120" s="993"/>
      <c r="AK120" s="994" t="s">
        <v>447</v>
      </c>
      <c r="AL120" s="992"/>
      <c r="AM120" s="992"/>
      <c r="AN120" s="992"/>
      <c r="AO120" s="993"/>
      <c r="AP120" s="995" t="s">
        <v>400</v>
      </c>
      <c r="AQ120" s="996"/>
      <c r="AR120" s="996"/>
      <c r="AS120" s="996"/>
      <c r="AT120" s="997"/>
      <c r="AU120" s="1024" t="s">
        <v>471</v>
      </c>
      <c r="AV120" s="1025"/>
      <c r="AW120" s="1025"/>
      <c r="AX120" s="1025"/>
      <c r="AY120" s="1026"/>
      <c r="AZ120" s="962" t="s">
        <v>472</v>
      </c>
      <c r="BA120" s="930"/>
      <c r="BB120" s="930"/>
      <c r="BC120" s="930"/>
      <c r="BD120" s="930"/>
      <c r="BE120" s="930"/>
      <c r="BF120" s="930"/>
      <c r="BG120" s="930"/>
      <c r="BH120" s="930"/>
      <c r="BI120" s="930"/>
      <c r="BJ120" s="930"/>
      <c r="BK120" s="930"/>
      <c r="BL120" s="930"/>
      <c r="BM120" s="930"/>
      <c r="BN120" s="930"/>
      <c r="BO120" s="930"/>
      <c r="BP120" s="931"/>
      <c r="BQ120" s="963">
        <v>2035971</v>
      </c>
      <c r="BR120" s="964"/>
      <c r="BS120" s="964"/>
      <c r="BT120" s="964"/>
      <c r="BU120" s="964"/>
      <c r="BV120" s="964">
        <v>2075936</v>
      </c>
      <c r="BW120" s="964"/>
      <c r="BX120" s="964"/>
      <c r="BY120" s="964"/>
      <c r="BZ120" s="964"/>
      <c r="CA120" s="964">
        <v>2686299</v>
      </c>
      <c r="CB120" s="964"/>
      <c r="CC120" s="964"/>
      <c r="CD120" s="964"/>
      <c r="CE120" s="964"/>
      <c r="CF120" s="977">
        <v>138.6</v>
      </c>
      <c r="CG120" s="978"/>
      <c r="CH120" s="978"/>
      <c r="CI120" s="978"/>
      <c r="CJ120" s="978"/>
      <c r="CK120" s="1039" t="s">
        <v>473</v>
      </c>
      <c r="CL120" s="1040"/>
      <c r="CM120" s="1040"/>
      <c r="CN120" s="1040"/>
      <c r="CO120" s="1041"/>
      <c r="CP120" s="1047" t="s">
        <v>474</v>
      </c>
      <c r="CQ120" s="1048"/>
      <c r="CR120" s="1048"/>
      <c r="CS120" s="1048"/>
      <c r="CT120" s="1048"/>
      <c r="CU120" s="1048"/>
      <c r="CV120" s="1048"/>
      <c r="CW120" s="1048"/>
      <c r="CX120" s="1048"/>
      <c r="CY120" s="1048"/>
      <c r="CZ120" s="1048"/>
      <c r="DA120" s="1048"/>
      <c r="DB120" s="1048"/>
      <c r="DC120" s="1048"/>
      <c r="DD120" s="1048"/>
      <c r="DE120" s="1048"/>
      <c r="DF120" s="1049"/>
      <c r="DG120" s="963">
        <v>401961</v>
      </c>
      <c r="DH120" s="964"/>
      <c r="DI120" s="964"/>
      <c r="DJ120" s="964"/>
      <c r="DK120" s="964"/>
      <c r="DL120" s="964">
        <v>393400</v>
      </c>
      <c r="DM120" s="964"/>
      <c r="DN120" s="964"/>
      <c r="DO120" s="964"/>
      <c r="DP120" s="964"/>
      <c r="DQ120" s="964">
        <v>387005</v>
      </c>
      <c r="DR120" s="964"/>
      <c r="DS120" s="964"/>
      <c r="DT120" s="964"/>
      <c r="DU120" s="964"/>
      <c r="DV120" s="965">
        <v>20</v>
      </c>
      <c r="DW120" s="965"/>
      <c r="DX120" s="965"/>
      <c r="DY120" s="965"/>
      <c r="DZ120" s="966"/>
    </row>
    <row r="121" spans="1:130" s="221" customFormat="1" ht="26.25" customHeight="1" x14ac:dyDescent="0.2">
      <c r="A121" s="1090"/>
      <c r="B121" s="982"/>
      <c r="C121" s="1007" t="s">
        <v>475</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184</v>
      </c>
      <c r="AB121" s="992"/>
      <c r="AC121" s="992"/>
      <c r="AD121" s="992"/>
      <c r="AE121" s="993"/>
      <c r="AF121" s="994" t="s">
        <v>400</v>
      </c>
      <c r="AG121" s="992"/>
      <c r="AH121" s="992"/>
      <c r="AI121" s="992"/>
      <c r="AJ121" s="993"/>
      <c r="AK121" s="994" t="s">
        <v>184</v>
      </c>
      <c r="AL121" s="992"/>
      <c r="AM121" s="992"/>
      <c r="AN121" s="992"/>
      <c r="AO121" s="993"/>
      <c r="AP121" s="995" t="s">
        <v>400</v>
      </c>
      <c r="AQ121" s="996"/>
      <c r="AR121" s="996"/>
      <c r="AS121" s="996"/>
      <c r="AT121" s="997"/>
      <c r="AU121" s="1027"/>
      <c r="AV121" s="1028"/>
      <c r="AW121" s="1028"/>
      <c r="AX121" s="1028"/>
      <c r="AY121" s="1029"/>
      <c r="AZ121" s="955" t="s">
        <v>476</v>
      </c>
      <c r="BA121" s="956"/>
      <c r="BB121" s="956"/>
      <c r="BC121" s="956"/>
      <c r="BD121" s="956"/>
      <c r="BE121" s="956"/>
      <c r="BF121" s="956"/>
      <c r="BG121" s="956"/>
      <c r="BH121" s="956"/>
      <c r="BI121" s="956"/>
      <c r="BJ121" s="956"/>
      <c r="BK121" s="956"/>
      <c r="BL121" s="956"/>
      <c r="BM121" s="956"/>
      <c r="BN121" s="956"/>
      <c r="BO121" s="956"/>
      <c r="BP121" s="957"/>
      <c r="BQ121" s="958">
        <v>133041</v>
      </c>
      <c r="BR121" s="959"/>
      <c r="BS121" s="959"/>
      <c r="BT121" s="959"/>
      <c r="BU121" s="959"/>
      <c r="BV121" s="959">
        <v>98605</v>
      </c>
      <c r="BW121" s="959"/>
      <c r="BX121" s="959"/>
      <c r="BY121" s="959"/>
      <c r="BZ121" s="959"/>
      <c r="CA121" s="959">
        <v>77336</v>
      </c>
      <c r="CB121" s="959"/>
      <c r="CC121" s="959"/>
      <c r="CD121" s="959"/>
      <c r="CE121" s="959"/>
      <c r="CF121" s="953">
        <v>4</v>
      </c>
      <c r="CG121" s="954"/>
      <c r="CH121" s="954"/>
      <c r="CI121" s="954"/>
      <c r="CJ121" s="954"/>
      <c r="CK121" s="1042"/>
      <c r="CL121" s="1043"/>
      <c r="CM121" s="1043"/>
      <c r="CN121" s="1043"/>
      <c r="CO121" s="1044"/>
      <c r="CP121" s="1052" t="s">
        <v>417</v>
      </c>
      <c r="CQ121" s="1053"/>
      <c r="CR121" s="1053"/>
      <c r="CS121" s="1053"/>
      <c r="CT121" s="1053"/>
      <c r="CU121" s="1053"/>
      <c r="CV121" s="1053"/>
      <c r="CW121" s="1053"/>
      <c r="CX121" s="1053"/>
      <c r="CY121" s="1053"/>
      <c r="CZ121" s="1053"/>
      <c r="DA121" s="1053"/>
      <c r="DB121" s="1053"/>
      <c r="DC121" s="1053"/>
      <c r="DD121" s="1053"/>
      <c r="DE121" s="1053"/>
      <c r="DF121" s="1054"/>
      <c r="DG121" s="958">
        <v>145593</v>
      </c>
      <c r="DH121" s="959"/>
      <c r="DI121" s="959"/>
      <c r="DJ121" s="959"/>
      <c r="DK121" s="959"/>
      <c r="DL121" s="959">
        <v>121763</v>
      </c>
      <c r="DM121" s="959"/>
      <c r="DN121" s="959"/>
      <c r="DO121" s="959"/>
      <c r="DP121" s="959"/>
      <c r="DQ121" s="959">
        <v>101983</v>
      </c>
      <c r="DR121" s="959"/>
      <c r="DS121" s="959"/>
      <c r="DT121" s="959"/>
      <c r="DU121" s="959"/>
      <c r="DV121" s="960">
        <v>5.3</v>
      </c>
      <c r="DW121" s="960"/>
      <c r="DX121" s="960"/>
      <c r="DY121" s="960"/>
      <c r="DZ121" s="961"/>
    </row>
    <row r="122" spans="1:130" s="221" customFormat="1" ht="26.25" customHeight="1" x14ac:dyDescent="0.2">
      <c r="A122" s="1090"/>
      <c r="B122" s="982"/>
      <c r="C122" s="955" t="s">
        <v>457</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400</v>
      </c>
      <c r="AB122" s="992"/>
      <c r="AC122" s="992"/>
      <c r="AD122" s="992"/>
      <c r="AE122" s="993"/>
      <c r="AF122" s="994" t="s">
        <v>184</v>
      </c>
      <c r="AG122" s="992"/>
      <c r="AH122" s="992"/>
      <c r="AI122" s="992"/>
      <c r="AJ122" s="993"/>
      <c r="AK122" s="994" t="s">
        <v>184</v>
      </c>
      <c r="AL122" s="992"/>
      <c r="AM122" s="992"/>
      <c r="AN122" s="992"/>
      <c r="AO122" s="993"/>
      <c r="AP122" s="995" t="s">
        <v>400</v>
      </c>
      <c r="AQ122" s="996"/>
      <c r="AR122" s="996"/>
      <c r="AS122" s="996"/>
      <c r="AT122" s="997"/>
      <c r="AU122" s="1027"/>
      <c r="AV122" s="1028"/>
      <c r="AW122" s="1028"/>
      <c r="AX122" s="1028"/>
      <c r="AY122" s="1029"/>
      <c r="AZ122" s="1006" t="s">
        <v>477</v>
      </c>
      <c r="BA122" s="998"/>
      <c r="BB122" s="998"/>
      <c r="BC122" s="998"/>
      <c r="BD122" s="998"/>
      <c r="BE122" s="998"/>
      <c r="BF122" s="998"/>
      <c r="BG122" s="998"/>
      <c r="BH122" s="998"/>
      <c r="BI122" s="998"/>
      <c r="BJ122" s="998"/>
      <c r="BK122" s="998"/>
      <c r="BL122" s="998"/>
      <c r="BM122" s="998"/>
      <c r="BN122" s="998"/>
      <c r="BO122" s="998"/>
      <c r="BP122" s="999"/>
      <c r="BQ122" s="1032">
        <v>2326913</v>
      </c>
      <c r="BR122" s="1033"/>
      <c r="BS122" s="1033"/>
      <c r="BT122" s="1033"/>
      <c r="BU122" s="1033"/>
      <c r="BV122" s="1033">
        <v>2145393</v>
      </c>
      <c r="BW122" s="1033"/>
      <c r="BX122" s="1033"/>
      <c r="BY122" s="1033"/>
      <c r="BZ122" s="1033"/>
      <c r="CA122" s="1033">
        <v>2023073</v>
      </c>
      <c r="CB122" s="1033"/>
      <c r="CC122" s="1033"/>
      <c r="CD122" s="1033"/>
      <c r="CE122" s="1033"/>
      <c r="CF122" s="1050">
        <v>104.4</v>
      </c>
      <c r="CG122" s="1051"/>
      <c r="CH122" s="1051"/>
      <c r="CI122" s="1051"/>
      <c r="CJ122" s="1051"/>
      <c r="CK122" s="1042"/>
      <c r="CL122" s="1043"/>
      <c r="CM122" s="1043"/>
      <c r="CN122" s="1043"/>
      <c r="CO122" s="1044"/>
      <c r="CP122" s="1052" t="s">
        <v>413</v>
      </c>
      <c r="CQ122" s="1053"/>
      <c r="CR122" s="1053"/>
      <c r="CS122" s="1053"/>
      <c r="CT122" s="1053"/>
      <c r="CU122" s="1053"/>
      <c r="CV122" s="1053"/>
      <c r="CW122" s="1053"/>
      <c r="CX122" s="1053"/>
      <c r="CY122" s="1053"/>
      <c r="CZ122" s="1053"/>
      <c r="DA122" s="1053"/>
      <c r="DB122" s="1053"/>
      <c r="DC122" s="1053"/>
      <c r="DD122" s="1053"/>
      <c r="DE122" s="1053"/>
      <c r="DF122" s="1054"/>
      <c r="DG122" s="958" t="s">
        <v>400</v>
      </c>
      <c r="DH122" s="959"/>
      <c r="DI122" s="959"/>
      <c r="DJ122" s="959"/>
      <c r="DK122" s="959"/>
      <c r="DL122" s="959" t="s">
        <v>184</v>
      </c>
      <c r="DM122" s="959"/>
      <c r="DN122" s="959"/>
      <c r="DO122" s="959"/>
      <c r="DP122" s="959"/>
      <c r="DQ122" s="959" t="s">
        <v>184</v>
      </c>
      <c r="DR122" s="959"/>
      <c r="DS122" s="959"/>
      <c r="DT122" s="959"/>
      <c r="DU122" s="959"/>
      <c r="DV122" s="960" t="s">
        <v>184</v>
      </c>
      <c r="DW122" s="960"/>
      <c r="DX122" s="960"/>
      <c r="DY122" s="960"/>
      <c r="DZ122" s="961"/>
    </row>
    <row r="123" spans="1:130" s="221" customFormat="1" ht="26.25" customHeight="1" x14ac:dyDescent="0.2">
      <c r="A123" s="1090"/>
      <c r="B123" s="982"/>
      <c r="C123" s="955" t="s">
        <v>463</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400</v>
      </c>
      <c r="AB123" s="992"/>
      <c r="AC123" s="992"/>
      <c r="AD123" s="992"/>
      <c r="AE123" s="993"/>
      <c r="AF123" s="994" t="s">
        <v>400</v>
      </c>
      <c r="AG123" s="992"/>
      <c r="AH123" s="992"/>
      <c r="AI123" s="992"/>
      <c r="AJ123" s="993"/>
      <c r="AK123" s="994" t="s">
        <v>447</v>
      </c>
      <c r="AL123" s="992"/>
      <c r="AM123" s="992"/>
      <c r="AN123" s="992"/>
      <c r="AO123" s="993"/>
      <c r="AP123" s="995" t="s">
        <v>447</v>
      </c>
      <c r="AQ123" s="996"/>
      <c r="AR123" s="996"/>
      <c r="AS123" s="996"/>
      <c r="AT123" s="997"/>
      <c r="AU123" s="1030"/>
      <c r="AV123" s="1031"/>
      <c r="AW123" s="1031"/>
      <c r="AX123" s="1031"/>
      <c r="AY123" s="1031"/>
      <c r="AZ123" s="242" t="s">
        <v>193</v>
      </c>
      <c r="BA123" s="242"/>
      <c r="BB123" s="242"/>
      <c r="BC123" s="242"/>
      <c r="BD123" s="242"/>
      <c r="BE123" s="242"/>
      <c r="BF123" s="242"/>
      <c r="BG123" s="242"/>
      <c r="BH123" s="242"/>
      <c r="BI123" s="242"/>
      <c r="BJ123" s="242"/>
      <c r="BK123" s="242"/>
      <c r="BL123" s="242"/>
      <c r="BM123" s="242"/>
      <c r="BN123" s="242"/>
      <c r="BO123" s="1010" t="s">
        <v>478</v>
      </c>
      <c r="BP123" s="1038"/>
      <c r="BQ123" s="1096">
        <v>4495925</v>
      </c>
      <c r="BR123" s="1097"/>
      <c r="BS123" s="1097"/>
      <c r="BT123" s="1097"/>
      <c r="BU123" s="1097"/>
      <c r="BV123" s="1097">
        <v>4319934</v>
      </c>
      <c r="BW123" s="1097"/>
      <c r="BX123" s="1097"/>
      <c r="BY123" s="1097"/>
      <c r="BZ123" s="1097"/>
      <c r="CA123" s="1097">
        <v>4786708</v>
      </c>
      <c r="CB123" s="1097"/>
      <c r="CC123" s="1097"/>
      <c r="CD123" s="1097"/>
      <c r="CE123" s="1097"/>
      <c r="CF123" s="1034"/>
      <c r="CG123" s="1035"/>
      <c r="CH123" s="1035"/>
      <c r="CI123" s="1035"/>
      <c r="CJ123" s="1036"/>
      <c r="CK123" s="1042"/>
      <c r="CL123" s="1043"/>
      <c r="CM123" s="1043"/>
      <c r="CN123" s="1043"/>
      <c r="CO123" s="1044"/>
      <c r="CP123" s="1052" t="s">
        <v>414</v>
      </c>
      <c r="CQ123" s="1053"/>
      <c r="CR123" s="1053"/>
      <c r="CS123" s="1053"/>
      <c r="CT123" s="1053"/>
      <c r="CU123" s="1053"/>
      <c r="CV123" s="1053"/>
      <c r="CW123" s="1053"/>
      <c r="CX123" s="1053"/>
      <c r="CY123" s="1053"/>
      <c r="CZ123" s="1053"/>
      <c r="DA123" s="1053"/>
      <c r="DB123" s="1053"/>
      <c r="DC123" s="1053"/>
      <c r="DD123" s="1053"/>
      <c r="DE123" s="1053"/>
      <c r="DF123" s="1054"/>
      <c r="DG123" s="991" t="s">
        <v>400</v>
      </c>
      <c r="DH123" s="992"/>
      <c r="DI123" s="992"/>
      <c r="DJ123" s="992"/>
      <c r="DK123" s="993"/>
      <c r="DL123" s="994" t="s">
        <v>400</v>
      </c>
      <c r="DM123" s="992"/>
      <c r="DN123" s="992"/>
      <c r="DO123" s="992"/>
      <c r="DP123" s="993"/>
      <c r="DQ123" s="994" t="s">
        <v>400</v>
      </c>
      <c r="DR123" s="992"/>
      <c r="DS123" s="992"/>
      <c r="DT123" s="992"/>
      <c r="DU123" s="993"/>
      <c r="DV123" s="995" t="s">
        <v>400</v>
      </c>
      <c r="DW123" s="996"/>
      <c r="DX123" s="996"/>
      <c r="DY123" s="996"/>
      <c r="DZ123" s="997"/>
    </row>
    <row r="124" spans="1:130" s="221" customFormat="1" ht="26.25" customHeight="1" thickBot="1" x14ac:dyDescent="0.25">
      <c r="A124" s="1090"/>
      <c r="B124" s="982"/>
      <c r="C124" s="955" t="s">
        <v>466</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400</v>
      </c>
      <c r="AB124" s="992"/>
      <c r="AC124" s="992"/>
      <c r="AD124" s="992"/>
      <c r="AE124" s="993"/>
      <c r="AF124" s="994" t="s">
        <v>400</v>
      </c>
      <c r="AG124" s="992"/>
      <c r="AH124" s="992"/>
      <c r="AI124" s="992"/>
      <c r="AJ124" s="993"/>
      <c r="AK124" s="994" t="s">
        <v>184</v>
      </c>
      <c r="AL124" s="992"/>
      <c r="AM124" s="992"/>
      <c r="AN124" s="992"/>
      <c r="AO124" s="993"/>
      <c r="AP124" s="995" t="s">
        <v>447</v>
      </c>
      <c r="AQ124" s="996"/>
      <c r="AR124" s="996"/>
      <c r="AS124" s="996"/>
      <c r="AT124" s="997"/>
      <c r="AU124" s="1092" t="s">
        <v>479</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184</v>
      </c>
      <c r="BR124" s="1060"/>
      <c r="BS124" s="1060"/>
      <c r="BT124" s="1060"/>
      <c r="BU124" s="1060"/>
      <c r="BV124" s="1060" t="s">
        <v>184</v>
      </c>
      <c r="BW124" s="1060"/>
      <c r="BX124" s="1060"/>
      <c r="BY124" s="1060"/>
      <c r="BZ124" s="1060"/>
      <c r="CA124" s="1060" t="s">
        <v>184</v>
      </c>
      <c r="CB124" s="1060"/>
      <c r="CC124" s="1060"/>
      <c r="CD124" s="1060"/>
      <c r="CE124" s="1060"/>
      <c r="CF124" s="1061"/>
      <c r="CG124" s="1062"/>
      <c r="CH124" s="1062"/>
      <c r="CI124" s="1062"/>
      <c r="CJ124" s="1063"/>
      <c r="CK124" s="1045"/>
      <c r="CL124" s="1045"/>
      <c r="CM124" s="1045"/>
      <c r="CN124" s="1045"/>
      <c r="CO124" s="1046"/>
      <c r="CP124" s="1052" t="s">
        <v>480</v>
      </c>
      <c r="CQ124" s="1053"/>
      <c r="CR124" s="1053"/>
      <c r="CS124" s="1053"/>
      <c r="CT124" s="1053"/>
      <c r="CU124" s="1053"/>
      <c r="CV124" s="1053"/>
      <c r="CW124" s="1053"/>
      <c r="CX124" s="1053"/>
      <c r="CY124" s="1053"/>
      <c r="CZ124" s="1053"/>
      <c r="DA124" s="1053"/>
      <c r="DB124" s="1053"/>
      <c r="DC124" s="1053"/>
      <c r="DD124" s="1053"/>
      <c r="DE124" s="1053"/>
      <c r="DF124" s="1054"/>
      <c r="DG124" s="1037" t="s">
        <v>184</v>
      </c>
      <c r="DH124" s="1019"/>
      <c r="DI124" s="1019"/>
      <c r="DJ124" s="1019"/>
      <c r="DK124" s="1020"/>
      <c r="DL124" s="1018" t="s">
        <v>184</v>
      </c>
      <c r="DM124" s="1019"/>
      <c r="DN124" s="1019"/>
      <c r="DO124" s="1019"/>
      <c r="DP124" s="1020"/>
      <c r="DQ124" s="1018" t="s">
        <v>184</v>
      </c>
      <c r="DR124" s="1019"/>
      <c r="DS124" s="1019"/>
      <c r="DT124" s="1019"/>
      <c r="DU124" s="1020"/>
      <c r="DV124" s="1021" t="s">
        <v>447</v>
      </c>
      <c r="DW124" s="1022"/>
      <c r="DX124" s="1022"/>
      <c r="DY124" s="1022"/>
      <c r="DZ124" s="1023"/>
    </row>
    <row r="125" spans="1:130" s="221" customFormat="1" ht="26.25" customHeight="1" x14ac:dyDescent="0.2">
      <c r="A125" s="1090"/>
      <c r="B125" s="982"/>
      <c r="C125" s="955" t="s">
        <v>468</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184</v>
      </c>
      <c r="AB125" s="992"/>
      <c r="AC125" s="992"/>
      <c r="AD125" s="992"/>
      <c r="AE125" s="993"/>
      <c r="AF125" s="994" t="s">
        <v>184</v>
      </c>
      <c r="AG125" s="992"/>
      <c r="AH125" s="992"/>
      <c r="AI125" s="992"/>
      <c r="AJ125" s="993"/>
      <c r="AK125" s="994" t="s">
        <v>447</v>
      </c>
      <c r="AL125" s="992"/>
      <c r="AM125" s="992"/>
      <c r="AN125" s="992"/>
      <c r="AO125" s="993"/>
      <c r="AP125" s="995" t="s">
        <v>184</v>
      </c>
      <c r="AQ125" s="996"/>
      <c r="AR125" s="996"/>
      <c r="AS125" s="996"/>
      <c r="AT125" s="99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5" t="s">
        <v>481</v>
      </c>
      <c r="CL125" s="1040"/>
      <c r="CM125" s="1040"/>
      <c r="CN125" s="1040"/>
      <c r="CO125" s="1041"/>
      <c r="CP125" s="962" t="s">
        <v>482</v>
      </c>
      <c r="CQ125" s="930"/>
      <c r="CR125" s="930"/>
      <c r="CS125" s="930"/>
      <c r="CT125" s="930"/>
      <c r="CU125" s="930"/>
      <c r="CV125" s="930"/>
      <c r="CW125" s="930"/>
      <c r="CX125" s="930"/>
      <c r="CY125" s="930"/>
      <c r="CZ125" s="930"/>
      <c r="DA125" s="930"/>
      <c r="DB125" s="930"/>
      <c r="DC125" s="930"/>
      <c r="DD125" s="930"/>
      <c r="DE125" s="930"/>
      <c r="DF125" s="931"/>
      <c r="DG125" s="963" t="s">
        <v>184</v>
      </c>
      <c r="DH125" s="964"/>
      <c r="DI125" s="964"/>
      <c r="DJ125" s="964"/>
      <c r="DK125" s="964"/>
      <c r="DL125" s="964" t="s">
        <v>184</v>
      </c>
      <c r="DM125" s="964"/>
      <c r="DN125" s="964"/>
      <c r="DO125" s="964"/>
      <c r="DP125" s="964"/>
      <c r="DQ125" s="964" t="s">
        <v>447</v>
      </c>
      <c r="DR125" s="964"/>
      <c r="DS125" s="964"/>
      <c r="DT125" s="964"/>
      <c r="DU125" s="964"/>
      <c r="DV125" s="965" t="s">
        <v>184</v>
      </c>
      <c r="DW125" s="965"/>
      <c r="DX125" s="965"/>
      <c r="DY125" s="965"/>
      <c r="DZ125" s="966"/>
    </row>
    <row r="126" spans="1:130" s="221" customFormat="1" ht="26.25" customHeight="1" thickBot="1" x14ac:dyDescent="0.25">
      <c r="A126" s="1090"/>
      <c r="B126" s="982"/>
      <c r="C126" s="955" t="s">
        <v>470</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447</v>
      </c>
      <c r="AB126" s="992"/>
      <c r="AC126" s="992"/>
      <c r="AD126" s="992"/>
      <c r="AE126" s="993"/>
      <c r="AF126" s="994" t="s">
        <v>400</v>
      </c>
      <c r="AG126" s="992"/>
      <c r="AH126" s="992"/>
      <c r="AI126" s="992"/>
      <c r="AJ126" s="993"/>
      <c r="AK126" s="994" t="s">
        <v>184</v>
      </c>
      <c r="AL126" s="992"/>
      <c r="AM126" s="992"/>
      <c r="AN126" s="992"/>
      <c r="AO126" s="993"/>
      <c r="AP126" s="995" t="s">
        <v>184</v>
      </c>
      <c r="AQ126" s="996"/>
      <c r="AR126" s="996"/>
      <c r="AS126" s="996"/>
      <c r="AT126" s="99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6"/>
      <c r="CL126" s="1043"/>
      <c r="CM126" s="1043"/>
      <c r="CN126" s="1043"/>
      <c r="CO126" s="1044"/>
      <c r="CP126" s="955" t="s">
        <v>483</v>
      </c>
      <c r="CQ126" s="956"/>
      <c r="CR126" s="956"/>
      <c r="CS126" s="956"/>
      <c r="CT126" s="956"/>
      <c r="CU126" s="956"/>
      <c r="CV126" s="956"/>
      <c r="CW126" s="956"/>
      <c r="CX126" s="956"/>
      <c r="CY126" s="956"/>
      <c r="CZ126" s="956"/>
      <c r="DA126" s="956"/>
      <c r="DB126" s="956"/>
      <c r="DC126" s="956"/>
      <c r="DD126" s="956"/>
      <c r="DE126" s="956"/>
      <c r="DF126" s="957"/>
      <c r="DG126" s="958" t="s">
        <v>184</v>
      </c>
      <c r="DH126" s="959"/>
      <c r="DI126" s="959"/>
      <c r="DJ126" s="959"/>
      <c r="DK126" s="959"/>
      <c r="DL126" s="959" t="s">
        <v>184</v>
      </c>
      <c r="DM126" s="959"/>
      <c r="DN126" s="959"/>
      <c r="DO126" s="959"/>
      <c r="DP126" s="959"/>
      <c r="DQ126" s="959" t="s">
        <v>184</v>
      </c>
      <c r="DR126" s="959"/>
      <c r="DS126" s="959"/>
      <c r="DT126" s="959"/>
      <c r="DU126" s="959"/>
      <c r="DV126" s="960" t="s">
        <v>400</v>
      </c>
      <c r="DW126" s="960"/>
      <c r="DX126" s="960"/>
      <c r="DY126" s="960"/>
      <c r="DZ126" s="961"/>
    </row>
    <row r="127" spans="1:130" s="221" customFormat="1" ht="26.25" customHeight="1" x14ac:dyDescent="0.2">
      <c r="A127" s="1091"/>
      <c r="B127" s="984"/>
      <c r="C127" s="1006" t="s">
        <v>484</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v>33</v>
      </c>
      <c r="AB127" s="992"/>
      <c r="AC127" s="992"/>
      <c r="AD127" s="992"/>
      <c r="AE127" s="993"/>
      <c r="AF127" s="994">
        <v>30</v>
      </c>
      <c r="AG127" s="992"/>
      <c r="AH127" s="992"/>
      <c r="AI127" s="992"/>
      <c r="AJ127" s="993"/>
      <c r="AK127" s="994">
        <v>27</v>
      </c>
      <c r="AL127" s="992"/>
      <c r="AM127" s="992"/>
      <c r="AN127" s="992"/>
      <c r="AO127" s="993"/>
      <c r="AP127" s="995">
        <v>0</v>
      </c>
      <c r="AQ127" s="996"/>
      <c r="AR127" s="996"/>
      <c r="AS127" s="996"/>
      <c r="AT127" s="997"/>
      <c r="AU127" s="223"/>
      <c r="AV127" s="223"/>
      <c r="AW127" s="223"/>
      <c r="AX127" s="1064" t="s">
        <v>485</v>
      </c>
      <c r="AY127" s="1065"/>
      <c r="AZ127" s="1065"/>
      <c r="BA127" s="1065"/>
      <c r="BB127" s="1065"/>
      <c r="BC127" s="1065"/>
      <c r="BD127" s="1065"/>
      <c r="BE127" s="1066"/>
      <c r="BF127" s="1067" t="s">
        <v>486</v>
      </c>
      <c r="BG127" s="1065"/>
      <c r="BH127" s="1065"/>
      <c r="BI127" s="1065"/>
      <c r="BJ127" s="1065"/>
      <c r="BK127" s="1065"/>
      <c r="BL127" s="1066"/>
      <c r="BM127" s="1067" t="s">
        <v>487</v>
      </c>
      <c r="BN127" s="1065"/>
      <c r="BO127" s="1065"/>
      <c r="BP127" s="1065"/>
      <c r="BQ127" s="1065"/>
      <c r="BR127" s="1065"/>
      <c r="BS127" s="1066"/>
      <c r="BT127" s="1067" t="s">
        <v>488</v>
      </c>
      <c r="BU127" s="1065"/>
      <c r="BV127" s="1065"/>
      <c r="BW127" s="1065"/>
      <c r="BX127" s="1065"/>
      <c r="BY127" s="1065"/>
      <c r="BZ127" s="1088"/>
      <c r="CA127" s="223"/>
      <c r="CB127" s="223"/>
      <c r="CC127" s="223"/>
      <c r="CD127" s="246"/>
      <c r="CE127" s="246"/>
      <c r="CF127" s="246"/>
      <c r="CG127" s="223"/>
      <c r="CH127" s="223"/>
      <c r="CI127" s="223"/>
      <c r="CJ127" s="245"/>
      <c r="CK127" s="1056"/>
      <c r="CL127" s="1043"/>
      <c r="CM127" s="1043"/>
      <c r="CN127" s="1043"/>
      <c r="CO127" s="1044"/>
      <c r="CP127" s="955" t="s">
        <v>489</v>
      </c>
      <c r="CQ127" s="956"/>
      <c r="CR127" s="956"/>
      <c r="CS127" s="956"/>
      <c r="CT127" s="956"/>
      <c r="CU127" s="956"/>
      <c r="CV127" s="956"/>
      <c r="CW127" s="956"/>
      <c r="CX127" s="956"/>
      <c r="CY127" s="956"/>
      <c r="CZ127" s="956"/>
      <c r="DA127" s="956"/>
      <c r="DB127" s="956"/>
      <c r="DC127" s="956"/>
      <c r="DD127" s="956"/>
      <c r="DE127" s="956"/>
      <c r="DF127" s="957"/>
      <c r="DG127" s="958" t="s">
        <v>184</v>
      </c>
      <c r="DH127" s="959"/>
      <c r="DI127" s="959"/>
      <c r="DJ127" s="959"/>
      <c r="DK127" s="959"/>
      <c r="DL127" s="959" t="s">
        <v>184</v>
      </c>
      <c r="DM127" s="959"/>
      <c r="DN127" s="959"/>
      <c r="DO127" s="959"/>
      <c r="DP127" s="959"/>
      <c r="DQ127" s="959" t="s">
        <v>447</v>
      </c>
      <c r="DR127" s="959"/>
      <c r="DS127" s="959"/>
      <c r="DT127" s="959"/>
      <c r="DU127" s="959"/>
      <c r="DV127" s="960" t="s">
        <v>184</v>
      </c>
      <c r="DW127" s="960"/>
      <c r="DX127" s="960"/>
      <c r="DY127" s="960"/>
      <c r="DZ127" s="961"/>
    </row>
    <row r="128" spans="1:130" s="221" customFormat="1" ht="26.25" customHeight="1" thickBot="1" x14ac:dyDescent="0.25">
      <c r="A128" s="1074" t="s">
        <v>490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491</v>
      </c>
      <c r="X128" s="1076"/>
      <c r="Y128" s="1076"/>
      <c r="Z128" s="1077"/>
      <c r="AA128" s="1078">
        <v>13192</v>
      </c>
      <c r="AB128" s="1079"/>
      <c r="AC128" s="1079"/>
      <c r="AD128" s="1079"/>
      <c r="AE128" s="1080"/>
      <c r="AF128" s="1081">
        <v>10855</v>
      </c>
      <c r="AG128" s="1079"/>
      <c r="AH128" s="1079"/>
      <c r="AI128" s="1079"/>
      <c r="AJ128" s="1080"/>
      <c r="AK128" s="1081">
        <v>8842</v>
      </c>
      <c r="AL128" s="1079"/>
      <c r="AM128" s="1079"/>
      <c r="AN128" s="1079"/>
      <c r="AO128" s="1080"/>
      <c r="AP128" s="1082"/>
      <c r="AQ128" s="1083"/>
      <c r="AR128" s="1083"/>
      <c r="AS128" s="1083"/>
      <c r="AT128" s="1084"/>
      <c r="AU128" s="223"/>
      <c r="AV128" s="223"/>
      <c r="AW128" s="223"/>
      <c r="AX128" s="929" t="s">
        <v>492</v>
      </c>
      <c r="AY128" s="930"/>
      <c r="AZ128" s="930"/>
      <c r="BA128" s="930"/>
      <c r="BB128" s="930"/>
      <c r="BC128" s="930"/>
      <c r="BD128" s="930"/>
      <c r="BE128" s="931"/>
      <c r="BF128" s="1085" t="s">
        <v>184</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46"/>
      <c r="CB128" s="246"/>
      <c r="CC128" s="246"/>
      <c r="CD128" s="246"/>
      <c r="CE128" s="246"/>
      <c r="CF128" s="246"/>
      <c r="CG128" s="223"/>
      <c r="CH128" s="223"/>
      <c r="CI128" s="223"/>
      <c r="CJ128" s="245"/>
      <c r="CK128" s="1057"/>
      <c r="CL128" s="1058"/>
      <c r="CM128" s="1058"/>
      <c r="CN128" s="1058"/>
      <c r="CO128" s="1059"/>
      <c r="CP128" s="1068" t="s">
        <v>493</v>
      </c>
      <c r="CQ128" s="759"/>
      <c r="CR128" s="759"/>
      <c r="CS128" s="759"/>
      <c r="CT128" s="759"/>
      <c r="CU128" s="759"/>
      <c r="CV128" s="759"/>
      <c r="CW128" s="759"/>
      <c r="CX128" s="759"/>
      <c r="CY128" s="759"/>
      <c r="CZ128" s="759"/>
      <c r="DA128" s="759"/>
      <c r="DB128" s="759"/>
      <c r="DC128" s="759"/>
      <c r="DD128" s="759"/>
      <c r="DE128" s="759"/>
      <c r="DF128" s="1069"/>
      <c r="DG128" s="1070" t="s">
        <v>447</v>
      </c>
      <c r="DH128" s="1071"/>
      <c r="DI128" s="1071"/>
      <c r="DJ128" s="1071"/>
      <c r="DK128" s="1071"/>
      <c r="DL128" s="1071" t="s">
        <v>447</v>
      </c>
      <c r="DM128" s="1071"/>
      <c r="DN128" s="1071"/>
      <c r="DO128" s="1071"/>
      <c r="DP128" s="1071"/>
      <c r="DQ128" s="1071" t="s">
        <v>400</v>
      </c>
      <c r="DR128" s="1071"/>
      <c r="DS128" s="1071"/>
      <c r="DT128" s="1071"/>
      <c r="DU128" s="1071"/>
      <c r="DV128" s="1072" t="s">
        <v>447</v>
      </c>
      <c r="DW128" s="1072"/>
      <c r="DX128" s="1072"/>
      <c r="DY128" s="1072"/>
      <c r="DZ128" s="1073"/>
    </row>
    <row r="129" spans="1:131" s="221" customFormat="1" ht="26.25" customHeight="1" x14ac:dyDescent="0.2">
      <c r="A129" s="967" t="s">
        <v>108</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494</v>
      </c>
      <c r="X129" s="1104"/>
      <c r="Y129" s="1104"/>
      <c r="Z129" s="1105"/>
      <c r="AA129" s="991">
        <v>1951407</v>
      </c>
      <c r="AB129" s="992"/>
      <c r="AC129" s="992"/>
      <c r="AD129" s="992"/>
      <c r="AE129" s="993"/>
      <c r="AF129" s="994">
        <v>2076183</v>
      </c>
      <c r="AG129" s="992"/>
      <c r="AH129" s="992"/>
      <c r="AI129" s="992"/>
      <c r="AJ129" s="993"/>
      <c r="AK129" s="994">
        <v>2244893</v>
      </c>
      <c r="AL129" s="992"/>
      <c r="AM129" s="992"/>
      <c r="AN129" s="992"/>
      <c r="AO129" s="993"/>
      <c r="AP129" s="1106"/>
      <c r="AQ129" s="1107"/>
      <c r="AR129" s="1107"/>
      <c r="AS129" s="1107"/>
      <c r="AT129" s="1108"/>
      <c r="AU129" s="224"/>
      <c r="AV129" s="224"/>
      <c r="AW129" s="224"/>
      <c r="AX129" s="1098" t="s">
        <v>495</v>
      </c>
      <c r="AY129" s="956"/>
      <c r="AZ129" s="956"/>
      <c r="BA129" s="956"/>
      <c r="BB129" s="956"/>
      <c r="BC129" s="956"/>
      <c r="BD129" s="956"/>
      <c r="BE129" s="957"/>
      <c r="BF129" s="1099" t="s">
        <v>400</v>
      </c>
      <c r="BG129" s="1100"/>
      <c r="BH129" s="1100"/>
      <c r="BI129" s="1100"/>
      <c r="BJ129" s="1100"/>
      <c r="BK129" s="1100"/>
      <c r="BL129" s="1101"/>
      <c r="BM129" s="1099">
        <v>20</v>
      </c>
      <c r="BN129" s="1100"/>
      <c r="BO129" s="1100"/>
      <c r="BP129" s="1100"/>
      <c r="BQ129" s="1100"/>
      <c r="BR129" s="1100"/>
      <c r="BS129" s="1101"/>
      <c r="BT129" s="1099">
        <v>30</v>
      </c>
      <c r="BU129" s="1100"/>
      <c r="BV129" s="1100"/>
      <c r="BW129" s="1100"/>
      <c r="BX129" s="1100"/>
      <c r="BY129" s="1100"/>
      <c r="BZ129" s="110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67" t="s">
        <v>496</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497</v>
      </c>
      <c r="X130" s="1104"/>
      <c r="Y130" s="1104"/>
      <c r="Z130" s="1105"/>
      <c r="AA130" s="991">
        <v>307610</v>
      </c>
      <c r="AB130" s="992"/>
      <c r="AC130" s="992"/>
      <c r="AD130" s="992"/>
      <c r="AE130" s="993"/>
      <c r="AF130" s="994">
        <v>303902</v>
      </c>
      <c r="AG130" s="992"/>
      <c r="AH130" s="992"/>
      <c r="AI130" s="992"/>
      <c r="AJ130" s="993"/>
      <c r="AK130" s="994">
        <v>306523</v>
      </c>
      <c r="AL130" s="992"/>
      <c r="AM130" s="992"/>
      <c r="AN130" s="992"/>
      <c r="AO130" s="993"/>
      <c r="AP130" s="1106"/>
      <c r="AQ130" s="1107"/>
      <c r="AR130" s="1107"/>
      <c r="AS130" s="1107"/>
      <c r="AT130" s="1108"/>
      <c r="AU130" s="224"/>
      <c r="AV130" s="224"/>
      <c r="AW130" s="224"/>
      <c r="AX130" s="1098" t="s">
        <v>498</v>
      </c>
      <c r="AY130" s="956"/>
      <c r="AZ130" s="956"/>
      <c r="BA130" s="956"/>
      <c r="BB130" s="956"/>
      <c r="BC130" s="956"/>
      <c r="BD130" s="956"/>
      <c r="BE130" s="957"/>
      <c r="BF130" s="1134">
        <v>6.4</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499</v>
      </c>
      <c r="X131" s="1141"/>
      <c r="Y131" s="1141"/>
      <c r="Z131" s="1142"/>
      <c r="AA131" s="1037">
        <v>1643797</v>
      </c>
      <c r="AB131" s="1019"/>
      <c r="AC131" s="1019"/>
      <c r="AD131" s="1019"/>
      <c r="AE131" s="1020"/>
      <c r="AF131" s="1018">
        <v>1772281</v>
      </c>
      <c r="AG131" s="1019"/>
      <c r="AH131" s="1019"/>
      <c r="AI131" s="1019"/>
      <c r="AJ131" s="1020"/>
      <c r="AK131" s="1018">
        <v>1938370</v>
      </c>
      <c r="AL131" s="1019"/>
      <c r="AM131" s="1019"/>
      <c r="AN131" s="1019"/>
      <c r="AO131" s="1020"/>
      <c r="AP131" s="1143"/>
      <c r="AQ131" s="1144"/>
      <c r="AR131" s="1144"/>
      <c r="AS131" s="1144"/>
      <c r="AT131" s="1145"/>
      <c r="AU131" s="224"/>
      <c r="AV131" s="224"/>
      <c r="AW131" s="224"/>
      <c r="AX131" s="1116" t="s">
        <v>500</v>
      </c>
      <c r="AY131" s="759"/>
      <c r="AZ131" s="759"/>
      <c r="BA131" s="759"/>
      <c r="BB131" s="759"/>
      <c r="BC131" s="759"/>
      <c r="BD131" s="759"/>
      <c r="BE131" s="1069"/>
      <c r="BF131" s="1117" t="s">
        <v>400</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3" t="s">
        <v>501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502</v>
      </c>
      <c r="W132" s="1127"/>
      <c r="X132" s="1127"/>
      <c r="Y132" s="1127"/>
      <c r="Z132" s="1128"/>
      <c r="AA132" s="1129">
        <v>6.798528042</v>
      </c>
      <c r="AB132" s="1130"/>
      <c r="AC132" s="1130"/>
      <c r="AD132" s="1130"/>
      <c r="AE132" s="1131"/>
      <c r="AF132" s="1132">
        <v>6.4469460539999996</v>
      </c>
      <c r="AG132" s="1130"/>
      <c r="AH132" s="1130"/>
      <c r="AI132" s="1130"/>
      <c r="AJ132" s="1131"/>
      <c r="AK132" s="1132">
        <v>6.1957727370000004</v>
      </c>
      <c r="AL132" s="1130"/>
      <c r="AM132" s="1130"/>
      <c r="AN132" s="1130"/>
      <c r="AO132" s="1131"/>
      <c r="AP132" s="1034"/>
      <c r="AQ132" s="1035"/>
      <c r="AR132" s="1035"/>
      <c r="AS132" s="1035"/>
      <c r="AT132" s="11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503</v>
      </c>
      <c r="W133" s="1110"/>
      <c r="X133" s="1110"/>
      <c r="Y133" s="1110"/>
      <c r="Z133" s="1111"/>
      <c r="AA133" s="1112">
        <v>6.5</v>
      </c>
      <c r="AB133" s="1113"/>
      <c r="AC133" s="1113"/>
      <c r="AD133" s="1113"/>
      <c r="AE133" s="1114"/>
      <c r="AF133" s="1112">
        <v>6.6</v>
      </c>
      <c r="AG133" s="1113"/>
      <c r="AH133" s="1113"/>
      <c r="AI133" s="1113"/>
      <c r="AJ133" s="1114"/>
      <c r="AK133" s="1112">
        <v>6.4</v>
      </c>
      <c r="AL133" s="1113"/>
      <c r="AM133" s="1113"/>
      <c r="AN133" s="1113"/>
      <c r="AO133" s="1114"/>
      <c r="AP133" s="1061"/>
      <c r="AQ133" s="1062"/>
      <c r="AR133" s="1062"/>
      <c r="AS133" s="1062"/>
      <c r="AT133" s="111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OnE9QMAsot0BAKBCbEoDfNrWoM5EHqTRbCh5IOQ/1sEsxmFrTsRiYbNoha+VRYq0tEdPMUd4Xy7TTgz7zbsThA==" saltValue="nFbWyGU1KlhQJwsKokCg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504</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ZhPw67zrnnBIP8I/Ky3an+49i2Q67c3lQFOKDv4kQItsIPGuMQErgZf9DsdJ7hgId+pc/RDc3z+OGUOoccqfw==" saltValue="sGNJHw569FpfOzwXE65g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7" t="s">
        <v>507</v>
      </c>
      <c r="AP7" s="263"/>
      <c r="AQ7" s="264" t="s">
        <v>508</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8"/>
      <c r="AP8" s="269" t="s">
        <v>509</v>
      </c>
      <c r="AQ8" s="270" t="s">
        <v>510</v>
      </c>
      <c r="AR8" s="271" t="s">
        <v>511</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9" t="s">
        <v>512</v>
      </c>
      <c r="AL9" s="1150"/>
      <c r="AM9" s="1150"/>
      <c r="AN9" s="1151"/>
      <c r="AO9" s="272">
        <v>669506</v>
      </c>
      <c r="AP9" s="272">
        <v>214517</v>
      </c>
      <c r="AQ9" s="273">
        <v>231388</v>
      </c>
      <c r="AR9" s="274">
        <v>-7.3</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9" t="s">
        <v>513</v>
      </c>
      <c r="AL10" s="1150"/>
      <c r="AM10" s="1150"/>
      <c r="AN10" s="1151"/>
      <c r="AO10" s="275">
        <v>82520</v>
      </c>
      <c r="AP10" s="275">
        <v>26440</v>
      </c>
      <c r="AQ10" s="276">
        <v>33497</v>
      </c>
      <c r="AR10" s="277">
        <v>-21.1</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9" t="s">
        <v>514</v>
      </c>
      <c r="AL11" s="1150"/>
      <c r="AM11" s="1150"/>
      <c r="AN11" s="1151"/>
      <c r="AO11" s="275" t="s">
        <v>515</v>
      </c>
      <c r="AP11" s="275" t="s">
        <v>515</v>
      </c>
      <c r="AQ11" s="276">
        <v>3588</v>
      </c>
      <c r="AR11" s="277" t="s">
        <v>515</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9" t="s">
        <v>516</v>
      </c>
      <c r="AL12" s="1150"/>
      <c r="AM12" s="1150"/>
      <c r="AN12" s="1151"/>
      <c r="AO12" s="275" t="s">
        <v>515</v>
      </c>
      <c r="AP12" s="275" t="s">
        <v>515</v>
      </c>
      <c r="AQ12" s="276" t="s">
        <v>515</v>
      </c>
      <c r="AR12" s="277" t="s">
        <v>515</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9" t="s">
        <v>517</v>
      </c>
      <c r="AL13" s="1150"/>
      <c r="AM13" s="1150"/>
      <c r="AN13" s="1151"/>
      <c r="AO13" s="275" t="s">
        <v>515</v>
      </c>
      <c r="AP13" s="275" t="s">
        <v>515</v>
      </c>
      <c r="AQ13" s="276">
        <v>10932</v>
      </c>
      <c r="AR13" s="277" t="s">
        <v>515</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9" t="s">
        <v>518</v>
      </c>
      <c r="AL14" s="1150"/>
      <c r="AM14" s="1150"/>
      <c r="AN14" s="1151"/>
      <c r="AO14" s="275" t="s">
        <v>515</v>
      </c>
      <c r="AP14" s="275" t="s">
        <v>515</v>
      </c>
      <c r="AQ14" s="276">
        <v>4261</v>
      </c>
      <c r="AR14" s="277" t="s">
        <v>515</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2" t="s">
        <v>519</v>
      </c>
      <c r="AL15" s="1153"/>
      <c r="AM15" s="1153"/>
      <c r="AN15" s="1154"/>
      <c r="AO15" s="275">
        <v>-58048</v>
      </c>
      <c r="AP15" s="275">
        <v>-18599</v>
      </c>
      <c r="AQ15" s="276">
        <v>-17972</v>
      </c>
      <c r="AR15" s="277">
        <v>3.5</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2" t="s">
        <v>193</v>
      </c>
      <c r="AL16" s="1153"/>
      <c r="AM16" s="1153"/>
      <c r="AN16" s="1154"/>
      <c r="AO16" s="275">
        <v>693978</v>
      </c>
      <c r="AP16" s="275">
        <v>222358</v>
      </c>
      <c r="AQ16" s="276">
        <v>265695</v>
      </c>
      <c r="AR16" s="277">
        <v>-16.3</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5" t="s">
        <v>524</v>
      </c>
      <c r="AL21" s="1156"/>
      <c r="AM21" s="1156"/>
      <c r="AN21" s="1157"/>
      <c r="AO21" s="288">
        <v>19.87</v>
      </c>
      <c r="AP21" s="289">
        <v>23.14</v>
      </c>
      <c r="AQ21" s="290">
        <v>-3.27</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5" t="s">
        <v>525</v>
      </c>
      <c r="AL22" s="1156"/>
      <c r="AM22" s="1156"/>
      <c r="AN22" s="1157"/>
      <c r="AO22" s="293">
        <v>97.9</v>
      </c>
      <c r="AP22" s="294">
        <v>95.7</v>
      </c>
      <c r="AQ22" s="295">
        <v>2.2000000000000002</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46" t="s">
        <v>526</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8"/>
    </row>
    <row r="27" spans="1:46" ht="13.2" x14ac:dyDescent="0.2">
      <c r="A27" s="300"/>
      <c r="AO27" s="253"/>
      <c r="AP27" s="253"/>
      <c r="AQ27" s="253"/>
      <c r="AR27" s="253"/>
      <c r="AS27" s="253"/>
      <c r="AT27" s="253"/>
    </row>
    <row r="28" spans="1:46" ht="16.2" x14ac:dyDescent="0.2">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7" t="s">
        <v>507</v>
      </c>
      <c r="AP30" s="263"/>
      <c r="AQ30" s="264" t="s">
        <v>508</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8"/>
      <c r="AP31" s="269" t="s">
        <v>509</v>
      </c>
      <c r="AQ31" s="270" t="s">
        <v>510</v>
      </c>
      <c r="AR31" s="271" t="s">
        <v>511</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3" t="s">
        <v>529</v>
      </c>
      <c r="AL32" s="1164"/>
      <c r="AM32" s="1164"/>
      <c r="AN32" s="1165"/>
      <c r="AO32" s="303">
        <v>361265</v>
      </c>
      <c r="AP32" s="303">
        <v>115753</v>
      </c>
      <c r="AQ32" s="304">
        <v>153945</v>
      </c>
      <c r="AR32" s="305">
        <v>-24.8</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3" t="s">
        <v>530</v>
      </c>
      <c r="AL33" s="1164"/>
      <c r="AM33" s="1164"/>
      <c r="AN33" s="1165"/>
      <c r="AO33" s="303" t="s">
        <v>515</v>
      </c>
      <c r="AP33" s="303" t="s">
        <v>515</v>
      </c>
      <c r="AQ33" s="304" t="s">
        <v>515</v>
      </c>
      <c r="AR33" s="305" t="s">
        <v>515</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3" t="s">
        <v>531</v>
      </c>
      <c r="AL34" s="1164"/>
      <c r="AM34" s="1164"/>
      <c r="AN34" s="1165"/>
      <c r="AO34" s="303" t="s">
        <v>515</v>
      </c>
      <c r="AP34" s="303" t="s">
        <v>515</v>
      </c>
      <c r="AQ34" s="304">
        <v>4</v>
      </c>
      <c r="AR34" s="305" t="s">
        <v>515</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3" t="s">
        <v>532</v>
      </c>
      <c r="AL35" s="1164"/>
      <c r="AM35" s="1164"/>
      <c r="AN35" s="1165"/>
      <c r="AO35" s="303">
        <v>69244</v>
      </c>
      <c r="AP35" s="303">
        <v>22186</v>
      </c>
      <c r="AQ35" s="304">
        <v>31105</v>
      </c>
      <c r="AR35" s="305">
        <v>-28.7</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3" t="s">
        <v>533</v>
      </c>
      <c r="AL36" s="1164"/>
      <c r="AM36" s="1164"/>
      <c r="AN36" s="1165"/>
      <c r="AO36" s="303">
        <v>4926</v>
      </c>
      <c r="AP36" s="303">
        <v>1578</v>
      </c>
      <c r="AQ36" s="304">
        <v>3257</v>
      </c>
      <c r="AR36" s="305">
        <v>-51.6</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3" t="s">
        <v>534</v>
      </c>
      <c r="AL37" s="1164"/>
      <c r="AM37" s="1164"/>
      <c r="AN37" s="1165"/>
      <c r="AO37" s="303">
        <v>27</v>
      </c>
      <c r="AP37" s="303">
        <v>9</v>
      </c>
      <c r="AQ37" s="304">
        <v>1590</v>
      </c>
      <c r="AR37" s="305">
        <v>-99.4</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6" t="s">
        <v>535</v>
      </c>
      <c r="AL38" s="1167"/>
      <c r="AM38" s="1167"/>
      <c r="AN38" s="1168"/>
      <c r="AO38" s="306" t="s">
        <v>515</v>
      </c>
      <c r="AP38" s="306" t="s">
        <v>515</v>
      </c>
      <c r="AQ38" s="307">
        <v>20</v>
      </c>
      <c r="AR38" s="295" t="s">
        <v>515</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6" t="s">
        <v>536</v>
      </c>
      <c r="AL39" s="1167"/>
      <c r="AM39" s="1167"/>
      <c r="AN39" s="1168"/>
      <c r="AO39" s="303">
        <v>-8842</v>
      </c>
      <c r="AP39" s="303">
        <v>-2833</v>
      </c>
      <c r="AQ39" s="304">
        <v>-7358</v>
      </c>
      <c r="AR39" s="305">
        <v>-61.5</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3" t="s">
        <v>537</v>
      </c>
      <c r="AL40" s="1164"/>
      <c r="AM40" s="1164"/>
      <c r="AN40" s="1165"/>
      <c r="AO40" s="303">
        <v>-306523</v>
      </c>
      <c r="AP40" s="303">
        <v>-98213</v>
      </c>
      <c r="AQ40" s="304">
        <v>-130450</v>
      </c>
      <c r="AR40" s="305">
        <v>-24.7</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9" t="s">
        <v>304</v>
      </c>
      <c r="AL41" s="1170"/>
      <c r="AM41" s="1170"/>
      <c r="AN41" s="1171"/>
      <c r="AO41" s="303">
        <v>120097</v>
      </c>
      <c r="AP41" s="303">
        <v>38480</v>
      </c>
      <c r="AQ41" s="304">
        <v>52112</v>
      </c>
      <c r="AR41" s="305">
        <v>-26.2</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8" t="s">
        <v>507</v>
      </c>
      <c r="AN49" s="1160" t="s">
        <v>541</v>
      </c>
      <c r="AO49" s="1161"/>
      <c r="AP49" s="1161"/>
      <c r="AQ49" s="1161"/>
      <c r="AR49" s="1162"/>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9"/>
      <c r="AN50" s="319" t="s">
        <v>542</v>
      </c>
      <c r="AO50" s="320" t="s">
        <v>543</v>
      </c>
      <c r="AP50" s="321" t="s">
        <v>544</v>
      </c>
      <c r="AQ50" s="322" t="s">
        <v>545</v>
      </c>
      <c r="AR50" s="323" t="s">
        <v>546</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564602</v>
      </c>
      <c r="AN51" s="325">
        <v>160489</v>
      </c>
      <c r="AO51" s="326">
        <v>36.6</v>
      </c>
      <c r="AP51" s="327">
        <v>291173</v>
      </c>
      <c r="AQ51" s="328">
        <v>-0.3</v>
      </c>
      <c r="AR51" s="329">
        <v>36.9</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237881</v>
      </c>
      <c r="AN52" s="333">
        <v>67618</v>
      </c>
      <c r="AO52" s="334">
        <v>114.6</v>
      </c>
      <c r="AP52" s="335">
        <v>119071</v>
      </c>
      <c r="AQ52" s="336">
        <v>-6.7</v>
      </c>
      <c r="AR52" s="337">
        <v>121.3</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446640</v>
      </c>
      <c r="AN53" s="325">
        <v>131675</v>
      </c>
      <c r="AO53" s="326">
        <v>-18</v>
      </c>
      <c r="AP53" s="327">
        <v>271581</v>
      </c>
      <c r="AQ53" s="328">
        <v>-6.7</v>
      </c>
      <c r="AR53" s="329">
        <v>-11.3</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155412</v>
      </c>
      <c r="AN54" s="333">
        <v>45817</v>
      </c>
      <c r="AO54" s="334">
        <v>-32.200000000000003</v>
      </c>
      <c r="AP54" s="335">
        <v>117844</v>
      </c>
      <c r="AQ54" s="336">
        <v>-1</v>
      </c>
      <c r="AR54" s="337">
        <v>-31.2</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366638</v>
      </c>
      <c r="AN55" s="325">
        <v>111102</v>
      </c>
      <c r="AO55" s="326">
        <v>-15.6</v>
      </c>
      <c r="AP55" s="327">
        <v>268375</v>
      </c>
      <c r="AQ55" s="328">
        <v>-1.2</v>
      </c>
      <c r="AR55" s="329">
        <v>-14.4</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174079</v>
      </c>
      <c r="AN56" s="333">
        <v>52751</v>
      </c>
      <c r="AO56" s="334">
        <v>15.1</v>
      </c>
      <c r="AP56" s="335">
        <v>119602</v>
      </c>
      <c r="AQ56" s="336">
        <v>1.5</v>
      </c>
      <c r="AR56" s="337">
        <v>13.6</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652096</v>
      </c>
      <c r="AN57" s="325">
        <v>202263</v>
      </c>
      <c r="AO57" s="326">
        <v>82.1</v>
      </c>
      <c r="AP57" s="327">
        <v>301035</v>
      </c>
      <c r="AQ57" s="328">
        <v>12.2</v>
      </c>
      <c r="AR57" s="329">
        <v>69.900000000000006</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379676</v>
      </c>
      <c r="AN58" s="333">
        <v>117766</v>
      </c>
      <c r="AO58" s="334">
        <v>123.2</v>
      </c>
      <c r="AP58" s="335">
        <v>154376</v>
      </c>
      <c r="AQ58" s="336">
        <v>29.1</v>
      </c>
      <c r="AR58" s="337">
        <v>94.1</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268086</v>
      </c>
      <c r="AN59" s="325">
        <v>85897</v>
      </c>
      <c r="AO59" s="326">
        <v>-57.5</v>
      </c>
      <c r="AP59" s="327">
        <v>277467</v>
      </c>
      <c r="AQ59" s="328">
        <v>-7.8</v>
      </c>
      <c r="AR59" s="329">
        <v>-49.7</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80952</v>
      </c>
      <c r="AN60" s="333">
        <v>25938</v>
      </c>
      <c r="AO60" s="334">
        <v>-78</v>
      </c>
      <c r="AP60" s="335">
        <v>128378</v>
      </c>
      <c r="AQ60" s="336">
        <v>-16.8</v>
      </c>
      <c r="AR60" s="337">
        <v>-61.2</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459612</v>
      </c>
      <c r="AN61" s="340">
        <v>138285</v>
      </c>
      <c r="AO61" s="341">
        <v>5.5</v>
      </c>
      <c r="AP61" s="342">
        <v>281926</v>
      </c>
      <c r="AQ61" s="343">
        <v>-0.8</v>
      </c>
      <c r="AR61" s="329">
        <v>6.3</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205600</v>
      </c>
      <c r="AN62" s="333">
        <v>61978</v>
      </c>
      <c r="AO62" s="334">
        <v>28.5</v>
      </c>
      <c r="AP62" s="335">
        <v>127854</v>
      </c>
      <c r="AQ62" s="336">
        <v>1.2</v>
      </c>
      <c r="AR62" s="337">
        <v>27.3</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dlcA0J4c7LGlBc/7ZInRJZyJ5op40SA0mTD9kO85SPZNdWs5iAehmy3uMWXt3hwB/iRabfpvr/3dI8ZD7qNyOA==" saltValue="8iOXWfydzJrWev3Vk2M7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555</v>
      </c>
    </row>
    <row r="120" spans="125:125" ht="13.5" hidden="1" customHeight="1" x14ac:dyDescent="0.2"/>
    <row r="121" spans="125:125" ht="13.5" hidden="1" customHeight="1" x14ac:dyDescent="0.2">
      <c r="DU121" s="250"/>
    </row>
  </sheetData>
  <sheetProtection algorithmName="SHA-512" hashValue="xVca2COSuwLFv5tMOlDvsKsUcWfj4/887YYgpFIWAf3VEwtbsSx1o0xD4rDgrfyJqx/Vr571S93RkMmYM+Q0UA==" saltValue="ehVU8rK/n/TFqQT6R62U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556</v>
      </c>
    </row>
  </sheetData>
  <sheetProtection algorithmName="SHA-512" hashValue="AO6aH14zPxFK8yVl+6YufYsr6Cas1RyUZM+2jjLeIMFqJxxj9j2sFl/uD9ZeCoClRqba7rKdnVRgSE2xtboxHw==" saltValue="xS22jShphZjSEiyjziYN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72" t="s">
        <v>3</v>
      </c>
      <c r="D47" s="1172"/>
      <c r="E47" s="1173"/>
      <c r="F47" s="11">
        <v>30.43</v>
      </c>
      <c r="G47" s="12">
        <v>28.68</v>
      </c>
      <c r="H47" s="12">
        <v>24.72</v>
      </c>
      <c r="I47" s="12">
        <v>28.1</v>
      </c>
      <c r="J47" s="13">
        <v>30.11</v>
      </c>
    </row>
    <row r="48" spans="2:10" ht="57.75" customHeight="1" x14ac:dyDescent="0.2">
      <c r="B48" s="14"/>
      <c r="C48" s="1174" t="s">
        <v>4</v>
      </c>
      <c r="D48" s="1174"/>
      <c r="E48" s="1175"/>
      <c r="F48" s="15">
        <v>7.28</v>
      </c>
      <c r="G48" s="16">
        <v>8.98</v>
      </c>
      <c r="H48" s="16">
        <v>6.48</v>
      </c>
      <c r="I48" s="16">
        <v>13.21</v>
      </c>
      <c r="J48" s="17">
        <v>9.67</v>
      </c>
    </row>
    <row r="49" spans="2:10" ht="57.75" customHeight="1" thickBot="1" x14ac:dyDescent="0.25">
      <c r="B49" s="18"/>
      <c r="C49" s="1176" t="s">
        <v>5</v>
      </c>
      <c r="D49" s="1176"/>
      <c r="E49" s="1177"/>
      <c r="F49" s="19" t="s">
        <v>562</v>
      </c>
      <c r="G49" s="20" t="s">
        <v>563</v>
      </c>
      <c r="H49" s="20" t="s">
        <v>564</v>
      </c>
      <c r="I49" s="20">
        <v>12</v>
      </c>
      <c r="J49" s="21">
        <v>1.57</v>
      </c>
    </row>
    <row r="50" spans="2:10" ht="13.2" x14ac:dyDescent="0.2"/>
  </sheetData>
  <sheetProtection algorithmName="SHA-512" hashValue="7H/KpHo93D9FXrhAWl3z9Bwi/u9KWBZ5GhOOKQYytQqtsrP+VcuyTsVFhVrvYEOf8lbETHf78psb4Y8M8qCsTA==" saltValue="wP6dbkAo0quEbbB7n1xk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2023-03-29T08:09:37Z</cp:lastPrinted>
  <dcterms:created xsi:type="dcterms:W3CDTF">2023-02-20T04:07:46Z</dcterms:created>
  <dcterms:modified xsi:type="dcterms:W3CDTF">2023-10-31T00:43:02Z</dcterms:modified>
  <cp:category/>
</cp:coreProperties>
</file>