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94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AM37" i="10"/>
  <c r="U37" i="10"/>
  <c r="C37" i="10"/>
  <c r="CO36" i="10"/>
  <c r="BW36" i="10"/>
  <c r="AM36" i="10"/>
  <c r="C36" i="10"/>
  <c r="CO35" i="10"/>
  <c r="BW35" i="10"/>
  <c r="AM35" i="10"/>
  <c r="C35" i="10"/>
  <c r="CO34" i="10"/>
  <c r="BW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<sst xmlns="http://schemas.openxmlformats.org/spreadsheetml/2006/main" count="1101" uniqueCount="589">
  <si>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</si>
  <si>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</si>
  <si>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</si>
  <si>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</si>
  <si>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</si>
  <si>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</si>
  <si>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</si>
  <si>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</si>
  <si>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</si>
  <si>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</si>
  <si>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</si>
  <si>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</si>
  <si>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</si>
  <si>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</si>
  <si>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</si>
  <si>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</si>
  <si>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</si>
  <si>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</si>
  <si>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</si>
  <si>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</si>
  <si>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</si>
  <si>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</si>
  <si>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</si>
  <si>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</si>
  <si>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</si>
  <si>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</si>
  <si>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</si>
  <si>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</si>
  <si>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</si>
  <si>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</si>
  <si>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</si>
  <si>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</si>
  <si>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</si>
  <si>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</si>
  <si>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</si>
  <si>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</si>
  <si>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</si>
  <si>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</si>
  <si>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</si>
  <si>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</si>
  <si>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</si>
  <si>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</si>
  <si>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</si>
  <si>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</si>
  <si>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</si>
  <si>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</si>
  <si>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</si>
  <si>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</si>
  <si>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</si>
  <si>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</si>
  <si>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</si>
  <si>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</si>
  <si>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</si>
  <si>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</si>
  <si>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</si>
  <si>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</si>
  <si>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</si>
  <si>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</si>
  <si>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</si>
  <si>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</si>
  <si>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</si>
  <si>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</si>
  <si>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</si>
  <si>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</si>
  <si>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</si>
  <si>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</si>
  <si>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</si>
  <si>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</si>
  <si>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</si>
  <si>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</si>
  <si>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</si>
  <si>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</si>
  <si>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</si>
  <si>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</si>
  <si>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</si>
  <si>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</si>
  <si>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</si>
  <si>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</si>
  <si>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</si>
  <si>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</si>
  <si>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</si>
  <si>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</si>
  <si>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</si>
  <si>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</si>
  <si>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</si>
  <si>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</si>
  <si>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</si>
  <si>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</si>
  <si>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</si>
  <si>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</si>
  <si>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</si>
  <si>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</si>
  <si>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</si>
  <si>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</si>
  <si>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</si>
  <si>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</si>
  <si>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</si>
  <si>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古殿町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</si>
  <si>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</si>
  <si>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</si>
  <si>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</si>
  <si>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</si>
  <si>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</si>
  <si>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</si>
  <si>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</si>
  <si>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</si>
  <si>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</si>
  <si>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</si>
  <si>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</si>
  <si>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</si>
  <si>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</si>
  <si>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</si>
  <si>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</si>
  <si>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</si>
  <si>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</si>
  <si>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</si>
  <si>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</si>
  <si>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</si>
  <si>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</si>
  <si>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</si>
  <si>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</si>
  <si>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</si>
  <si>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</si>
  <si>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</si>
  <si>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</si>
  <si>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</si>
  <si>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</si>
  <si>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</si>
  <si>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</si>
  <si>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</si>
  <si>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</si>
  <si>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</si>
  <si>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</si>
  <si>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</si>
  <si>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</si>
  <si>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</si>
  <si>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</si>
  <si>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</si>
  <si>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</si>
  <si>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</si>
  <si>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</si>
  <si>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</si>
  <si>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</si>
  <si>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</si>
  <si>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</si>
  <si>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</si>
  <si>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</si>
  <si>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</si>
  <si>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</si>
  <si>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</si>
  <si>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</si>
  <si>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</si>
  <si>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</si>
  <si>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</si>
  <si>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</si>
  <si>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</si>
  <si>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</si>
  <si>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</si>
  <si>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</si>
  <si>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</si>
  <si>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</si>
  <si>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</si>
  <si>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</si>
  <si>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</si>
  <si>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</si>
  <si>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</si>
  <si>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</si>
  <si>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</si>
  <si>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</si>
  <si>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</si>
  <si>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</si>
  <si>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</si>
  <si>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</si>
  <si>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</si>
  <si>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</si>
  <si>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</si>
  <si>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</si>
  <si>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</si>
  <si>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</si>
  <si>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</si>
  <si>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</si>
  <si>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</si>
  <si>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</si>
  <si>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</si>
  <si>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</si>
  <si>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</si>
  <si>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</si>
  <si>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</si>
  <si>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</si>
  <si>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</si>
  <si>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</si>
  <si>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</si>
  <si>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</si>
  <si>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</si>
  <si>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</si>
  <si>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</si>
  <si>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</si>
  <si>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</si>
  <si>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</si>
  <si>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</si>
  <si>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</si>
  <si>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</si>
  <si>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</si>
  <si>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</si>
  <si>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</si>
  <si>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</si>
  <si>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</si>
  <si>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</si>
  <si>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</si>
  <si>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</si>
  <si>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</si>
  <si>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</si>
  <si>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福島県古殿町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</si>
  <si>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</si>
  <si>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</si>
  <si>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</si>
  <si>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</si>
  <si>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</si>
  <si>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</si>
  <si>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</si>
  <si>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</si>
  <si>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</si>
  <si>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</si>
  <si>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</si>
  <si>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</si>
  <si>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</si>
  <si>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</si>
  <si>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</si>
  <si>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</si>
  <si>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</si>
  <si>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</si>
  <si>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</si>
  <si>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</si>
  <si>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</si>
  <si>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</si>
  <si>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</si>
  <si>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</si>
  <si>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</si>
  <si>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</si>
  <si>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</si>
  <si>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</si>
  <si>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</si>
  <si>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</si>
  <si>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</si>
  <si>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</si>
  <si>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</si>
  <si>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</si>
  <si>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</si>
  <si>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</si>
  <si>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</si>
  <si>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</si>
  <si>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</si>
  <si>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</si>
  <si>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</si>
  <si>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</si>
  <si>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</si>
  <si>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</si>
  <si>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</si>
  <si>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</si>
  <si>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</si>
  <si>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</si>
  <si>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</si>
  <si>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</si>
  <si>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</si>
  <si>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</si>
  <si>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</si>
  <si>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</si>
  <si>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</si>
  <si>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</si>
  <si>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</si>
  <si>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</si>
  <si>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</si>
  <si>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</si>
  <si>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</si>
  <si>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</si>
  <si>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</si>
  <si>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</si>
  <si>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</si>
  <si>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</si>
  <si>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</si>
  <si>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</si>
  <si>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</si>
  <si>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</si>
  <si>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</si>
  <si>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</si>
  <si>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</si>
  <si>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</si>
  <si>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</si>
  <si>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</si>
  <si>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</si>
  <si>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</si>
  <si>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</si>
  <si>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</si>
  <si>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</si>
  <si>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</si>
  <si>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</si>
  <si>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</si>
  <si>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</si>
  <si>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</si>
  <si>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</si>
  <si>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</si>
  <si>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</si>
  <si>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</si>
  <si>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</si>
  <si>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</si>
  <si>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</si>
  <si>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</si>
  <si>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</si>
  <si>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</si>
  <si>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</si>
  <si>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</si>
  <si>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</si>
  <si>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</si>
  <si>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</si>
  <si>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</si>
  <si>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</si>
  <si>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</si>
  <si>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</si>
  <si>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</si>
  <si>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</si>
  <si>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</si>
  <si>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</si>
  <si>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</si>
  <si>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</si>
  <si>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</si>
  <si>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</si>
  <si>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</si>
  <si>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</si>
  <si>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</si>
  <si>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</si>
  <si>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</si>
  <si>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</si>
  <si>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</si>
  <si>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</si>
  <si>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</si>
  <si>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</si>
  <si>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</si>
  <si>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</si>
  <si>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</si>
  <si>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</si>
  <si>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</si>
  <si>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</si>
  <si>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</si>
  <si>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</si>
  <si>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</si>
  <si>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</si>
  <si>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</si>
  <si>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</si>
  <si>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</si>
  <si>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</si>
  <si>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</si>
  <si>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</si>
  <si>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</si>
  <si>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</si>
  <si>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</si>
  <si>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</si>
  <si>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</si>
  <si>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</si>
  <si>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</si>
  <si>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</si>
  <si>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</si>
  <si>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</si>
  <si>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</si>
  <si>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</si>
  <si>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</si>
  <si>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</si>
  <si>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</si>
  <si>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</si>
  <si>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福島県古殿町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</si>
  <si>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</si>
  <si>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</si>
  <si>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</si>
  <si>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</si>
  <si>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</si>
  <si>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</si>
  <si>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</si>
  <si>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</si>
  <si>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</si>
  <si>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</si>
  <si>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</si>
  <si>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</si>
  <si>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</si>
  <si>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</si>
  <si>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</si>
  <si>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</si>
  <si>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</si>
  <si>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</si>
  <si>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</si>
  <si>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</si>
  <si>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</si>
  <si>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</si>
  <si>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</si>
  <si>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</si>
  <si>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</si>
  <si>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</si>
  <si>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</si>
  <si>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</si>
  <si>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</si>
  <si>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</si>
  <si>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</si>
  <si>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</si>
  <si>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</si>
  <si>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</si>
  <si>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</si>
  <si>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</si>
  <si>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</si>
  <si>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</si>
  <si>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</si>
  <si>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</si>
  <si>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林業集落排水事業特別会計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</si>
  <si>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</si>
  <si>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</si>
  <si>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</si>
  <si>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</si>
  <si>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</si>
  <si>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</si>
  <si>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</si>
  <si>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</si>
  <si>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</si>
  <si>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</si>
  <si>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</si>
  <si>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</si>
  <si>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</si>
  <si>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</si>
  <si>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</si>
  <si>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</si>
  <si>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</si>
  <si>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</si>
  <si>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</si>
  <si>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</si>
  <si>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</si>
  <si>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</si>
  <si>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</si>
  <si>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</si>
  <si>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</si>
  <si>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</si>
  <si>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</si>
  <si>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</si>
  <si>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</si>
  <si>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</si>
  <si>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</si>
  <si>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</si>
  <si>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</si>
  <si>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</si>
  <si>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</si>
  <si>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</si>
  <si>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</si>
  <si>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</si>
  <si>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</si>
  <si>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</si>
  <si>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</si>
  <si>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</si>
  <si>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</si>
  <si>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</si>
  <si>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</si>
  <si>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</si>
  <si>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</si>
  <si>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</si>
  <si>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</si>
  <si>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</si>
  <si>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</si>
  <si>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</si>
  <si>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</si>
  <si>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</si>
  <si>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</si>
  <si>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</si>
  <si>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</si>
  <si>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</si>
  <si>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</si>
  <si>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</si>
  <si>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</si>
  <si>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</si>
  <si>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</si>
  <si>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</si>
  <si>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</si>
  <si>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</si>
  <si>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</si>
  <si>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</si>
  <si>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</si>
  <si>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</si>
  <si>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</si>
  <si>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</si>
  <si>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</si>
  <si>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</si>
  <si>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</si>
  <si>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</si>
  <si>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</si>
  <si>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</si>
  <si>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</si>
  <si>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</si>
  <si>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</si>
  <si>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</si>
  <si>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</si>
  <si>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</si>
  <si>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</si>
  <si>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</si>
  <si>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</si>
  <si>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</si>
  <si>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</si>
  <si>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</si>
  <si>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</si>
  <si>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</si>
  <si>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</si>
  <si>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</si>
  <si>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</si>
  <si>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</si>
  <si>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</si>
  <si>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</si>
  <si>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</si>
  <si>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</si>
  <si>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</si>
  <si>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</si>
  <si>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</si>
  <si>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</si>
  <si>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</si>
  <si>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</si>
  <si>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</si>
  <si>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</si>
  <si>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</si>
  <si>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</si>
  <si>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</si>
  <si>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</si>
  <si>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</si>
  <si>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</si>
  <si>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</si>
  <si>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</si>
  <si>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</si>
  <si>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</si>
  <si>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</si>
  <si>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</si>
  <si>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</si>
  <si>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</si>
  <si>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</si>
  <si>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</si>
  <si>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</si>
  <si>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</si>
  <si>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</si>
  <si>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</si>
  <si>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</si>
  <si>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</si>
  <si>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</si>
  <si>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</si>
  <si>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</si>
  <si>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</si>
  <si>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</si>
  <si>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</si>
  <si>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</si>
  <si>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</si>
  <si>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</si>
  <si>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</si>
  <si>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</si>
  <si>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</si>
  <si>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</si>
  <si>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</si>
  <si>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</si>
  <si>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</si>
  <si>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4.43</t>
  </si>
  <si>
    <t>一般会計</t>
  </si>
  <si>
    <t>介護保険特別会計</t>
  </si>
  <si>
    <t>宅地造成事業特別会計</t>
  </si>
  <si>
    <t>簡易水道特別会計</t>
  </si>
  <si>
    <t>国民健康保険特別会計</t>
  </si>
  <si>
    <t>農業集落排水事業特別会計</t>
  </si>
  <si>
    <t>林業集落排水事業特別会計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</si>
  <si>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</si>
  <si>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</si>
  <si>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</si>
  <si>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</si>
  <si>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</si>
  <si>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</si>
  <si>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</si>
  <si>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</si>
  <si>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</si>
  <si>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</si>
  <si>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</si>
  <si>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将来負担比率は、充当可能基金を保有しているため算定されていない。有形固定資産減価償却率は類似団体と比べ高い水準にある。
当町においては、それぞれの公共施設において個別施設計画を策定済みであるため、当該計画に基づき維持管理を適切に進めていく。</t>
    <rPh sb="49" eb="50">
      <t>クラ</t>
    </rPh>
    <rPh sb="51" eb="52">
      <t>タカ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</si>
  <si>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</si>
  <si>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</si>
  <si>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</si>
  <si>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</si>
  <si>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</si>
  <si>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</si>
  <si>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</si>
  <si>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</si>
  <si>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充当可能基金を保有しているため算定されていない。一方で実質公債費比率は、令和3年度において前年度から0.3ポイント増の8.1ポイントであった。今後は町民体育館改築事業等に充当した地方債の償還が始まるため、実質公債費比率の上昇が見込まれるので、財政指標を注視しながら健全財政維持のため地方債の新規発行を抑制するなどの対策を講じることとしている。</t>
    <rPh sb="65" eb="66">
      <t>ゾウ</t>
    </rPh>
    <phoneticPr fontId="5"/>
  </si>
  <si>
    <t>将来負担比率</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</si>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</sst>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263613</c:v>
                </c:pt>
                <c:pt idx="4">
                  <c:v>330026</c:v>
                </c:pt>
              </c:numCache>
            </c:numRef>
          </c:val>
          <c:smooth val="0"/>
          <c:extLst>
            <c:ext xmlns:c16="http://schemas.microsoft.com/office/drawing/2014/chart" uri="{C3380CC4-5D6E-409C-BE32-E72D297353CC}">
              <c16:uniqueId val="{00000000-2FEC-4C27-BF8D-B4A646E77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314030</c:v>
                </c:pt>
                <c:pt idx="1">
                  <c:v>146552</c:v>
                </c:pt>
                <c:pt idx="2">
                  <c:v>231227</c:v>
                </c:pt>
                <c:pt idx="3">
                  <c:v>242065</c:v>
                </c:pt>
                <c:pt idx="4">
                  <c:v>202405</c:v>
                </c:pt>
              </c:numCache>
            </c:numRef>
          </c:val>
          <c:smooth val="0"/>
          <c:extLst>
            <c:ext xmlns:c16="http://schemas.microsoft.com/office/drawing/2014/chart" uri="{C3380CC4-5D6E-409C-BE32-E72D297353CC}">
              <c16:uniqueId val="{00000001-2FEC-4C27-BF8D-B4A646E778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c:v>
                </c:pt>
                <c:pt idx="1">
                  <c:v>5.44</c:v>
                </c:pt>
                <c:pt idx="2">
                  <c:v>3.8</c:v>
                </c:pt>
                <c:pt idx="3">
                  <c:v>3.94</c:v>
                </c:pt>
                <c:pt idx="4">
                  <c:v>7.33</c:v>
                </c:pt>
              </c:numCache>
            </c:numRef>
          </c:val>
          <c:extLst>
            <c:ext xmlns:c16="http://schemas.microsoft.com/office/drawing/2014/chart" uri="{C3380CC4-5D6E-409C-BE32-E72D297353CC}">
              <c16:uniqueId val="{00000000-DC5E-4337-801C-4A2C342CCF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38.94</c:v>
                </c:pt>
                <c:pt idx="1">
                  <c:v>41.04</c:v>
                </c:pt>
                <c:pt idx="2">
                  <c:v>38.19</c:v>
                </c:pt>
                <c:pt idx="3">
                  <c:v>36.380000000000003</c:v>
                </c:pt>
                <c:pt idx="4">
                  <c:v>39.549999999999997</c:v>
                </c:pt>
              </c:numCache>
            </c:numRef>
          </c:val>
          <c:extLst>
            <c:ext xmlns:c16="http://schemas.microsoft.com/office/drawing/2014/chart" uri="{C3380CC4-5D6E-409C-BE32-E72D297353CC}">
              <c16:uniqueId val="{00000001-DC5E-4337-801C-4A2C342CCF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0.6</c:v>
                </c:pt>
                <c:pt idx="1">
                  <c:v>4.0599999999999996</c:v>
                </c:pt>
                <c:pt idx="2">
                  <c:v>-4.43</c:v>
                </c:pt>
                <c:pt idx="3">
                  <c:v>1.1299999999999999</c:v>
                </c:pt>
                <c:pt idx="4">
                  <c:v>10.01</c:v>
                </c:pt>
              </c:numCache>
            </c:numRef>
          </c:val>
          <c:smooth val="0"/>
          <c:extLst>
            <c:ext xmlns:c16="http://schemas.microsoft.com/office/drawing/2014/chart" uri="{C3380CC4-5D6E-409C-BE32-E72D297353CC}">
              <c16:uniqueId val="{00000002-DC5E-4337-801C-4A2C342CCF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76-4AC3-8E41-5AB3D01903D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76-4AC3-8E41-5AB3D01903D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76-4AC3-8E41-5AB3D01903D7}"/>
            </c:ext>
          </c:extLst>
        </c:ser>
        <c:ser>
          <c:idx val="3"/>
          <c:order val="3"/>
          <c:tx>
            <c:strRef>
              <c:f>データシート!$A$30</c:f>
              <c:strCache>
                <c:ptCount val="1"/>
                <c:pt idx="0">
                  <c:v>林業集落排水事業特別会計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0.02</c:v>
                </c:pt>
                <c:pt idx="4">
                  <c:v>#N/A</c:v>
                </c:pt>
                <c:pt idx="5">
                  <c:v>0.01</c:v>
                </c:pt>
                <c:pt idx="6">
                  <c:v>#N/A</c:v>
                </c:pt>
                <c:pt idx="7">
                  <c:v>0.05</c:v>
                </c:pt>
                <c:pt idx="8">
                  <c:v>#N/A</c:v>
                </c:pt>
                <c:pt idx="9">
                  <c:v>0.02</c:v>
                </c:pt>
              </c:numCache>
            </c:numRef>
          </c:val>
          <c:extLst>
            <c:ext xmlns:c16="http://schemas.microsoft.com/office/drawing/2014/chart" uri="{C3380CC4-5D6E-409C-BE32-E72D297353CC}">
              <c16:uniqueId val="{00000003-0176-4AC3-8E41-5AB3D01903D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0.05</c:v>
                </c:pt>
                <c:pt idx="4">
                  <c:v>#N/A</c:v>
                </c:pt>
                <c:pt idx="5">
                  <c:v>0.05</c:v>
                </c:pt>
                <c:pt idx="6">
                  <c:v>#N/A</c:v>
                </c:pt>
                <c:pt idx="7">
                  <c:v>0.1</c:v>
                </c:pt>
                <c:pt idx="8">
                  <c:v>#N/A</c:v>
                </c:pt>
                <c:pt idx="9">
                  <c:v>0.04</c:v>
                </c:pt>
              </c:numCache>
            </c:numRef>
          </c:val>
          <c:extLst>
            <c:ext xmlns:c16="http://schemas.microsoft.com/office/drawing/2014/chart" uri="{C3380CC4-5D6E-409C-BE32-E72D297353CC}">
              <c16:uniqueId val="{00000004-0176-4AC3-8E41-5AB3D01903D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1.37</c:v>
                </c:pt>
                <c:pt idx="2">
                  <c:v>#N/A</c:v>
                </c:pt>
                <c:pt idx="3">
                  <c:v>0.55000000000000004</c:v>
                </c:pt>
                <c:pt idx="4">
                  <c:v>#N/A</c:v>
                </c:pt>
                <c:pt idx="5">
                  <c:v>0.98</c:v>
                </c:pt>
                <c:pt idx="6">
                  <c:v>#N/A</c:v>
                </c:pt>
                <c:pt idx="7">
                  <c:v>0.55000000000000004</c:v>
                </c:pt>
                <c:pt idx="8">
                  <c:v>#N/A</c:v>
                </c:pt>
                <c:pt idx="9">
                  <c:v>0.11</c:v>
                </c:pt>
              </c:numCache>
            </c:numRef>
          </c:val>
          <c:extLst>
            <c:ext xmlns:c16="http://schemas.microsoft.com/office/drawing/2014/chart" uri="{C3380CC4-5D6E-409C-BE32-E72D297353CC}">
              <c16:uniqueId val="{00000005-0176-4AC3-8E41-5AB3D01903D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0.05</c:v>
                </c:pt>
                <c:pt idx="2">
                  <c:v>#N/A</c:v>
                </c:pt>
                <c:pt idx="3">
                  <c:v>0.05</c:v>
                </c:pt>
                <c:pt idx="4">
                  <c:v>#N/A</c:v>
                </c:pt>
                <c:pt idx="5">
                  <c:v>0.2</c:v>
                </c:pt>
                <c:pt idx="6">
                  <c:v>#N/A</c:v>
                </c:pt>
                <c:pt idx="7">
                  <c:v>0.06</c:v>
                </c:pt>
                <c:pt idx="8">
                  <c:v>#N/A</c:v>
                </c:pt>
                <c:pt idx="9">
                  <c:v>0.14000000000000001</c:v>
                </c:pt>
              </c:numCache>
            </c:numRef>
          </c:val>
          <c:extLst>
            <c:ext xmlns:c16="http://schemas.microsoft.com/office/drawing/2014/chart" uri="{C3380CC4-5D6E-409C-BE32-E72D297353CC}">
              <c16:uniqueId val="{00000006-0176-4AC3-8E41-5AB3D01903D7}"/>
            </c:ext>
          </c:extLst>
        </c:ser>
        <c:ser>
          <c:idx val="7"/>
          <c:order val="7"/>
          <c:tx>
            <c:strRef>
              <c:f>データシート!$A$34</c:f>
              <c:strCache>
                <c:ptCount val="1"/>
                <c:pt idx="0">
                  <c:v>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0.4</c:v>
                </c:pt>
                <c:pt idx="8">
                  <c:v>#N/A</c:v>
                </c:pt>
                <c:pt idx="9">
                  <c:v>1.57</c:v>
                </c:pt>
              </c:numCache>
            </c:numRef>
          </c:val>
          <c:extLst>
            <c:ext xmlns:c16="http://schemas.microsoft.com/office/drawing/2014/chart" uri="{C3380CC4-5D6E-409C-BE32-E72D297353CC}">
              <c16:uniqueId val="{00000007-0176-4AC3-8E41-5AB3D01903D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1.06</c:v>
                </c:pt>
                <c:pt idx="2">
                  <c:v>#N/A</c:v>
                </c:pt>
                <c:pt idx="3">
                  <c:v>1.08</c:v>
                </c:pt>
                <c:pt idx="4">
                  <c:v>#N/A</c:v>
                </c:pt>
                <c:pt idx="5">
                  <c:v>1.32</c:v>
                </c:pt>
                <c:pt idx="6">
                  <c:v>#N/A</c:v>
                </c:pt>
                <c:pt idx="7">
                  <c:v>0.91</c:v>
                </c:pt>
                <c:pt idx="8">
                  <c:v>#N/A</c:v>
                </c:pt>
                <c:pt idx="9">
                  <c:v>2.85</c:v>
                </c:pt>
              </c:numCache>
            </c:numRef>
          </c:val>
          <c:extLst>
            <c:ext xmlns:c16="http://schemas.microsoft.com/office/drawing/2014/chart" uri="{C3380CC4-5D6E-409C-BE32-E72D297353CC}">
              <c16:uniqueId val="{00000008-0176-4AC3-8E41-5AB3D01903D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2.99</c:v>
                </c:pt>
                <c:pt idx="2">
                  <c:v>#N/A</c:v>
                </c:pt>
                <c:pt idx="3">
                  <c:v>5.53</c:v>
                </c:pt>
                <c:pt idx="4">
                  <c:v>#N/A</c:v>
                </c:pt>
                <c:pt idx="5">
                  <c:v>3.79</c:v>
                </c:pt>
                <c:pt idx="6">
                  <c:v>#N/A</c:v>
                </c:pt>
                <c:pt idx="7">
                  <c:v>3.94</c:v>
                </c:pt>
                <c:pt idx="8">
                  <c:v>#N/A</c:v>
                </c:pt>
                <c:pt idx="9">
                  <c:v>7.33</c:v>
                </c:pt>
              </c:numCache>
            </c:numRef>
          </c:val>
          <c:extLst>
            <c:ext xmlns:c16="http://schemas.microsoft.com/office/drawing/2014/chart" uri="{C3380CC4-5D6E-409C-BE32-E72D297353CC}">
              <c16:uniqueId val="{00000009-0176-4AC3-8E41-5AB3D01903D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480</c:v>
                </c:pt>
                <c:pt idx="5">
                  <c:v>485</c:v>
                </c:pt>
                <c:pt idx="8">
                  <c:v>490</c:v>
                </c:pt>
                <c:pt idx="11">
                  <c:v>516</c:v>
                </c:pt>
                <c:pt idx="14">
                  <c:v>574</c:v>
                </c:pt>
              </c:numCache>
            </c:numRef>
          </c:val>
          <c:extLst>
            <c:ext xmlns:c16="http://schemas.microsoft.com/office/drawing/2014/chart" uri="{C3380CC4-5D6E-409C-BE32-E72D297353CC}">
              <c16:uniqueId val="{00000000-4569-47C8-8DC1-BC372FD15D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69-47C8-8DC1-BC372FD15D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c:v>
                </c:pt>
                <c:pt idx="3">
                  <c:v>10</c:v>
                </c:pt>
                <c:pt idx="6">
                  <c:v>10</c:v>
                </c:pt>
                <c:pt idx="9">
                  <c:v>9</c:v>
                </c:pt>
                <c:pt idx="12">
                  <c:v>7</c:v>
                </c:pt>
              </c:numCache>
            </c:numRef>
          </c:val>
          <c:extLst>
            <c:ext xmlns:c16="http://schemas.microsoft.com/office/drawing/2014/chart" uri="{C3380CC4-5D6E-409C-BE32-E72D297353CC}">
              <c16:uniqueId val="{00000002-4569-47C8-8DC1-BC372FD15D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c:v>
                </c:pt>
                <c:pt idx="3">
                  <c:v>0</c:v>
                </c:pt>
                <c:pt idx="6">
                  <c:v>0</c:v>
                </c:pt>
                <c:pt idx="9">
                  <c:v>1</c:v>
                </c:pt>
                <c:pt idx="12">
                  <c:v>0</c:v>
                </c:pt>
              </c:numCache>
            </c:numRef>
          </c:val>
          <c:extLst>
            <c:ext xmlns:c16="http://schemas.microsoft.com/office/drawing/2014/chart" uri="{C3380CC4-5D6E-409C-BE32-E72D297353CC}">
              <c16:uniqueId val="{00000003-4569-47C8-8DC1-BC372FD15D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53</c:v>
                </c:pt>
                <c:pt idx="3">
                  <c:v>84</c:v>
                </c:pt>
                <c:pt idx="6">
                  <c:v>80</c:v>
                </c:pt>
                <c:pt idx="9">
                  <c:v>41</c:v>
                </c:pt>
                <c:pt idx="12">
                  <c:v>45</c:v>
                </c:pt>
              </c:numCache>
            </c:numRef>
          </c:val>
          <c:extLst>
            <c:ext xmlns:c16="http://schemas.microsoft.com/office/drawing/2014/chart" uri="{C3380CC4-5D6E-409C-BE32-E72D297353CC}">
              <c16:uniqueId val="{00000004-4569-47C8-8DC1-BC372FD15D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69-47C8-8DC1-BC372FD15D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69-47C8-8DC1-BC372FD15D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575</c:v>
                </c:pt>
                <c:pt idx="3">
                  <c:v>554</c:v>
                </c:pt>
                <c:pt idx="6">
                  <c:v>569</c:v>
                </c:pt>
                <c:pt idx="9">
                  <c:v>644</c:v>
                </c:pt>
                <c:pt idx="12">
                  <c:v>738</c:v>
                </c:pt>
              </c:numCache>
            </c:numRef>
          </c:val>
          <c:extLst>
            <c:ext xmlns:c16="http://schemas.microsoft.com/office/drawing/2014/chart" uri="{C3380CC4-5D6E-409C-BE32-E72D297353CC}">
              <c16:uniqueId val="{00000007-4569-47C8-8DC1-BC372FD15D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173</c:v>
                </c:pt>
                <c:pt idx="2">
                  <c:v>#N/A</c:v>
                </c:pt>
                <c:pt idx="3">
                  <c:v>#N/A</c:v>
                </c:pt>
                <c:pt idx="4">
                  <c:v>163</c:v>
                </c:pt>
                <c:pt idx="5">
                  <c:v>#N/A</c:v>
                </c:pt>
                <c:pt idx="6">
                  <c:v>#N/A</c:v>
                </c:pt>
                <c:pt idx="7">
                  <c:v>169</c:v>
                </c:pt>
                <c:pt idx="8">
                  <c:v>#N/A</c:v>
                </c:pt>
                <c:pt idx="9">
                  <c:v>#N/A</c:v>
                </c:pt>
                <c:pt idx="10">
                  <c:v>179</c:v>
                </c:pt>
                <c:pt idx="11">
                  <c:v>#N/A</c:v>
                </c:pt>
                <c:pt idx="12">
                  <c:v>#N/A</c:v>
                </c:pt>
                <c:pt idx="13">
                  <c:v>216</c:v>
                </c:pt>
                <c:pt idx="14">
                  <c:v>#N/A</c:v>
                </c:pt>
              </c:numCache>
            </c:numRef>
          </c:val>
          <c:smooth val="0"/>
          <c:extLst>
            <c:ext xmlns:c16="http://schemas.microsoft.com/office/drawing/2014/chart" uri="{C3380CC4-5D6E-409C-BE32-E72D297353CC}">
              <c16:uniqueId val="{00000008-4569-47C8-8DC1-BC372FD15D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4961</c:v>
                </c:pt>
                <c:pt idx="5">
                  <c:v>5088</c:v>
                </c:pt>
                <c:pt idx="8">
                  <c:v>5308</c:v>
                </c:pt>
                <c:pt idx="11">
                  <c:v>5616</c:v>
                </c:pt>
                <c:pt idx="14">
                  <c:v>5476</c:v>
                </c:pt>
              </c:numCache>
            </c:numRef>
          </c:val>
          <c:extLst>
            <c:ext xmlns:c16="http://schemas.microsoft.com/office/drawing/2014/chart" uri="{C3380CC4-5D6E-409C-BE32-E72D297353CC}">
              <c16:uniqueId val="{00000000-2476-40D6-95B3-6AE415C1F4D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c:v>
                </c:pt>
                <c:pt idx="5">
                  <c:v>21</c:v>
                </c:pt>
                <c:pt idx="8">
                  <c:v>16</c:v>
                </c:pt>
                <c:pt idx="11">
                  <c:v>11</c:v>
                </c:pt>
                <c:pt idx="14">
                  <c:v>5</c:v>
                </c:pt>
              </c:numCache>
            </c:numRef>
          </c:val>
          <c:extLst>
            <c:ext xmlns:c16="http://schemas.microsoft.com/office/drawing/2014/chart" uri="{C3380CC4-5D6E-409C-BE32-E72D297353CC}">
              <c16:uniqueId val="{00000001-2476-40D6-95B3-6AE415C1F4D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3157</c:v>
                </c:pt>
                <c:pt idx="5">
                  <c:v>3170</c:v>
                </c:pt>
                <c:pt idx="8">
                  <c:v>3032</c:v>
                </c:pt>
                <c:pt idx="11">
                  <c:v>2800</c:v>
                </c:pt>
                <c:pt idx="14">
                  <c:v>3300</c:v>
                </c:pt>
              </c:numCache>
            </c:numRef>
          </c:val>
          <c:extLst>
            <c:ext xmlns:c16="http://schemas.microsoft.com/office/drawing/2014/chart" uri="{C3380CC4-5D6E-409C-BE32-E72D297353CC}">
              <c16:uniqueId val="{00000002-2476-40D6-95B3-6AE415C1F4D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76-40D6-95B3-6AE415C1F4D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76-40D6-95B3-6AE415C1F4D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476-40D6-95B3-6AE415C1F4D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c:v>
                </c:pt>
                <c:pt idx="3">
                  <c:v>230</c:v>
                </c:pt>
                <c:pt idx="6">
                  <c:v>196</c:v>
                </c:pt>
                <c:pt idx="9">
                  <c:v>210</c:v>
                </c:pt>
                <c:pt idx="12">
                  <c:v>251</c:v>
                </c:pt>
              </c:numCache>
            </c:numRef>
          </c:val>
          <c:extLst>
            <c:ext xmlns:c16="http://schemas.microsoft.com/office/drawing/2014/chart" uri="{C3380CC4-5D6E-409C-BE32-E72D297353CC}">
              <c16:uniqueId val="{00000006-2476-40D6-95B3-6AE415C1F4D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63</c:v>
                </c:pt>
                <c:pt idx="3">
                  <c:v>79</c:v>
                </c:pt>
                <c:pt idx="6">
                  <c:v>111</c:v>
                </c:pt>
                <c:pt idx="9">
                  <c:v>178</c:v>
                </c:pt>
                <c:pt idx="12">
                  <c:v>175</c:v>
                </c:pt>
              </c:numCache>
            </c:numRef>
          </c:val>
          <c:extLst>
            <c:ext xmlns:c16="http://schemas.microsoft.com/office/drawing/2014/chart" uri="{C3380CC4-5D6E-409C-BE32-E72D297353CC}">
              <c16:uniqueId val="{00000007-2476-40D6-95B3-6AE415C1F4D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499</c:v>
                </c:pt>
                <c:pt idx="3">
                  <c:v>495</c:v>
                </c:pt>
                <c:pt idx="6">
                  <c:v>566</c:v>
                </c:pt>
                <c:pt idx="9">
                  <c:v>475</c:v>
                </c:pt>
                <c:pt idx="12">
                  <c:v>382</c:v>
                </c:pt>
              </c:numCache>
            </c:numRef>
          </c:val>
          <c:extLst>
            <c:ext xmlns:c16="http://schemas.microsoft.com/office/drawing/2014/chart" uri="{C3380CC4-5D6E-409C-BE32-E72D297353CC}">
              <c16:uniqueId val="{00000008-2476-40D6-95B3-6AE415C1F4D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50</c:v>
                </c:pt>
                <c:pt idx="3">
                  <c:v>41</c:v>
                </c:pt>
                <c:pt idx="6">
                  <c:v>31</c:v>
                </c:pt>
                <c:pt idx="9">
                  <c:v>22</c:v>
                </c:pt>
                <c:pt idx="12">
                  <c:v>14</c:v>
                </c:pt>
              </c:numCache>
            </c:numRef>
          </c:val>
          <c:extLst>
            <c:ext xmlns:c16="http://schemas.microsoft.com/office/drawing/2014/chart" uri="{C3380CC4-5D6E-409C-BE32-E72D297353CC}">
              <c16:uniqueId val="{00000009-2476-40D6-95B3-6AE415C1F4D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5354</c:v>
                </c:pt>
                <c:pt idx="3">
                  <c:v>5405</c:v>
                </c:pt>
                <c:pt idx="6">
                  <c:v>5755</c:v>
                </c:pt>
                <c:pt idx="9">
                  <c:v>6017</c:v>
                </c:pt>
                <c:pt idx="12">
                  <c:v>6046</c:v>
                </c:pt>
              </c:numCache>
            </c:numRef>
          </c:val>
          <c:extLst>
            <c:ext xmlns:c16="http://schemas.microsoft.com/office/drawing/2014/chart" uri="{C3380CC4-5D6E-409C-BE32-E72D297353CC}">
              <c16:uniqueId val="{0000000A-2476-40D6-95B3-6AE415C1F4D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76-40D6-95B3-6AE415C1F4D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996</c:v>
                </c:pt>
                <c:pt idx="1">
                  <c:v>1014</c:v>
                </c:pt>
                <c:pt idx="2">
                  <c:v>1206</c:v>
                </c:pt>
              </c:numCache>
            </c:numRef>
          </c:val>
          <c:extLst>
            <c:ext xmlns:c16="http://schemas.microsoft.com/office/drawing/2014/chart" uri="{C3380CC4-5D6E-409C-BE32-E72D297353CC}">
              <c16:uniqueId val="{00000000-4485-4ED7-BA14-983709D5D5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678</c:v>
                </c:pt>
                <c:pt idx="1">
                  <c:v>676</c:v>
                </c:pt>
                <c:pt idx="2">
                  <c:v>677</c:v>
                </c:pt>
              </c:numCache>
            </c:numRef>
          </c:val>
          <c:extLst>
            <c:ext xmlns:c16="http://schemas.microsoft.com/office/drawing/2014/chart" uri="{C3380CC4-5D6E-409C-BE32-E72D297353CC}">
              <c16:uniqueId val="{00000001-4485-4ED7-BA14-983709D5D5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1067</c:v>
                </c:pt>
                <c:pt idx="1">
                  <c:v>932</c:v>
                </c:pt>
                <c:pt idx="2">
                  <c:v>1132</c:v>
                </c:pt>
              </c:numCache>
            </c:numRef>
          </c:val>
          <c:extLst>
            <c:ext xmlns:c16="http://schemas.microsoft.com/office/drawing/2014/chart" uri="{C3380CC4-5D6E-409C-BE32-E72D297353CC}">
              <c16:uniqueId val="{00000002-4485-4ED7-BA14-983709D5D5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{4EB304C4-3BB9-4C1E-9228-D60F50FEED44}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311-4DCD-8DFA-8F5D26FA2A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{1E2C0681-C362-49BF-A85C-F886F4ED561E}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1-4DCD-8DFA-8F5D26FA2A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{0ADF7412-208C-46DA-94F5-73A023198E07}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1-4DCD-8DFA-8F5D26FA2A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{0E658C71-D417-4B5C-9354-0A5EFDCE2D85}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1-4DCD-8DFA-8F5D26FA2A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{1FE7B65F-5641-4BC5-8FD2-009E525C698B}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1-4DCD-8DFA-8F5D26FA2A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{8575BD63-71AA-46F8-932E-3A6AC65B08E3}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311-4DCD-8DFA-8F5D26FA2A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{EBD6C7A2-BC72-462C-8494-93221EF716D3}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311-4DCD-8DFA-8F5D26FA2A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{DE4A3046-75AE-4F8D-A9DA-C8262549D7DC}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311-4DCD-8DFA-8F5D26FA2A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{A67822E8-A364-4776-AF22-CF6A0248A04C}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311-4DCD-8DFA-8F5D26FA2A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59.5</c:v>
                </c:pt>
                <c:pt idx="8">
                  <c:v>60.9</c:v>
                </c:pt>
                <c:pt idx="16">
                  <c:v>62.2</c:v>
                </c:pt>
                <c:pt idx="24">
                  <c:v>63.2</c:v>
                </c:pt>
                <c:pt idx="32">
                  <c:v>64.3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311-4DCD-8DFA-8F5D26FA2A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{7AB1128F-E19B-443D-8E66-5A3672709A77}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311-4DCD-8DFA-8F5D26FA2A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{FFD24050-1BA0-4A57-9A87-1E6978B0159E}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1-4DCD-8DFA-8F5D26FA2A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{F5991E25-F324-464C-BD06-B104C3316884}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1-4DCD-8DFA-8F5D26FA2A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{8A35ECC8-B8DF-4CA4-9608-85A64FB83C8F}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1-4DCD-8DFA-8F5D26FA2A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{4BE8B55B-F953-4ED0-9C37-A339C8A4C8FB}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1-4DCD-8DFA-8F5D26FA2ACF}"/>
                </c:ext>
              </c:extLst>
            </c:dLbl>
            <c:dLbl>
              <c:idx val="8"/>
              <c:layout>
                <c:manualLayout>
                  <c:x val="-3.2145200469572303E-2"/>
                  <c:y val="-4.5114315056352043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{C28E02E5-76D8-47A1-9A8A-6035B23624EB}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311-4DCD-8DFA-8F5D26FA2ACF}"/>
                </c:ext>
              </c:extLst>
            </c:dLbl>
            <c:dLbl>
              <c:idx val="16"/>
              <c:layout>
                <c:manualLayout>
                  <c:x val="-3.6961054097210587E-2"/>
                  <c:y val="-5.49265009656950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{D33B8EFA-7BA9-45B1-AA0C-7894ADB65EE5}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311-4DCD-8DFA-8F5D26FA2ACF}"/>
                </c:ext>
              </c:extLst>
            </c:dLbl>
            <c:dLbl>
              <c:idx val="24"/>
              <c:layout>
                <c:manualLayout>
                  <c:x val="-2.7070447203257766E-2"/>
                  <c:y val="-9.417595506472127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{0BA0A9A2-3BBF-4BF0-A69F-95C374F6C2C4}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311-4DCD-8DFA-8F5D26FA2A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{D681F12F-3305-4586-84A2-9BF687E7396D}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311-4DCD-8DFA-8F5D26FA2A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311-4DCD-8DFA-8F5D26FA2ACF}"/>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{6CCF6718-C4BE-4B05-9CA4-6B55925E4236}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520-4B50-BDAA-F675B2F555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{BC02983B-41C3-42AB-9931-87B883BE96B0}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520-4B50-BDAA-F675B2F555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{E18485D8-4986-4EE0-B074-00F0D839B6F2}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520-4B50-BDAA-F675B2F555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{A4A69871-3177-4CDB-9E19-9AD191E26350}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520-4B50-BDAA-F675B2F555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{F58D5C14-CD83-4CC1-A49F-1F8E8FF963B1}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520-4B50-BDAA-F675B2F5558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{58726675-D390-4456-8267-982C38E805B3}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520-4B50-BDAA-F675B2F5558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{87017E5F-9594-4D37-AE66-518B2FCA0943}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520-4B50-BDAA-F675B2F5558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{A46F9300-935A-48BB-A740-B2DC5BE51791}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520-4B50-BDAA-F675B2F5558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{407DECCA-654B-4607-9D16-57C0BB1941B9}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520-4B50-BDAA-F675B2F555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7.4</c:v>
                </c:pt>
                <c:pt idx="16">
                  <c:v>7.8</c:v>
                </c:pt>
                <c:pt idx="24">
                  <c:v>7.8</c:v>
                </c:pt>
                <c:pt idx="32">
                  <c:v>8.1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520-4B50-BDAA-F675B2F5558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{A266FE32-CF5E-44B5-8D9C-19D5B71DB97D}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520-4B50-BDAA-F675B2F5558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{80FED699-FA73-4F40-A0EC-19592D757160}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520-4B50-BDAA-F675B2F555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{D05D02AA-4785-4240-ADFF-32228FDA54E9}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520-4B50-BDAA-F675B2F555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{A58F9A2D-C054-4A5A-901F-DC72FFC5ABC2}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520-4B50-BDAA-F675B2F555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{3AED869F-4E4B-4026-86E4-0DCE59EA6C19}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520-4B50-BDAA-F675B2F55586}"/>
                </c:ext>
              </c:extLst>
            </c:dLbl>
            <c:dLbl>
              <c:idx val="8"/>
              <c:layout>
                <c:manualLayout>
                  <c:x val="-1.8235628084250059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{A62860FB-FDF8-426A-8AE6-52917B6AE64B}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520-4B50-BDAA-F675B2F5558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{E4234756-D700-49E2-8841-DA689AEB2109}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520-4B50-BDAA-F675B2F5558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{97489E27-790A-468E-A8AB-4C4F6C025495}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520-4B50-BDAA-F675B2F5558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{A6E1F9C8-80C6-4F6F-B0C3-A2CA51FBEACC}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520-4B50-BDAA-F675B2F555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520-4B50-BDAA-F675B2F55586}"/>
            </c:ext>
          </c:extLst>
        </c:ser>
        <c:dLbls>
          <c:showLegendKey val="0"/>
          <c:showVal val="1"/>
          <c:showCatName val="0"/>
          <c:showSerName val="0"/>
          <c:showPercent val="0"/>
          <c:showBubbleSize val="0"/>
        </c:dLbls>
        <c:axId val="84219776"/>
        <c:axId val="84234240"/>
      </c:scatterChart>
      <c:valAx>
        <c:axId val="84219776"/>
        <c:scaling>
          <c:orientation val="maxMin"/>
          <c:max val="8"/>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福島県古殿町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a:t>
          </a:r>
          <a:r>
            <a:rPr kumimoji="1" lang="ja-JP" altLang="en-US" sz="1100">
              <a:solidFill>
                <a:schemeClr val="dk1"/>
              </a:solidFill>
              <a:effectLst/>
              <a:latin typeface="+mn-lt"/>
              <a:ea typeface="+mn-ea"/>
              <a:cs typeface="+mn-cs"/>
            </a:rPr>
            <a:t>比べ高い</a:t>
          </a:r>
          <a:r>
            <a:rPr kumimoji="1" lang="ja-JP" altLang="ja-JP" sz="1100">
              <a:solidFill>
                <a:schemeClr val="dk1"/>
              </a:solidFill>
              <a:effectLst/>
              <a:latin typeface="+mn-lt"/>
              <a:ea typeface="+mn-ea"/>
              <a:cs typeface="+mn-cs"/>
            </a:rPr>
            <a:t>水準</a:t>
          </a:r>
          <a:r>
            <a:rPr kumimoji="1" lang="ja-JP" altLang="en-US" sz="1100">
              <a:solidFill>
                <a:schemeClr val="dk1"/>
              </a:solidFill>
              <a:effectLst/>
              <a:latin typeface="+mn-lt"/>
              <a:ea typeface="+mn-ea"/>
              <a:cs typeface="+mn-cs"/>
            </a:rPr>
            <a:t>にある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当町においては、それぞれの公共施設において個別施設計画を策定済みであるため、当該計画に基づき維持管理を適切に進めていく。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10614</xdr:rowOff>
    </xdr:from>
    <xdr:to>
      <xdr:col>23</xdr:col>
      <xdr:colOff>85090</xdr:colOff>
      <xdr:row>34</xdr:row>
      <xdr:rowOff>116387</xdr:rowOff>
    </xdr:to>
    <xdr:cxnSp macro="">
      <xdr:nvCxnSpPr>
        <xdr:cNvPr id="77" name="直線コネクタ 76"/>
        <xdr:cNvCxnSpPr/>
      </xdr:nvCxnSpPr>
      <xdr:spPr>
        <a:xfrm flipV="1">
          <a:off x="4760595" y="5239839"/>
          <a:ext cx="1270" cy="147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120214</xdr:rowOff>
    </xdr:from>
    <xdr:ext cx="405111" cy="259045"/>
    <xdr:sp macro="" textlink="">
      <xdr:nvSpPr>
        <xdr:cNvPr id="78" name="有形固定資産減価償却率最小値テキスト"/>
        <xdr:cNvSpPr txBox="1"/>
      </xdr:nvSpPr>
      <xdr:spPr>
        <a:xfrm>
          <a:off x="4813300" y="6721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116387</xdr:rowOff>
    </xdr:from>
    <xdr:to>
      <xdr:col>23</xdr:col>
      <xdr:colOff>174625</xdr:colOff>
      <xdr:row>34</xdr:row>
      <xdr:rowOff>116387</xdr:rowOff>
    </xdr:to>
    <xdr:cxnSp macro="">
      <xdr:nvCxnSpPr>
        <xdr:cNvPr id="79" name="直線コネクタ 78"/>
        <xdr:cNvCxnSpPr/>
      </xdr:nvCxnSpPr>
      <xdr:spPr>
        <a:xfrm>
          <a:off x="4673600" y="671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128741</xdr:rowOff>
    </xdr:from>
    <xdr:ext cx="405111" cy="259045"/>
    <xdr:sp macro="" textlink="">
      <xdr:nvSpPr>
        <xdr:cNvPr id="80" name="有形固定資産減価償却率最大値テキスト"/>
        <xdr:cNvSpPr txBox="1"/>
      </xdr:nvSpPr>
      <xdr:spPr>
        <a:xfrm>
          <a:off x="4813300" y="501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10614</xdr:rowOff>
    </xdr:from>
    <xdr:to>
      <xdr:col>23</xdr:col>
      <xdr:colOff>174625</xdr:colOff>
      <xdr:row>26</xdr:row>
      <xdr:rowOff>10614</xdr:rowOff>
    </xdr:to>
    <xdr:cxnSp macro="">
      <xdr:nvCxnSpPr>
        <xdr:cNvPr id="81" name="直線コネクタ 80"/>
        <xdr:cNvCxnSpPr/>
      </xdr:nvCxnSpPr>
      <xdr:spPr>
        <a:xfrm>
          <a:off x="4673600" y="5239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79574</xdr:rowOff>
    </xdr:from>
    <xdr:ext cx="405111" cy="259045"/>
    <xdr:sp macro="" textlink="">
      <xdr:nvSpPr>
        <xdr:cNvPr id="82" name="有形固定資産減価償却率平均値テキスト"/>
        <xdr:cNvSpPr txBox="1"/>
      </xdr:nvSpPr>
      <xdr:spPr>
        <a:xfrm>
          <a:off x="4813300" y="53087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56697</xdr:rowOff>
    </xdr:from>
    <xdr:to>
      <xdr:col>23</xdr:col>
      <xdr:colOff>136525</xdr:colOff>
      <xdr:row>27</xdr:row>
      <xdr:rowOff>158297</xdr:rowOff>
    </xdr:to>
    <xdr:sp macro="" textlink="">
      <xdr:nvSpPr>
        <xdr:cNvPr id="83" name="フローチャート: 判断 82"/>
        <xdr:cNvSpPr/>
      </xdr:nvSpPr>
      <xdr:spPr>
        <a:xfrm>
          <a:off x="4711700" y="54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151765</xdr:rowOff>
    </xdr:from>
    <xdr:to>
      <xdr:col>19</xdr:col>
      <xdr:colOff>187325</xdr:colOff>
      <xdr:row>30</xdr:row>
      <xdr:rowOff>81915</xdr:rowOff>
    </xdr:to>
    <xdr:sp macro="" textlink="">
      <xdr:nvSpPr>
        <xdr:cNvPr id="84" name="フローチャート: 判断 83"/>
        <xdr:cNvSpPr/>
      </xdr:nvSpPr>
      <xdr:spPr>
        <a:xfrm>
          <a:off x="4000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5" name="フローチャート: 判断 84"/>
        <xdr:cNvSpPr/>
      </xdr:nvSpPr>
      <xdr:spPr>
        <a:xfrm>
          <a:off x="3238500" y="591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6" name="フローチャート: 判断 85"/>
        <xdr:cNvSpPr/>
      </xdr:nvSpPr>
      <xdr:spPr>
        <a:xfrm>
          <a:off x="2476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56152</xdr:rowOff>
    </xdr:from>
    <xdr:to>
      <xdr:col>7</xdr:col>
      <xdr:colOff>187325</xdr:colOff>
      <xdr:row>29</xdr:row>
      <xdr:rowOff>157752</xdr:rowOff>
    </xdr:to>
    <xdr:sp macro="" textlink="">
      <xdr:nvSpPr>
        <xdr:cNvPr id="87" name="フローチャート: 判断 86"/>
        <xdr:cNvSpPr/>
      </xdr:nvSpPr>
      <xdr:spPr>
        <a:xfrm>
          <a:off x="1714500" y="5799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93" name="楕円 92"/>
        <xdr:cNvSpPr/>
      </xdr:nvSpPr>
      <xdr:spPr>
        <a:xfrm>
          <a:off x="47117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23512</xdr:rowOff>
    </xdr:from>
    <xdr:ext cx="405111" cy="259045"/>
    <xdr:sp macro="" textlink="">
      <xdr:nvSpPr>
        <xdr:cNvPr id="94" name="有形固定資産減価償却率該当値テキスト"/>
        <xdr:cNvSpPr txBox="1"/>
      </xdr:nvSpPr>
      <xdr:spPr>
        <a:xfrm>
          <a:off x="481330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11158</xdr:rowOff>
    </xdr:from>
    <xdr:to>
      <xdr:col>19</xdr:col>
      <xdr:colOff>187325</xdr:colOff>
      <xdr:row>30</xdr:row>
      <xdr:rowOff>112758</xdr:rowOff>
    </xdr:to>
    <xdr:sp macro="" textlink="">
      <xdr:nvSpPr>
        <xdr:cNvPr id="95" name="楕円 94"/>
        <xdr:cNvSpPr/>
      </xdr:nvSpPr>
      <xdr:spPr>
        <a:xfrm>
          <a:off x="4000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61958</xdr:rowOff>
    </xdr:from>
    <xdr:to>
      <xdr:col>23</xdr:col>
      <xdr:colOff>85725</xdr:colOff>
      <xdr:row>30</xdr:row>
      <xdr:rowOff>95885</xdr:rowOff>
    </xdr:to>
    <xdr:cxnSp macro="">
      <xdr:nvCxnSpPr>
        <xdr:cNvPr id="96" name="直線コネクタ 95"/>
        <xdr:cNvCxnSpPr/>
      </xdr:nvCxnSpPr>
      <xdr:spPr>
        <a:xfrm>
          <a:off x="4051300" y="5976983"/>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151765</xdr:rowOff>
    </xdr:from>
    <xdr:to>
      <xdr:col>15</xdr:col>
      <xdr:colOff>187325</xdr:colOff>
      <xdr:row>30</xdr:row>
      <xdr:rowOff>81915</xdr:rowOff>
    </xdr:to>
    <xdr:sp macro="" textlink="">
      <xdr:nvSpPr>
        <xdr:cNvPr id="97" name="楕円 96"/>
        <xdr:cNvSpPr/>
      </xdr:nvSpPr>
      <xdr:spPr>
        <a:xfrm>
          <a:off x="3238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31115</xdr:rowOff>
    </xdr:from>
    <xdr:to>
      <xdr:col>19</xdr:col>
      <xdr:colOff>136525</xdr:colOff>
      <xdr:row>30</xdr:row>
      <xdr:rowOff>61958</xdr:rowOff>
    </xdr:to>
    <xdr:cxnSp macro="">
      <xdr:nvCxnSpPr>
        <xdr:cNvPr id="98" name="直線コネクタ 97"/>
        <xdr:cNvCxnSpPr/>
      </xdr:nvCxnSpPr>
      <xdr:spPr>
        <a:xfrm>
          <a:off x="3289300" y="594614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111669</xdr:rowOff>
    </xdr:from>
    <xdr:to>
      <xdr:col>11</xdr:col>
      <xdr:colOff>187325</xdr:colOff>
      <xdr:row>30</xdr:row>
      <xdr:rowOff>41819</xdr:rowOff>
    </xdr:to>
    <xdr:sp macro="" textlink="">
      <xdr:nvSpPr>
        <xdr:cNvPr id="99" name="楕円 98"/>
        <xdr:cNvSpPr/>
      </xdr:nvSpPr>
      <xdr:spPr>
        <a:xfrm>
          <a:off x="2476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162469</xdr:rowOff>
    </xdr:from>
    <xdr:to>
      <xdr:col>15</xdr:col>
      <xdr:colOff>136525</xdr:colOff>
      <xdr:row>30</xdr:row>
      <xdr:rowOff>31115</xdr:rowOff>
    </xdr:to>
    <xdr:cxnSp macro="">
      <xdr:nvCxnSpPr>
        <xdr:cNvPr id="100" name="直線コネクタ 99"/>
        <xdr:cNvCxnSpPr/>
      </xdr:nvCxnSpPr>
      <xdr:spPr>
        <a:xfrm>
          <a:off x="2527300" y="590604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68489</xdr:rowOff>
    </xdr:from>
    <xdr:to>
      <xdr:col>7</xdr:col>
      <xdr:colOff>187325</xdr:colOff>
      <xdr:row>29</xdr:row>
      <xdr:rowOff>170089</xdr:rowOff>
    </xdr:to>
    <xdr:sp macro="" textlink="">
      <xdr:nvSpPr>
        <xdr:cNvPr id="101" name="楕円 100"/>
        <xdr:cNvSpPr/>
      </xdr:nvSpPr>
      <xdr:spPr>
        <a:xfrm>
          <a:off x="1714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119289</xdr:rowOff>
    </xdr:from>
    <xdr:to>
      <xdr:col>11</xdr:col>
      <xdr:colOff>136525</xdr:colOff>
      <xdr:row>29</xdr:row>
      <xdr:rowOff>162469</xdr:rowOff>
    </xdr:to>
    <xdr:cxnSp macro="">
      <xdr:nvCxnSpPr>
        <xdr:cNvPr id="102" name="直線コネクタ 101"/>
        <xdr:cNvCxnSpPr/>
      </xdr:nvCxnSpPr>
      <xdr:spPr>
        <a:xfrm>
          <a:off x="1765300" y="586286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98442</xdr:rowOff>
    </xdr:from>
    <xdr:ext cx="405111" cy="259045"/>
    <xdr:sp macro="" textlink="">
      <xdr:nvSpPr>
        <xdr:cNvPr id="103" name="n_1aveValue有形固定資産減価償却率"/>
        <xdr:cNvSpPr txBox="1"/>
      </xdr:nvSpPr>
      <xdr:spPr>
        <a:xfrm>
          <a:off x="38360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104" name="n_2aveValue有形固定資産減価償却率"/>
        <xdr:cNvSpPr txBox="1"/>
      </xdr:nvSpPr>
      <xdr:spPr>
        <a:xfrm>
          <a:off x="3086744"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42199</xdr:rowOff>
    </xdr:from>
    <xdr:ext cx="405111" cy="259045"/>
    <xdr:sp macro="" textlink="">
      <xdr:nvSpPr>
        <xdr:cNvPr id="105" name="n_3aveValue有形固定資産減価償却率"/>
        <xdr:cNvSpPr txBox="1"/>
      </xdr:nvSpPr>
      <xdr:spPr>
        <a:xfrm>
          <a:off x="2324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2829</xdr:rowOff>
    </xdr:from>
    <xdr:ext cx="405111" cy="259045"/>
    <xdr:sp macro="" textlink="">
      <xdr:nvSpPr>
        <xdr:cNvPr id="106" name="n_4aveValue有形固定資産減価償却率"/>
        <xdr:cNvSpPr txBox="1"/>
      </xdr:nvSpPr>
      <xdr:spPr>
        <a:xfrm>
          <a:off x="1562744" y="557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103885</xdr:rowOff>
    </xdr:from>
    <xdr:ext cx="405111" cy="259045"/>
    <xdr:sp macro="" textlink="">
      <xdr:nvSpPr>
        <xdr:cNvPr id="107" name="n_1mainValue有形固定資産減価償却率"/>
        <xdr:cNvSpPr txBox="1"/>
      </xdr:nvSpPr>
      <xdr:spPr>
        <a:xfrm>
          <a:off x="38360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98442</xdr:rowOff>
    </xdr:from>
    <xdr:ext cx="405111" cy="259045"/>
    <xdr:sp macro="" textlink="">
      <xdr:nvSpPr>
        <xdr:cNvPr id="108" name="n_2mainValue有形固定資産減価償却率"/>
        <xdr:cNvSpPr txBox="1"/>
      </xdr:nvSpPr>
      <xdr:spPr>
        <a:xfrm>
          <a:off x="3086744" y="567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58346</xdr:rowOff>
    </xdr:from>
    <xdr:ext cx="405111" cy="259045"/>
    <xdr:sp macro="" textlink="">
      <xdr:nvSpPr>
        <xdr:cNvPr id="109" name="n_3mainValue有形固定資産減価償却率"/>
        <xdr:cNvSpPr txBox="1"/>
      </xdr:nvSpPr>
      <xdr:spPr>
        <a:xfrm>
          <a:off x="23247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161216</xdr:rowOff>
    </xdr:from>
    <xdr:ext cx="405111" cy="259045"/>
    <xdr:sp macro="" textlink="">
      <xdr:nvSpPr>
        <xdr:cNvPr id="110" name="n_4mainValue有形固定資産減価償却率"/>
        <xdr:cNvSpPr txBox="1"/>
      </xdr:nvSpPr>
      <xdr:spPr>
        <a:xfrm>
          <a:off x="1562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に比べ高い水準にある。これは、近年大型の建築事業等が続き、財源として基金や地方債を活用したことが要因である。今後も単独事業による施設建設等に基金充当が予定されており、基金残高の減少が想定されるため、地方債の発行を抑制する等の対策を講じることとし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37" name="直線コネクタ 136"/>
        <xdr:cNvCxnSpPr/>
      </xdr:nvCxnSpPr>
      <xdr:spPr>
        <a:xfrm flipV="1">
          <a:off x="14793595" y="5384800"/>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38" name="債務償還比率最小値テキスト"/>
        <xdr:cNvSpPr txBox="1"/>
      </xdr:nvSpPr>
      <xdr:spPr>
        <a:xfrm>
          <a:off x="14846300"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39" name="直線コネクタ 138"/>
        <xdr:cNvCxnSpPr/>
      </xdr:nvCxnSpPr>
      <xdr:spPr>
        <a:xfrm>
          <a:off x="14706600" y="655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42" name="債務償還比率平均値テキスト"/>
        <xdr:cNvSpPr txBox="1"/>
      </xdr:nvSpPr>
      <xdr:spPr>
        <a:xfrm>
          <a:off x="14846300" y="5431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43" name="フローチャート: 判断 142"/>
        <xdr:cNvSpPr/>
      </xdr:nvSpPr>
      <xdr:spPr>
        <a:xfrm>
          <a:off x="14744700" y="55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44" name="フローチャート: 判断 143"/>
        <xdr:cNvSpPr/>
      </xdr:nvSpPr>
      <xdr:spPr>
        <a:xfrm>
          <a:off x="14033500" y="580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97714</xdr:rowOff>
    </xdr:from>
    <xdr:to>
      <xdr:col>68</xdr:col>
      <xdr:colOff>123825</xdr:colOff>
      <xdr:row>33</xdr:row>
      <xdr:rowOff>27864</xdr:rowOff>
    </xdr:to>
    <xdr:sp macro="" textlink="">
      <xdr:nvSpPr>
        <xdr:cNvPr id="145" name="フローチャート: 判断 144"/>
        <xdr:cNvSpPr/>
      </xdr:nvSpPr>
      <xdr:spPr>
        <a:xfrm>
          <a:off x="13271500" y="63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74828</xdr:rowOff>
    </xdr:from>
    <xdr:to>
      <xdr:col>64</xdr:col>
      <xdr:colOff>123825</xdr:colOff>
      <xdr:row>33</xdr:row>
      <xdr:rowOff>4978</xdr:rowOff>
    </xdr:to>
    <xdr:sp macro="" textlink="">
      <xdr:nvSpPr>
        <xdr:cNvPr id="146" name="フローチャート: 判断 145"/>
        <xdr:cNvSpPr/>
      </xdr:nvSpPr>
      <xdr:spPr>
        <a:xfrm>
          <a:off x="12509500" y="633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105270</xdr:rowOff>
    </xdr:from>
    <xdr:to>
      <xdr:col>60</xdr:col>
      <xdr:colOff>123825</xdr:colOff>
      <xdr:row>33</xdr:row>
      <xdr:rowOff>35420</xdr:rowOff>
    </xdr:to>
    <xdr:sp macro="" textlink="">
      <xdr:nvSpPr>
        <xdr:cNvPr id="147" name="フローチャート: 判断 146"/>
        <xdr:cNvSpPr/>
      </xdr:nvSpPr>
      <xdr:spPr>
        <a:xfrm>
          <a:off x="11747500" y="63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45301</xdr:rowOff>
    </xdr:from>
    <xdr:to>
      <xdr:col>76</xdr:col>
      <xdr:colOff>73025</xdr:colOff>
      <xdr:row>30</xdr:row>
      <xdr:rowOff>146901</xdr:rowOff>
    </xdr:to>
    <xdr:sp macro="" textlink="">
      <xdr:nvSpPr>
        <xdr:cNvPr id="153" name="楕円 152"/>
        <xdr:cNvSpPr/>
      </xdr:nvSpPr>
      <xdr:spPr>
        <a:xfrm>
          <a:off x="14744700" y="596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23728</xdr:rowOff>
    </xdr:from>
    <xdr:ext cx="469744" cy="259045"/>
    <xdr:sp macro="" textlink="">
      <xdr:nvSpPr>
        <xdr:cNvPr id="154" name="債務償還比率該当値テキスト"/>
        <xdr:cNvSpPr txBox="1"/>
      </xdr:nvSpPr>
      <xdr:spPr>
        <a:xfrm>
          <a:off x="14846300" y="59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111773</xdr:rowOff>
    </xdr:from>
    <xdr:to>
      <xdr:col>72</xdr:col>
      <xdr:colOff>123825</xdr:colOff>
      <xdr:row>32</xdr:row>
      <xdr:rowOff>41923</xdr:rowOff>
    </xdr:to>
    <xdr:sp macro="" textlink="">
      <xdr:nvSpPr>
        <xdr:cNvPr id="155" name="楕円 154"/>
        <xdr:cNvSpPr/>
      </xdr:nvSpPr>
      <xdr:spPr>
        <a:xfrm>
          <a:off x="14033500" y="61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96101</xdr:rowOff>
    </xdr:from>
    <xdr:to>
      <xdr:col>76</xdr:col>
      <xdr:colOff>22225</xdr:colOff>
      <xdr:row>31</xdr:row>
      <xdr:rowOff>162573</xdr:rowOff>
    </xdr:to>
    <xdr:cxnSp macro="">
      <xdr:nvCxnSpPr>
        <xdr:cNvPr id="156" name="直線コネクタ 155"/>
        <xdr:cNvCxnSpPr/>
      </xdr:nvCxnSpPr>
      <xdr:spPr>
        <a:xfrm flipV="1">
          <a:off x="14084300" y="6011126"/>
          <a:ext cx="711200" cy="2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142430</xdr:rowOff>
    </xdr:from>
    <xdr:to>
      <xdr:col>68</xdr:col>
      <xdr:colOff>123825</xdr:colOff>
      <xdr:row>32</xdr:row>
      <xdr:rowOff>72580</xdr:rowOff>
    </xdr:to>
    <xdr:sp macro="" textlink="">
      <xdr:nvSpPr>
        <xdr:cNvPr id="157" name="楕円 156"/>
        <xdr:cNvSpPr/>
      </xdr:nvSpPr>
      <xdr:spPr>
        <a:xfrm>
          <a:off x="13271500" y="62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162573</xdr:rowOff>
    </xdr:from>
    <xdr:to>
      <xdr:col>72</xdr:col>
      <xdr:colOff>73025</xdr:colOff>
      <xdr:row>32</xdr:row>
      <xdr:rowOff>21780</xdr:rowOff>
    </xdr:to>
    <xdr:cxnSp macro="">
      <xdr:nvCxnSpPr>
        <xdr:cNvPr id="158" name="直線コネクタ 157"/>
        <xdr:cNvCxnSpPr/>
      </xdr:nvCxnSpPr>
      <xdr:spPr>
        <a:xfrm flipV="1">
          <a:off x="13322300" y="6249048"/>
          <a:ext cx="7620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168148</xdr:rowOff>
    </xdr:from>
    <xdr:to>
      <xdr:col>64</xdr:col>
      <xdr:colOff>123825</xdr:colOff>
      <xdr:row>31</xdr:row>
      <xdr:rowOff>98298</xdr:rowOff>
    </xdr:to>
    <xdr:sp macro="" textlink="">
      <xdr:nvSpPr>
        <xdr:cNvPr id="159" name="楕円 158"/>
        <xdr:cNvSpPr/>
      </xdr:nvSpPr>
      <xdr:spPr>
        <a:xfrm>
          <a:off x="12509500" y="608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47498</xdr:rowOff>
    </xdr:from>
    <xdr:to>
      <xdr:col>68</xdr:col>
      <xdr:colOff>73025</xdr:colOff>
      <xdr:row>32</xdr:row>
      <xdr:rowOff>21780</xdr:rowOff>
    </xdr:to>
    <xdr:cxnSp macro="">
      <xdr:nvCxnSpPr>
        <xdr:cNvPr id="160" name="直線コネクタ 159"/>
        <xdr:cNvCxnSpPr/>
      </xdr:nvCxnSpPr>
      <xdr:spPr>
        <a:xfrm>
          <a:off x="12560300" y="6133973"/>
          <a:ext cx="762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160591</xdr:rowOff>
    </xdr:from>
    <xdr:to>
      <xdr:col>60</xdr:col>
      <xdr:colOff>123825</xdr:colOff>
      <xdr:row>31</xdr:row>
      <xdr:rowOff>90741</xdr:rowOff>
    </xdr:to>
    <xdr:sp macro="" textlink="">
      <xdr:nvSpPr>
        <xdr:cNvPr id="161" name="楕円 160"/>
        <xdr:cNvSpPr/>
      </xdr:nvSpPr>
      <xdr:spPr>
        <a:xfrm>
          <a:off x="11747500" y="607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39941</xdr:rowOff>
    </xdr:from>
    <xdr:to>
      <xdr:col>64</xdr:col>
      <xdr:colOff>73025</xdr:colOff>
      <xdr:row>31</xdr:row>
      <xdr:rowOff>47498</xdr:rowOff>
    </xdr:to>
    <xdr:cxnSp macro="">
      <xdr:nvCxnSpPr>
        <xdr:cNvPr id="162" name="直線コネクタ 161"/>
        <xdr:cNvCxnSpPr/>
      </xdr:nvCxnSpPr>
      <xdr:spPr>
        <a:xfrm>
          <a:off x="11798300" y="6126416"/>
          <a:ext cx="7620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63" name="n_1aveValue債務償還比率"/>
        <xdr:cNvSpPr txBox="1"/>
      </xdr:nvSpPr>
      <xdr:spPr>
        <a:xfrm>
          <a:off x="13836727" y="558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18991</xdr:rowOff>
    </xdr:from>
    <xdr:ext cx="469744" cy="259045"/>
    <xdr:sp macro="" textlink="">
      <xdr:nvSpPr>
        <xdr:cNvPr id="164" name="n_2aveValue債務償還比率"/>
        <xdr:cNvSpPr txBox="1"/>
      </xdr:nvSpPr>
      <xdr:spPr>
        <a:xfrm>
          <a:off x="13087427" y="64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167555</xdr:rowOff>
    </xdr:from>
    <xdr:ext cx="469744" cy="259045"/>
    <xdr:sp macro="" textlink="">
      <xdr:nvSpPr>
        <xdr:cNvPr id="165" name="n_3aveValue債務償還比率"/>
        <xdr:cNvSpPr txBox="1"/>
      </xdr:nvSpPr>
      <xdr:spPr>
        <a:xfrm>
          <a:off x="12325427" y="64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26547</xdr:rowOff>
    </xdr:from>
    <xdr:ext cx="469744" cy="259045"/>
    <xdr:sp macro="" textlink="">
      <xdr:nvSpPr>
        <xdr:cNvPr id="166" name="n_4aveValue債務償還比率"/>
        <xdr:cNvSpPr txBox="1"/>
      </xdr:nvSpPr>
      <xdr:spPr>
        <a:xfrm>
          <a:off x="11563427" y="64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33050</xdr:rowOff>
    </xdr:from>
    <xdr:ext cx="469744" cy="259045"/>
    <xdr:sp macro="" textlink="">
      <xdr:nvSpPr>
        <xdr:cNvPr id="167" name="n_1mainValue債務償還比率"/>
        <xdr:cNvSpPr txBox="1"/>
      </xdr:nvSpPr>
      <xdr:spPr>
        <a:xfrm>
          <a:off x="13836727" y="62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89107</xdr:rowOff>
    </xdr:from>
    <xdr:ext cx="469744" cy="259045"/>
    <xdr:sp macro="" textlink="">
      <xdr:nvSpPr>
        <xdr:cNvPr id="168" name="n_2mainValue債務償還比率"/>
        <xdr:cNvSpPr txBox="1"/>
      </xdr:nvSpPr>
      <xdr:spPr>
        <a:xfrm>
          <a:off x="13087427" y="60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114825</xdr:rowOff>
    </xdr:from>
    <xdr:ext cx="469744" cy="259045"/>
    <xdr:sp macro="" textlink="">
      <xdr:nvSpPr>
        <xdr:cNvPr id="169" name="n_3mainValue債務償還比率"/>
        <xdr:cNvSpPr txBox="1"/>
      </xdr:nvSpPr>
      <xdr:spPr>
        <a:xfrm>
          <a:off x="12325427" y="585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107268</xdr:rowOff>
    </xdr:from>
    <xdr:ext cx="469744" cy="259045"/>
    <xdr:sp macro="" textlink="">
      <xdr:nvSpPr>
        <xdr:cNvPr id="170" name="n_4mainValue債務償還比率"/>
        <xdr:cNvSpPr txBox="1"/>
      </xdr:nvSpPr>
      <xdr:spPr>
        <a:xfrm>
          <a:off x="11563427" y="585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30480</xdr:rowOff>
    </xdr:to>
    <xdr:cxnSp macro="">
      <xdr:nvCxnSpPr>
        <xdr:cNvPr id="55" name="直線コネクタ 54"/>
        <xdr:cNvCxnSpPr/>
      </xdr:nvCxnSpPr>
      <xdr:spPr>
        <a:xfrm flipV="1">
          <a:off x="4634865" y="567004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6"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7" name="直線コネクタ 56"/>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29989</xdr:rowOff>
    </xdr:from>
    <xdr:ext cx="405111" cy="259045"/>
    <xdr:sp macro="" textlink="">
      <xdr:nvSpPr>
        <xdr:cNvPr id="60" name="【道路】&#10;有形固定資産減価償却率平均値テキスト"/>
        <xdr:cNvSpPr txBox="1"/>
      </xdr:nvSpPr>
      <xdr:spPr>
        <a:xfrm>
          <a:off x="4673600" y="6202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7112</xdr:rowOff>
    </xdr:from>
    <xdr:to>
      <xdr:col>24</xdr:col>
      <xdr:colOff>114300</xdr:colOff>
      <xdr:row>37</xdr:row>
      <xdr:rowOff>108712</xdr:rowOff>
    </xdr:to>
    <xdr:sp macro="" textlink="">
      <xdr:nvSpPr>
        <xdr:cNvPr id="61" name="フローチャート: 判断 60"/>
        <xdr:cNvSpPr/>
      </xdr:nvSpPr>
      <xdr:spPr>
        <a:xfrm>
          <a:off x="4584700" y="635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144272</xdr:rowOff>
    </xdr:from>
    <xdr:to>
      <xdr:col>20</xdr:col>
      <xdr:colOff>38100</xdr:colOff>
      <xdr:row>37</xdr:row>
      <xdr:rowOff>74422</xdr:rowOff>
    </xdr:to>
    <xdr:sp macro="" textlink="">
      <xdr:nvSpPr>
        <xdr:cNvPr id="62" name="フローチャート: 判断 61"/>
        <xdr:cNvSpPr/>
      </xdr:nvSpPr>
      <xdr:spPr>
        <a:xfrm>
          <a:off x="3746500" y="631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153416</xdr:rowOff>
    </xdr:from>
    <xdr:to>
      <xdr:col>15</xdr:col>
      <xdr:colOff>101600</xdr:colOff>
      <xdr:row>37</xdr:row>
      <xdr:rowOff>83566</xdr:rowOff>
    </xdr:to>
    <xdr:sp macro="" textlink="">
      <xdr:nvSpPr>
        <xdr:cNvPr id="63" name="フローチャート: 判断 62"/>
        <xdr:cNvSpPr/>
      </xdr:nvSpPr>
      <xdr:spPr>
        <a:xfrm>
          <a:off x="2857500" y="632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121412</xdr:rowOff>
    </xdr:from>
    <xdr:to>
      <xdr:col>10</xdr:col>
      <xdr:colOff>165100</xdr:colOff>
      <xdr:row>37</xdr:row>
      <xdr:rowOff>51562</xdr:rowOff>
    </xdr:to>
    <xdr:sp macro="" textlink="">
      <xdr:nvSpPr>
        <xdr:cNvPr id="64" name="フローチャート: 判断 63"/>
        <xdr:cNvSpPr/>
      </xdr:nvSpPr>
      <xdr:spPr>
        <a:xfrm>
          <a:off x="1968500" y="629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73406</xdr:rowOff>
    </xdr:from>
    <xdr:to>
      <xdr:col>6</xdr:col>
      <xdr:colOff>38100</xdr:colOff>
      <xdr:row>37</xdr:row>
      <xdr:rowOff>3556</xdr:rowOff>
    </xdr:to>
    <xdr:sp macro="" textlink="">
      <xdr:nvSpPr>
        <xdr:cNvPr id="65" name="フローチャート: 判断 64"/>
        <xdr:cNvSpPr/>
      </xdr:nvSpPr>
      <xdr:spPr>
        <a:xfrm>
          <a:off x="1079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9398</xdr:rowOff>
    </xdr:from>
    <xdr:to>
      <xdr:col>24</xdr:col>
      <xdr:colOff>114300</xdr:colOff>
      <xdr:row>37</xdr:row>
      <xdr:rowOff>110998</xdr:rowOff>
    </xdr:to>
    <xdr:sp macro="" textlink="">
      <xdr:nvSpPr>
        <xdr:cNvPr id="71" name="楕円 70"/>
        <xdr:cNvSpPr/>
      </xdr:nvSpPr>
      <xdr:spPr>
        <a:xfrm>
          <a:off x="4584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159275</xdr:rowOff>
    </xdr:from>
    <xdr:ext cx="405111" cy="259045"/>
    <xdr:sp macro="" textlink="">
      <xdr:nvSpPr>
        <xdr:cNvPr id="72" name="【道路】&#10;有形固定資産減価償却率該当値テキスト"/>
        <xdr:cNvSpPr txBox="1"/>
      </xdr:nvSpPr>
      <xdr:spPr>
        <a:xfrm>
          <a:off x="4673600"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3" name="楕円 72"/>
        <xdr:cNvSpPr/>
      </xdr:nvSpPr>
      <xdr:spPr>
        <a:xfrm>
          <a:off x="37465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23622</xdr:rowOff>
    </xdr:from>
    <xdr:to>
      <xdr:col>24</xdr:col>
      <xdr:colOff>63500</xdr:colOff>
      <xdr:row>37</xdr:row>
      <xdr:rowOff>60198</xdr:rowOff>
    </xdr:to>
    <xdr:cxnSp macro="">
      <xdr:nvCxnSpPr>
        <xdr:cNvPr id="74" name="直線コネクタ 73"/>
        <xdr:cNvCxnSpPr/>
      </xdr:nvCxnSpPr>
      <xdr:spPr>
        <a:xfrm>
          <a:off x="3797300" y="63672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109982</xdr:rowOff>
    </xdr:from>
    <xdr:to>
      <xdr:col>15</xdr:col>
      <xdr:colOff>101600</xdr:colOff>
      <xdr:row>37</xdr:row>
      <xdr:rowOff>40132</xdr:rowOff>
    </xdr:to>
    <xdr:sp macro="" textlink="">
      <xdr:nvSpPr>
        <xdr:cNvPr id="75" name="楕円 74"/>
        <xdr:cNvSpPr/>
      </xdr:nvSpPr>
      <xdr:spPr>
        <a:xfrm>
          <a:off x="2857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160782</xdr:rowOff>
    </xdr:from>
    <xdr:to>
      <xdr:col>19</xdr:col>
      <xdr:colOff>177800</xdr:colOff>
      <xdr:row>37</xdr:row>
      <xdr:rowOff>23622</xdr:rowOff>
    </xdr:to>
    <xdr:cxnSp macro="">
      <xdr:nvCxnSpPr>
        <xdr:cNvPr id="76" name="直線コネクタ 75"/>
        <xdr:cNvCxnSpPr/>
      </xdr:nvCxnSpPr>
      <xdr:spPr>
        <a:xfrm>
          <a:off x="2908300" y="633298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7" name="楕円 76"/>
        <xdr:cNvSpPr/>
      </xdr:nvSpPr>
      <xdr:spPr>
        <a:xfrm>
          <a:off x="1968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160782</xdr:rowOff>
    </xdr:to>
    <xdr:cxnSp macro="">
      <xdr:nvCxnSpPr>
        <xdr:cNvPr id="78" name="直線コネクタ 77"/>
        <xdr:cNvCxnSpPr/>
      </xdr:nvCxnSpPr>
      <xdr:spPr>
        <a:xfrm>
          <a:off x="2019300" y="62941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32258</xdr:rowOff>
    </xdr:from>
    <xdr:to>
      <xdr:col>6</xdr:col>
      <xdr:colOff>38100</xdr:colOff>
      <xdr:row>36</xdr:row>
      <xdr:rowOff>133858</xdr:rowOff>
    </xdr:to>
    <xdr:sp macro="" textlink="">
      <xdr:nvSpPr>
        <xdr:cNvPr id="79" name="楕円 78"/>
        <xdr:cNvSpPr/>
      </xdr:nvSpPr>
      <xdr:spPr>
        <a:xfrm>
          <a:off x="1079500" y="62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83058</xdr:rowOff>
    </xdr:from>
    <xdr:to>
      <xdr:col>10</xdr:col>
      <xdr:colOff>114300</xdr:colOff>
      <xdr:row>36</xdr:row>
      <xdr:rowOff>121920</xdr:rowOff>
    </xdr:to>
    <xdr:cxnSp macro="">
      <xdr:nvCxnSpPr>
        <xdr:cNvPr id="80" name="直線コネクタ 79"/>
        <xdr:cNvCxnSpPr/>
      </xdr:nvCxnSpPr>
      <xdr:spPr>
        <a:xfrm>
          <a:off x="1130300" y="62552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65549</xdr:rowOff>
    </xdr:from>
    <xdr:ext cx="405111" cy="259045"/>
    <xdr:sp macro="" textlink="">
      <xdr:nvSpPr>
        <xdr:cNvPr id="81" name="n_1aveValue【道路】&#10;有形固定資産減価償却率"/>
        <xdr:cNvSpPr txBox="1"/>
      </xdr:nvSpPr>
      <xdr:spPr>
        <a:xfrm>
          <a:off x="3582044" y="640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74693</xdr:rowOff>
    </xdr:from>
    <xdr:ext cx="405111" cy="259045"/>
    <xdr:sp macro="" textlink="">
      <xdr:nvSpPr>
        <xdr:cNvPr id="82" name="n_2aveValue【道路】&#10;有形固定資産減価償却率"/>
        <xdr:cNvSpPr txBox="1"/>
      </xdr:nvSpPr>
      <xdr:spPr>
        <a:xfrm>
          <a:off x="2705744" y="6418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42689</xdr:rowOff>
    </xdr:from>
    <xdr:ext cx="405111" cy="259045"/>
    <xdr:sp macro="" textlink="">
      <xdr:nvSpPr>
        <xdr:cNvPr id="83" name="n_3aveValue【道路】&#10;有形固定資産減価償却率"/>
        <xdr:cNvSpPr txBox="1"/>
      </xdr:nvSpPr>
      <xdr:spPr>
        <a:xfrm>
          <a:off x="1816744" y="638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166133</xdr:rowOff>
    </xdr:from>
    <xdr:ext cx="405111" cy="259045"/>
    <xdr:sp macro="" textlink="">
      <xdr:nvSpPr>
        <xdr:cNvPr id="84" name="n_4aveValue【道路】&#10;有形固定資産減価償却率"/>
        <xdr:cNvSpPr txBox="1"/>
      </xdr:nvSpPr>
      <xdr:spPr>
        <a:xfrm>
          <a:off x="9277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90949</xdr:rowOff>
    </xdr:from>
    <xdr:ext cx="405111" cy="259045"/>
    <xdr:sp macro="" textlink="">
      <xdr:nvSpPr>
        <xdr:cNvPr id="85" name="n_1mainValue【道路】&#10;有形固定資産減価償却率"/>
        <xdr:cNvSpPr txBox="1"/>
      </xdr:nvSpPr>
      <xdr:spPr>
        <a:xfrm>
          <a:off x="3582044" y="609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56659</xdr:rowOff>
    </xdr:from>
    <xdr:ext cx="405111" cy="259045"/>
    <xdr:sp macro="" textlink="">
      <xdr:nvSpPr>
        <xdr:cNvPr id="86" name="n_2mainValue【道路】&#10;有形固定資産減価償却率"/>
        <xdr:cNvSpPr txBox="1"/>
      </xdr:nvSpPr>
      <xdr:spPr>
        <a:xfrm>
          <a:off x="2705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7" name="n_3mainValue【道路】&#10;有形固定資産減価償却率"/>
        <xdr:cNvSpPr txBox="1"/>
      </xdr:nvSpPr>
      <xdr:spPr>
        <a:xfrm>
          <a:off x="1816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150385</xdr:rowOff>
    </xdr:from>
    <xdr:ext cx="405111" cy="259045"/>
    <xdr:sp macro="" textlink="">
      <xdr:nvSpPr>
        <xdr:cNvPr id="88" name="n_4mainValue【道路】&#10;有形固定資産減価償却率"/>
        <xdr:cNvSpPr txBox="1"/>
      </xdr:nvSpPr>
      <xdr:spPr>
        <a:xfrm>
          <a:off x="927744" y="597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2" name="直線コネクタ 111"/>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3" name="【道路】&#10;一人当たり延長最小値テキスト"/>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4" name="直線コネクタ 113"/>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5" name="【道路】&#10;一人当たり延長最大値テキスト"/>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6" name="直線コネクタ 115"/>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7" name="【道路】&#10;一人当たり延長平均値テキスト"/>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18" name="フローチャート: 判断 117"/>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19" name="フローチャート: 判断 118"/>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146329</xdr:rowOff>
    </xdr:from>
    <xdr:to>
      <xdr:col>46</xdr:col>
      <xdr:colOff>38100</xdr:colOff>
      <xdr:row>35</xdr:row>
      <xdr:rowOff>76479</xdr:rowOff>
    </xdr:to>
    <xdr:sp macro="" textlink="">
      <xdr:nvSpPr>
        <xdr:cNvPr id="120" name="フローチャート: 判断 119"/>
        <xdr:cNvSpPr/>
      </xdr:nvSpPr>
      <xdr:spPr>
        <a:xfrm>
          <a:off x="8699500" y="597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34</xdr:row>
      <xdr:rowOff>166789</xdr:rowOff>
    </xdr:from>
    <xdr:to>
      <xdr:col>41</xdr:col>
      <xdr:colOff>101600</xdr:colOff>
      <xdr:row>35</xdr:row>
      <xdr:rowOff>96939</xdr:rowOff>
    </xdr:to>
    <xdr:sp macro="" textlink="">
      <xdr:nvSpPr>
        <xdr:cNvPr id="121" name="フローチャート: 判断 120"/>
        <xdr:cNvSpPr/>
      </xdr:nvSpPr>
      <xdr:spPr>
        <a:xfrm>
          <a:off x="7810500" y="599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13170</xdr:rowOff>
    </xdr:from>
    <xdr:to>
      <xdr:col>36</xdr:col>
      <xdr:colOff>165100</xdr:colOff>
      <xdr:row>35</xdr:row>
      <xdr:rowOff>114770</xdr:rowOff>
    </xdr:to>
    <xdr:sp macro="" textlink="">
      <xdr:nvSpPr>
        <xdr:cNvPr id="122" name="フローチャート: 判断 121"/>
        <xdr:cNvSpPr/>
      </xdr:nvSpPr>
      <xdr:spPr>
        <a:xfrm>
          <a:off x="6921500" y="601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163718</xdr:rowOff>
    </xdr:from>
    <xdr:to>
      <xdr:col>55</xdr:col>
      <xdr:colOff>50800</xdr:colOff>
      <xdr:row>40</xdr:row>
      <xdr:rowOff>93868</xdr:rowOff>
    </xdr:to>
    <xdr:sp macro="" textlink="">
      <xdr:nvSpPr>
        <xdr:cNvPr id="128" name="楕円 127"/>
        <xdr:cNvSpPr/>
      </xdr:nvSpPr>
      <xdr:spPr>
        <a:xfrm>
          <a:off x="10426700" y="68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142145</xdr:rowOff>
    </xdr:from>
    <xdr:ext cx="534377" cy="259045"/>
    <xdr:sp macro="" textlink="">
      <xdr:nvSpPr>
        <xdr:cNvPr id="129" name="【道路】&#10;一人当たり延長該当値テキスト"/>
        <xdr:cNvSpPr txBox="1"/>
      </xdr:nvSpPr>
      <xdr:spPr>
        <a:xfrm>
          <a:off x="10515600" y="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2875</xdr:rowOff>
    </xdr:from>
    <xdr:to>
      <xdr:col>50</xdr:col>
      <xdr:colOff>165100</xdr:colOff>
      <xdr:row>40</xdr:row>
      <xdr:rowOff>104475</xdr:rowOff>
    </xdr:to>
    <xdr:sp macro="" textlink="">
      <xdr:nvSpPr>
        <xdr:cNvPr id="130" name="楕円 129"/>
        <xdr:cNvSpPr/>
      </xdr:nvSpPr>
      <xdr:spPr>
        <a:xfrm>
          <a:off x="9588500" y="68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43068</xdr:rowOff>
    </xdr:from>
    <xdr:to>
      <xdr:col>55</xdr:col>
      <xdr:colOff>0</xdr:colOff>
      <xdr:row>40</xdr:row>
      <xdr:rowOff>53675</xdr:rowOff>
    </xdr:to>
    <xdr:cxnSp macro="">
      <xdr:nvCxnSpPr>
        <xdr:cNvPr id="131" name="直線コネクタ 130"/>
        <xdr:cNvCxnSpPr/>
      </xdr:nvCxnSpPr>
      <xdr:spPr>
        <a:xfrm flipV="1">
          <a:off x="9639300" y="690106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12171</xdr:rowOff>
    </xdr:from>
    <xdr:to>
      <xdr:col>46</xdr:col>
      <xdr:colOff>38100</xdr:colOff>
      <xdr:row>40</xdr:row>
      <xdr:rowOff>113771</xdr:rowOff>
    </xdr:to>
    <xdr:sp macro="" textlink="">
      <xdr:nvSpPr>
        <xdr:cNvPr id="132" name="楕円 131"/>
        <xdr:cNvSpPr/>
      </xdr:nvSpPr>
      <xdr:spPr>
        <a:xfrm>
          <a:off x="8699500" y="6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53675</xdr:rowOff>
    </xdr:from>
    <xdr:to>
      <xdr:col>50</xdr:col>
      <xdr:colOff>114300</xdr:colOff>
      <xdr:row>40</xdr:row>
      <xdr:rowOff>62971</xdr:rowOff>
    </xdr:to>
    <xdr:cxnSp macro="">
      <xdr:nvCxnSpPr>
        <xdr:cNvPr id="133" name="直線コネクタ 132"/>
        <xdr:cNvCxnSpPr/>
      </xdr:nvCxnSpPr>
      <xdr:spPr>
        <a:xfrm flipV="1">
          <a:off x="8750300" y="6911675"/>
          <a:ext cx="889000" cy="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20310</xdr:rowOff>
    </xdr:from>
    <xdr:to>
      <xdr:col>41</xdr:col>
      <xdr:colOff>101600</xdr:colOff>
      <xdr:row>40</xdr:row>
      <xdr:rowOff>121910</xdr:rowOff>
    </xdr:to>
    <xdr:sp macro="" textlink="">
      <xdr:nvSpPr>
        <xdr:cNvPr id="134" name="楕円 133"/>
        <xdr:cNvSpPr/>
      </xdr:nvSpPr>
      <xdr:spPr>
        <a:xfrm>
          <a:off x="7810500" y="6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62971</xdr:rowOff>
    </xdr:from>
    <xdr:to>
      <xdr:col>45</xdr:col>
      <xdr:colOff>177800</xdr:colOff>
      <xdr:row>40</xdr:row>
      <xdr:rowOff>71110</xdr:rowOff>
    </xdr:to>
    <xdr:cxnSp macro="">
      <xdr:nvCxnSpPr>
        <xdr:cNvPr id="135" name="直線コネクタ 134"/>
        <xdr:cNvCxnSpPr/>
      </xdr:nvCxnSpPr>
      <xdr:spPr>
        <a:xfrm flipV="1">
          <a:off x="7861300" y="6920971"/>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27435</xdr:rowOff>
    </xdr:from>
    <xdr:to>
      <xdr:col>36</xdr:col>
      <xdr:colOff>165100</xdr:colOff>
      <xdr:row>40</xdr:row>
      <xdr:rowOff>129035</xdr:rowOff>
    </xdr:to>
    <xdr:sp macro="" textlink="">
      <xdr:nvSpPr>
        <xdr:cNvPr id="136" name="楕円 135"/>
        <xdr:cNvSpPr/>
      </xdr:nvSpPr>
      <xdr:spPr>
        <a:xfrm>
          <a:off x="6921500" y="688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71110</xdr:rowOff>
    </xdr:from>
    <xdr:to>
      <xdr:col>41</xdr:col>
      <xdr:colOff>50800</xdr:colOff>
      <xdr:row>40</xdr:row>
      <xdr:rowOff>78235</xdr:rowOff>
    </xdr:to>
    <xdr:cxnSp macro="">
      <xdr:nvCxnSpPr>
        <xdr:cNvPr id="137" name="直線コネクタ 136"/>
        <xdr:cNvCxnSpPr/>
      </xdr:nvCxnSpPr>
      <xdr:spPr>
        <a:xfrm flipV="1">
          <a:off x="6972300" y="6929110"/>
          <a:ext cx="8890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38" name="n_1aveValue【道路】&#10;一人当たり延長"/>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33</xdr:row>
      <xdr:rowOff>93006</xdr:rowOff>
    </xdr:from>
    <xdr:ext cx="599010" cy="259045"/>
    <xdr:sp macro="" textlink="">
      <xdr:nvSpPr>
        <xdr:cNvPr id="139" name="n_2aveValue【道路】&#10;一人当たり延長"/>
        <xdr:cNvSpPr txBox="1"/>
      </xdr:nvSpPr>
      <xdr:spPr>
        <a:xfrm>
          <a:off x="8450794" y="57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33</xdr:row>
      <xdr:rowOff>113466</xdr:rowOff>
    </xdr:from>
    <xdr:ext cx="599010" cy="259045"/>
    <xdr:sp macro="" textlink="">
      <xdr:nvSpPr>
        <xdr:cNvPr id="140" name="n_3aveValue【道路】&#10;一人当たり延長"/>
        <xdr:cNvSpPr txBox="1"/>
      </xdr:nvSpPr>
      <xdr:spPr>
        <a:xfrm>
          <a:off x="7561794" y="5771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33</xdr:row>
      <xdr:rowOff>131297</xdr:rowOff>
    </xdr:from>
    <xdr:ext cx="599010" cy="259045"/>
    <xdr:sp macro="" textlink="">
      <xdr:nvSpPr>
        <xdr:cNvPr id="141" name="n_4aveValue【道路】&#10;一人当たり延長"/>
        <xdr:cNvSpPr txBox="1"/>
      </xdr:nvSpPr>
      <xdr:spPr>
        <a:xfrm>
          <a:off x="6672794" y="578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95602</xdr:rowOff>
    </xdr:from>
    <xdr:ext cx="534377" cy="259045"/>
    <xdr:sp macro="" textlink="">
      <xdr:nvSpPr>
        <xdr:cNvPr id="142" name="n_1mainValue【道路】&#10;一人当たり延長"/>
        <xdr:cNvSpPr txBox="1"/>
      </xdr:nvSpPr>
      <xdr:spPr>
        <a:xfrm>
          <a:off x="9359411" y="695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104898</xdr:rowOff>
    </xdr:from>
    <xdr:ext cx="534377" cy="259045"/>
    <xdr:sp macro="" textlink="">
      <xdr:nvSpPr>
        <xdr:cNvPr id="143" name="n_2mainValue【道路】&#10;一人当たり延長"/>
        <xdr:cNvSpPr txBox="1"/>
      </xdr:nvSpPr>
      <xdr:spPr>
        <a:xfrm>
          <a:off x="8483111" y="69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113037</xdr:rowOff>
    </xdr:from>
    <xdr:ext cx="534377" cy="259045"/>
    <xdr:sp macro="" textlink="">
      <xdr:nvSpPr>
        <xdr:cNvPr id="144" name="n_3mainValue【道路】&#10;一人当たり延長"/>
        <xdr:cNvSpPr txBox="1"/>
      </xdr:nvSpPr>
      <xdr:spPr>
        <a:xfrm>
          <a:off x="7594111" y="697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120162</xdr:rowOff>
    </xdr:from>
    <xdr:ext cx="534377" cy="259045"/>
    <xdr:sp macro="" textlink="">
      <xdr:nvSpPr>
        <xdr:cNvPr id="145" name="n_4mainValue【道路】&#10;一人当たり延長"/>
        <xdr:cNvSpPr txBox="1"/>
      </xdr:nvSpPr>
      <xdr:spPr>
        <a:xfrm>
          <a:off x="6705111" y="69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1" name="正方形/長方形 160"/>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186" name="直線コネクタ 185"/>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189" name="【公営住宅】&#10;有形固定資産減価償却率最大値テキスト"/>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190" name="直線コネクタ 189"/>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191" name="【公営住宅】&#10;有形固定資産減価償却率平均値テキスト"/>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192" name="フローチャート: 判断 191"/>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193" name="フローチャート: 判断 192"/>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194" name="フローチャート: 判断 193"/>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195" name="フローチャート: 判断 194"/>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196" name="フローチャート: 判断 195"/>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122555</xdr:rowOff>
    </xdr:from>
    <xdr:to>
      <xdr:col>24</xdr:col>
      <xdr:colOff>114300</xdr:colOff>
      <xdr:row>83</xdr:row>
      <xdr:rowOff>52705</xdr:rowOff>
    </xdr:to>
    <xdr:sp macro="" textlink="">
      <xdr:nvSpPr>
        <xdr:cNvPr id="202" name="楕円 201"/>
        <xdr:cNvSpPr/>
      </xdr:nvSpPr>
      <xdr:spPr>
        <a:xfrm>
          <a:off x="4584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100982</xdr:rowOff>
    </xdr:from>
    <xdr:ext cx="405111" cy="259045"/>
    <xdr:sp macro="" textlink="">
      <xdr:nvSpPr>
        <xdr:cNvPr id="203" name="【公営住宅】&#10;有形固定資産減価償却率該当値テキスト"/>
        <xdr:cNvSpPr txBox="1"/>
      </xdr:nvSpPr>
      <xdr:spPr>
        <a:xfrm>
          <a:off x="4673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113030</xdr:rowOff>
    </xdr:from>
    <xdr:to>
      <xdr:col>20</xdr:col>
      <xdr:colOff>38100</xdr:colOff>
      <xdr:row>85</xdr:row>
      <xdr:rowOff>43180</xdr:rowOff>
    </xdr:to>
    <xdr:sp macro="" textlink="">
      <xdr:nvSpPr>
        <xdr:cNvPr id="204" name="楕円 203"/>
        <xdr:cNvSpPr/>
      </xdr:nvSpPr>
      <xdr:spPr>
        <a:xfrm>
          <a:off x="3746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xdr:rowOff>
    </xdr:from>
    <xdr:to>
      <xdr:col>24</xdr:col>
      <xdr:colOff>63500</xdr:colOff>
      <xdr:row>84</xdr:row>
      <xdr:rowOff>163830</xdr:rowOff>
    </xdr:to>
    <xdr:cxnSp macro="">
      <xdr:nvCxnSpPr>
        <xdr:cNvPr id="205" name="直線コネクタ 204"/>
        <xdr:cNvCxnSpPr/>
      </xdr:nvCxnSpPr>
      <xdr:spPr>
        <a:xfrm flipV="1">
          <a:off x="3797300" y="14232255"/>
          <a:ext cx="838200" cy="3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80645</xdr:rowOff>
    </xdr:from>
    <xdr:to>
      <xdr:col>15</xdr:col>
      <xdr:colOff>101600</xdr:colOff>
      <xdr:row>85</xdr:row>
      <xdr:rowOff>10795</xdr:rowOff>
    </xdr:to>
    <xdr:sp macro="" textlink="">
      <xdr:nvSpPr>
        <xdr:cNvPr id="206" name="楕円 205"/>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131445</xdr:rowOff>
    </xdr:from>
    <xdr:to>
      <xdr:col>19</xdr:col>
      <xdr:colOff>177800</xdr:colOff>
      <xdr:row>84</xdr:row>
      <xdr:rowOff>163830</xdr:rowOff>
    </xdr:to>
    <xdr:cxnSp macro="">
      <xdr:nvCxnSpPr>
        <xdr:cNvPr id="207" name="直線コネクタ 206"/>
        <xdr:cNvCxnSpPr/>
      </xdr:nvCxnSpPr>
      <xdr:spPr>
        <a:xfrm>
          <a:off x="2908300" y="145332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50164</xdr:rowOff>
    </xdr:from>
    <xdr:to>
      <xdr:col>10</xdr:col>
      <xdr:colOff>165100</xdr:colOff>
      <xdr:row>84</xdr:row>
      <xdr:rowOff>151764</xdr:rowOff>
    </xdr:to>
    <xdr:sp macro="" textlink="">
      <xdr:nvSpPr>
        <xdr:cNvPr id="208" name="楕円 207"/>
        <xdr:cNvSpPr/>
      </xdr:nvSpPr>
      <xdr:spPr>
        <a:xfrm>
          <a:off x="1968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100964</xdr:rowOff>
    </xdr:from>
    <xdr:to>
      <xdr:col>15</xdr:col>
      <xdr:colOff>50800</xdr:colOff>
      <xdr:row>84</xdr:row>
      <xdr:rowOff>131445</xdr:rowOff>
    </xdr:to>
    <xdr:cxnSp macro="">
      <xdr:nvCxnSpPr>
        <xdr:cNvPr id="209" name="直線コネクタ 208"/>
        <xdr:cNvCxnSpPr/>
      </xdr:nvCxnSpPr>
      <xdr:spPr>
        <a:xfrm>
          <a:off x="2019300" y="145027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xdr:rowOff>
    </xdr:from>
    <xdr:to>
      <xdr:col>6</xdr:col>
      <xdr:colOff>38100</xdr:colOff>
      <xdr:row>84</xdr:row>
      <xdr:rowOff>107950</xdr:rowOff>
    </xdr:to>
    <xdr:sp macro="" textlink="">
      <xdr:nvSpPr>
        <xdr:cNvPr id="210" name="楕円 209"/>
        <xdr:cNvSpPr/>
      </xdr:nvSpPr>
      <xdr:spPr>
        <a:xfrm>
          <a:off x="1079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57150</xdr:rowOff>
    </xdr:from>
    <xdr:to>
      <xdr:col>10</xdr:col>
      <xdr:colOff>114300</xdr:colOff>
      <xdr:row>84</xdr:row>
      <xdr:rowOff>100964</xdr:rowOff>
    </xdr:to>
    <xdr:cxnSp macro="">
      <xdr:nvCxnSpPr>
        <xdr:cNvPr id="211" name="直線コネクタ 210"/>
        <xdr:cNvCxnSpPr/>
      </xdr:nvCxnSpPr>
      <xdr:spPr>
        <a:xfrm>
          <a:off x="1130300" y="144589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212" name="n_1aveValue【公営住宅】&#10;有形固定資産減価償却率"/>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213"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158766</xdr:rowOff>
    </xdr:from>
    <xdr:ext cx="405111" cy="259045"/>
    <xdr:sp macro="" textlink="">
      <xdr:nvSpPr>
        <xdr:cNvPr id="214" name="n_3aveValue【公営住宅】&#10;有形固定資産減価償却率"/>
        <xdr:cNvSpPr txBox="1"/>
      </xdr:nvSpPr>
      <xdr:spPr>
        <a:xfrm>
          <a:off x="1816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2557</xdr:rowOff>
    </xdr:from>
    <xdr:ext cx="405111" cy="259045"/>
    <xdr:sp macro="" textlink="">
      <xdr:nvSpPr>
        <xdr:cNvPr id="215" name="n_4aveValue【公営住宅】&#10;有形固定資産減価償却率"/>
        <xdr:cNvSpPr txBox="1"/>
      </xdr:nvSpPr>
      <xdr:spPr>
        <a:xfrm>
          <a:off x="927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34307</xdr:rowOff>
    </xdr:from>
    <xdr:ext cx="405111" cy="259045"/>
    <xdr:sp macro="" textlink="">
      <xdr:nvSpPr>
        <xdr:cNvPr id="216" name="n_1mainValue【公営住宅】&#10;有形固定資産減価償却率"/>
        <xdr:cNvSpPr txBox="1"/>
      </xdr:nvSpPr>
      <xdr:spPr>
        <a:xfrm>
          <a:off x="3582044"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17" name="n_2mainValue【公営住宅】&#10;有形固定資産減価償却率"/>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142891</xdr:rowOff>
    </xdr:from>
    <xdr:ext cx="405111" cy="259045"/>
    <xdr:sp macro="" textlink="">
      <xdr:nvSpPr>
        <xdr:cNvPr id="218" name="n_3mainValue【公営住宅】&#10;有形固定資産減価償却率"/>
        <xdr:cNvSpPr txBox="1"/>
      </xdr:nvSpPr>
      <xdr:spPr>
        <a:xfrm>
          <a:off x="1816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99077</xdr:rowOff>
    </xdr:from>
    <xdr:ext cx="405111" cy="259045"/>
    <xdr:sp macro="" textlink="">
      <xdr:nvSpPr>
        <xdr:cNvPr id="219" name="n_4mainValue【公営住宅】&#10;有形固定資産減価償却率"/>
        <xdr:cNvSpPr txBox="1"/>
      </xdr:nvSpPr>
      <xdr:spPr>
        <a:xfrm>
          <a:off x="927744" y="1450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1" name="テキスト ボックス 2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243" name="直線コネクタ 242"/>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244" name="【公営住宅】&#10;一人当たり面積最小値テキスト"/>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245" name="直線コネクタ 244"/>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246" name="【公営住宅】&#10;一人当たり面積最大値テキスト"/>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247" name="直線コネクタ 246"/>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248" name="【公営住宅】&#10;一人当たり面積平均値テキスト"/>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249" name="フローチャート: 判断 248"/>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250" name="フローチャート: 判断 249"/>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251" name="フローチャート: 判断 250"/>
        <xdr:cNvSpPr/>
      </xdr:nvSpPr>
      <xdr:spPr>
        <a:xfrm>
          <a:off x="8699500" y="1455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252" name="フローチャート: 判断 251"/>
        <xdr:cNvSpPr/>
      </xdr:nvSpPr>
      <xdr:spPr>
        <a:xfrm>
          <a:off x="7810500" y="1455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253" name="フローチャート: 判断 252"/>
        <xdr:cNvSpPr/>
      </xdr:nvSpPr>
      <xdr:spPr>
        <a:xfrm>
          <a:off x="6921500" y="1455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163894</xdr:rowOff>
    </xdr:from>
    <xdr:to>
      <xdr:col>55</xdr:col>
      <xdr:colOff>50800</xdr:colOff>
      <xdr:row>85</xdr:row>
      <xdr:rowOff>94044</xdr:rowOff>
    </xdr:to>
    <xdr:sp macro="" textlink="">
      <xdr:nvSpPr>
        <xdr:cNvPr id="259" name="楕円 258"/>
        <xdr:cNvSpPr/>
      </xdr:nvSpPr>
      <xdr:spPr>
        <a:xfrm>
          <a:off x="10426700" y="1456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142321</xdr:rowOff>
    </xdr:from>
    <xdr:ext cx="469744" cy="259045"/>
    <xdr:sp macro="" textlink="">
      <xdr:nvSpPr>
        <xdr:cNvPr id="260" name="【公営住宅】&#10;一人当たり面積該当値テキスト"/>
        <xdr:cNvSpPr txBox="1"/>
      </xdr:nvSpPr>
      <xdr:spPr>
        <a:xfrm>
          <a:off x="10515600" y="1454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21780</xdr:rowOff>
    </xdr:from>
    <xdr:to>
      <xdr:col>50</xdr:col>
      <xdr:colOff>165100</xdr:colOff>
      <xdr:row>85</xdr:row>
      <xdr:rowOff>123380</xdr:rowOff>
    </xdr:to>
    <xdr:sp macro="" textlink="">
      <xdr:nvSpPr>
        <xdr:cNvPr id="261" name="楕円 260"/>
        <xdr:cNvSpPr/>
      </xdr:nvSpPr>
      <xdr:spPr>
        <a:xfrm>
          <a:off x="9588500" y="1459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43244</xdr:rowOff>
    </xdr:from>
    <xdr:to>
      <xdr:col>55</xdr:col>
      <xdr:colOff>0</xdr:colOff>
      <xdr:row>85</xdr:row>
      <xdr:rowOff>72580</xdr:rowOff>
    </xdr:to>
    <xdr:cxnSp macro="">
      <xdr:nvCxnSpPr>
        <xdr:cNvPr id="262" name="直線コネクタ 261"/>
        <xdr:cNvCxnSpPr/>
      </xdr:nvCxnSpPr>
      <xdr:spPr>
        <a:xfrm flipV="1">
          <a:off x="9639300" y="14616494"/>
          <a:ext cx="838200" cy="2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27876</xdr:rowOff>
    </xdr:from>
    <xdr:to>
      <xdr:col>46</xdr:col>
      <xdr:colOff>38100</xdr:colOff>
      <xdr:row>85</xdr:row>
      <xdr:rowOff>129476</xdr:rowOff>
    </xdr:to>
    <xdr:sp macro="" textlink="">
      <xdr:nvSpPr>
        <xdr:cNvPr id="263" name="楕円 262"/>
        <xdr:cNvSpPr/>
      </xdr:nvSpPr>
      <xdr:spPr>
        <a:xfrm>
          <a:off x="8699500" y="1460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72580</xdr:rowOff>
    </xdr:from>
    <xdr:to>
      <xdr:col>50</xdr:col>
      <xdr:colOff>114300</xdr:colOff>
      <xdr:row>85</xdr:row>
      <xdr:rowOff>78676</xdr:rowOff>
    </xdr:to>
    <xdr:cxnSp macro="">
      <xdr:nvCxnSpPr>
        <xdr:cNvPr id="264" name="直線コネクタ 263"/>
        <xdr:cNvCxnSpPr/>
      </xdr:nvCxnSpPr>
      <xdr:spPr>
        <a:xfrm flipV="1">
          <a:off x="8750300" y="1464583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33020</xdr:rowOff>
    </xdr:from>
    <xdr:to>
      <xdr:col>41</xdr:col>
      <xdr:colOff>101600</xdr:colOff>
      <xdr:row>85</xdr:row>
      <xdr:rowOff>134620</xdr:rowOff>
    </xdr:to>
    <xdr:sp macro="" textlink="">
      <xdr:nvSpPr>
        <xdr:cNvPr id="265" name="楕円 264"/>
        <xdr:cNvSpPr/>
      </xdr:nvSpPr>
      <xdr:spPr>
        <a:xfrm>
          <a:off x="7810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78676</xdr:rowOff>
    </xdr:from>
    <xdr:to>
      <xdr:col>45</xdr:col>
      <xdr:colOff>177800</xdr:colOff>
      <xdr:row>85</xdr:row>
      <xdr:rowOff>83820</xdr:rowOff>
    </xdr:to>
    <xdr:cxnSp macro="">
      <xdr:nvCxnSpPr>
        <xdr:cNvPr id="266" name="直線コネクタ 265"/>
        <xdr:cNvCxnSpPr/>
      </xdr:nvCxnSpPr>
      <xdr:spPr>
        <a:xfrm flipV="1">
          <a:off x="7861300" y="14651926"/>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37212</xdr:rowOff>
    </xdr:from>
    <xdr:to>
      <xdr:col>36</xdr:col>
      <xdr:colOff>165100</xdr:colOff>
      <xdr:row>85</xdr:row>
      <xdr:rowOff>138812</xdr:rowOff>
    </xdr:to>
    <xdr:sp macro="" textlink="">
      <xdr:nvSpPr>
        <xdr:cNvPr id="267" name="楕円 266"/>
        <xdr:cNvSpPr/>
      </xdr:nvSpPr>
      <xdr:spPr>
        <a:xfrm>
          <a:off x="6921500" y="1461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88012</xdr:rowOff>
    </xdr:to>
    <xdr:cxnSp macro="">
      <xdr:nvCxnSpPr>
        <xdr:cNvPr id="268" name="直線コネクタ 267"/>
        <xdr:cNvCxnSpPr/>
      </xdr:nvCxnSpPr>
      <xdr:spPr>
        <a:xfrm flipV="1">
          <a:off x="6972300" y="1465707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269" name="n_1aveValue【公営住宅】&#10;一人当たり面積"/>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97045</xdr:rowOff>
    </xdr:from>
    <xdr:ext cx="469744" cy="259045"/>
    <xdr:sp macro="" textlink="">
      <xdr:nvSpPr>
        <xdr:cNvPr id="270" name="n_2aveValue【公営住宅】&#10;一人当たり面積"/>
        <xdr:cNvSpPr txBox="1"/>
      </xdr:nvSpPr>
      <xdr:spPr>
        <a:xfrm>
          <a:off x="8515427" y="1432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99713</xdr:rowOff>
    </xdr:from>
    <xdr:ext cx="469744" cy="259045"/>
    <xdr:sp macro="" textlink="">
      <xdr:nvSpPr>
        <xdr:cNvPr id="271" name="n_3aveValue【公営住宅】&#10;一人当たり面積"/>
        <xdr:cNvSpPr txBox="1"/>
      </xdr:nvSpPr>
      <xdr:spPr>
        <a:xfrm>
          <a:off x="7626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99141</xdr:rowOff>
    </xdr:from>
    <xdr:ext cx="469744" cy="259045"/>
    <xdr:sp macro="" textlink="">
      <xdr:nvSpPr>
        <xdr:cNvPr id="272" name="n_4aveValue【公営住宅】&#10;一人当たり面積"/>
        <xdr:cNvSpPr txBox="1"/>
      </xdr:nvSpPr>
      <xdr:spPr>
        <a:xfrm>
          <a:off x="6737427" y="1432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114507</xdr:rowOff>
    </xdr:from>
    <xdr:ext cx="469744" cy="259045"/>
    <xdr:sp macro="" textlink="">
      <xdr:nvSpPr>
        <xdr:cNvPr id="273" name="n_1mainValue【公営住宅】&#10;一人当たり面積"/>
        <xdr:cNvSpPr txBox="1"/>
      </xdr:nvSpPr>
      <xdr:spPr>
        <a:xfrm>
          <a:off x="9391727" y="1468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120603</xdr:rowOff>
    </xdr:from>
    <xdr:ext cx="469744" cy="259045"/>
    <xdr:sp macro="" textlink="">
      <xdr:nvSpPr>
        <xdr:cNvPr id="274" name="n_2mainValue【公営住宅】&#10;一人当たり面積"/>
        <xdr:cNvSpPr txBox="1"/>
      </xdr:nvSpPr>
      <xdr:spPr>
        <a:xfrm>
          <a:off x="8515427" y="1469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125747</xdr:rowOff>
    </xdr:from>
    <xdr:ext cx="469744" cy="259045"/>
    <xdr:sp macro="" textlink="">
      <xdr:nvSpPr>
        <xdr:cNvPr id="275" name="n_3mainValue【公営住宅】&#10;一人当たり面積"/>
        <xdr:cNvSpPr txBox="1"/>
      </xdr:nvSpPr>
      <xdr:spPr>
        <a:xfrm>
          <a:off x="7626427"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276" name="n_4mainValue【公営住宅】&#10;一人当たり面積"/>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318" name="直線コネクタ 317"/>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321" name="【認定こども園・幼稚園・保育所】&#10;有形固定資産減価償却率最大値テキスト"/>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322" name="直線コネクタ 321"/>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323" name="【認定こども園・幼稚園・保育所】&#10;有形固定資産減価償却率平均値テキスト"/>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324" name="フローチャート: 判断 323"/>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325" name="フローチャート: 判断 324"/>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326" name="フローチャート: 判断 325"/>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27" name="フローチャート: 判断 326"/>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328" name="フローチャート: 判断 327"/>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334" name="楕円 333"/>
        <xdr:cNvSpPr/>
      </xdr:nvSpPr>
      <xdr:spPr>
        <a:xfrm>
          <a:off x="16268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59707</xdr:rowOff>
    </xdr:from>
    <xdr:ext cx="405111" cy="259045"/>
    <xdr:sp macro="" textlink="">
      <xdr:nvSpPr>
        <xdr:cNvPr id="335" name="【認定こども園・幼稚園・保育所】&#10;有形固定資産減価償却率該当値テキスト"/>
        <xdr:cNvSpPr txBox="1"/>
      </xdr:nvSpPr>
      <xdr:spPr>
        <a:xfrm>
          <a:off x="16357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12337</xdr:rowOff>
    </xdr:from>
    <xdr:to>
      <xdr:col>81</xdr:col>
      <xdr:colOff>101600</xdr:colOff>
      <xdr:row>37</xdr:row>
      <xdr:rowOff>113937</xdr:rowOff>
    </xdr:to>
    <xdr:sp macro="" textlink="">
      <xdr:nvSpPr>
        <xdr:cNvPr id="336" name="楕円 335"/>
        <xdr:cNvSpPr/>
      </xdr:nvSpPr>
      <xdr:spPr>
        <a:xfrm>
          <a:off x="15430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63137</xdr:rowOff>
    </xdr:from>
    <xdr:to>
      <xdr:col>85</xdr:col>
      <xdr:colOff>127000</xdr:colOff>
      <xdr:row>37</xdr:row>
      <xdr:rowOff>87630</xdr:rowOff>
    </xdr:to>
    <xdr:cxnSp macro="">
      <xdr:nvCxnSpPr>
        <xdr:cNvPr id="337" name="直線コネクタ 336"/>
        <xdr:cNvCxnSpPr/>
      </xdr:nvCxnSpPr>
      <xdr:spPr>
        <a:xfrm>
          <a:off x="15481300" y="640678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338" name="楕円 337"/>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48442</xdr:rowOff>
    </xdr:from>
    <xdr:to>
      <xdr:col>81</xdr:col>
      <xdr:colOff>50800</xdr:colOff>
      <xdr:row>37</xdr:row>
      <xdr:rowOff>63137</xdr:rowOff>
    </xdr:to>
    <xdr:cxnSp macro="">
      <xdr:nvCxnSpPr>
        <xdr:cNvPr id="339" name="直線コネクタ 338"/>
        <xdr:cNvCxnSpPr/>
      </xdr:nvCxnSpPr>
      <xdr:spPr>
        <a:xfrm>
          <a:off x="14592300" y="639209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110308</xdr:rowOff>
    </xdr:from>
    <xdr:to>
      <xdr:col>72</xdr:col>
      <xdr:colOff>38100</xdr:colOff>
      <xdr:row>37</xdr:row>
      <xdr:rowOff>40458</xdr:rowOff>
    </xdr:to>
    <xdr:sp macro="" textlink="">
      <xdr:nvSpPr>
        <xdr:cNvPr id="340" name="楕円 339"/>
        <xdr:cNvSpPr/>
      </xdr:nvSpPr>
      <xdr:spPr>
        <a:xfrm>
          <a:off x="1365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161108</xdr:rowOff>
    </xdr:from>
    <xdr:to>
      <xdr:col>76</xdr:col>
      <xdr:colOff>114300</xdr:colOff>
      <xdr:row>37</xdr:row>
      <xdr:rowOff>48442</xdr:rowOff>
    </xdr:to>
    <xdr:cxnSp macro="">
      <xdr:nvCxnSpPr>
        <xdr:cNvPr id="341" name="直線コネクタ 340"/>
        <xdr:cNvCxnSpPr/>
      </xdr:nvCxnSpPr>
      <xdr:spPr>
        <a:xfrm>
          <a:off x="13703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53158</xdr:rowOff>
    </xdr:from>
    <xdr:to>
      <xdr:col>67</xdr:col>
      <xdr:colOff>101600</xdr:colOff>
      <xdr:row>36</xdr:row>
      <xdr:rowOff>154758</xdr:rowOff>
    </xdr:to>
    <xdr:sp macro="" textlink="">
      <xdr:nvSpPr>
        <xdr:cNvPr id="342" name="楕円 341"/>
        <xdr:cNvSpPr/>
      </xdr:nvSpPr>
      <xdr:spPr>
        <a:xfrm>
          <a:off x="12763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103958</xdr:rowOff>
    </xdr:from>
    <xdr:to>
      <xdr:col>71</xdr:col>
      <xdr:colOff>177800</xdr:colOff>
      <xdr:row>36</xdr:row>
      <xdr:rowOff>161108</xdr:rowOff>
    </xdr:to>
    <xdr:cxnSp macro="">
      <xdr:nvCxnSpPr>
        <xdr:cNvPr id="343" name="直線コネクタ 342"/>
        <xdr:cNvCxnSpPr/>
      </xdr:nvCxnSpPr>
      <xdr:spPr>
        <a:xfrm>
          <a:off x="12814300" y="62761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103431</xdr:rowOff>
    </xdr:from>
    <xdr:ext cx="405111" cy="259045"/>
    <xdr:sp macro="" textlink="">
      <xdr:nvSpPr>
        <xdr:cNvPr id="344" name="n_1aveValue【認定こども園・幼稚園・保育所】&#10;有形固定資産減価償却率"/>
        <xdr:cNvSpPr txBox="1"/>
      </xdr:nvSpPr>
      <xdr:spPr>
        <a:xfrm>
          <a:off x="152660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345"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346"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347"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130464</xdr:rowOff>
    </xdr:from>
    <xdr:ext cx="405111" cy="259045"/>
    <xdr:sp macro="" textlink="">
      <xdr:nvSpPr>
        <xdr:cNvPr id="348" name="n_1mainValue【認定こども園・幼稚園・保育所】&#10;有形固定資産減価償却率"/>
        <xdr:cNvSpPr txBox="1"/>
      </xdr:nvSpPr>
      <xdr:spPr>
        <a:xfrm>
          <a:off x="152660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115769</xdr:rowOff>
    </xdr:from>
    <xdr:ext cx="405111" cy="259045"/>
    <xdr:sp macro="" textlink="">
      <xdr:nvSpPr>
        <xdr:cNvPr id="349" name="n_2mainValue【認定こども園・幼稚園・保育所】&#10;有形固定資産減価償却率"/>
        <xdr:cNvSpPr txBox="1"/>
      </xdr:nvSpPr>
      <xdr:spPr>
        <a:xfrm>
          <a:off x="14389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56985</xdr:rowOff>
    </xdr:from>
    <xdr:ext cx="405111" cy="259045"/>
    <xdr:sp macro="" textlink="">
      <xdr:nvSpPr>
        <xdr:cNvPr id="350" name="n_3mainValue【認定こども園・幼稚園・保育所】&#10;有形固定資産減価償却率"/>
        <xdr:cNvSpPr txBox="1"/>
      </xdr:nvSpPr>
      <xdr:spPr>
        <a:xfrm>
          <a:off x="13500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171285</xdr:rowOff>
    </xdr:from>
    <xdr:ext cx="405111" cy="259045"/>
    <xdr:sp macro="" textlink="">
      <xdr:nvSpPr>
        <xdr:cNvPr id="351" name="n_4mainValue【認定こども園・幼稚園・保育所】&#10;有形固定資産減価償却率"/>
        <xdr:cNvSpPr txBox="1"/>
      </xdr:nvSpPr>
      <xdr:spPr>
        <a:xfrm>
          <a:off x="126117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0" name="テキスト ボックス 3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1" name="直線コネクタ 3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2" name="直線コネクタ 3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3" name="テキスト ボックス 3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4" name="直線コネクタ 3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5" name="テキスト ボックス 3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6" name="直線コネクタ 3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7" name="テキスト ボックス 3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8" name="直線コネクタ 3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69" name="テキスト ボックス 3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0" name="直線コネクタ 3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1" name="テキスト ボックス 3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2" name="直線コネクタ 3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3" name="テキスト ボックス 3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377" name="直線コネクタ 376"/>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378" name="【認定こども園・幼稚園・保育所】&#10;一人当たり面積最小値テキスト"/>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379" name="直線コネクタ 378"/>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380" name="【認定こども園・幼稚園・保育所】&#10;一人当たり面積最大値テキスト"/>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381" name="直線コネクタ 380"/>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382" name="【認定こども園・幼稚園・保育所】&#10;一人当たり面積平均値テキスト"/>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383" name="フローチャート: 判断 382"/>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384" name="フローチャート: 判断 383"/>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17780</xdr:rowOff>
    </xdr:from>
    <xdr:to>
      <xdr:col>107</xdr:col>
      <xdr:colOff>101600</xdr:colOff>
      <xdr:row>40</xdr:row>
      <xdr:rowOff>119380</xdr:rowOff>
    </xdr:to>
    <xdr:sp macro="" textlink="">
      <xdr:nvSpPr>
        <xdr:cNvPr id="385" name="フローチャート: 判断 384"/>
        <xdr:cNvSpPr/>
      </xdr:nvSpPr>
      <xdr:spPr>
        <a:xfrm>
          <a:off x="20383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44994</xdr:rowOff>
    </xdr:from>
    <xdr:to>
      <xdr:col>102</xdr:col>
      <xdr:colOff>165100</xdr:colOff>
      <xdr:row>40</xdr:row>
      <xdr:rowOff>146594</xdr:rowOff>
    </xdr:to>
    <xdr:sp macro="" textlink="">
      <xdr:nvSpPr>
        <xdr:cNvPr id="386" name="フローチャート: 判断 385"/>
        <xdr:cNvSpPr/>
      </xdr:nvSpPr>
      <xdr:spPr>
        <a:xfrm>
          <a:off x="19494500" y="69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170724</xdr:rowOff>
    </xdr:from>
    <xdr:to>
      <xdr:col>98</xdr:col>
      <xdr:colOff>38100</xdr:colOff>
      <xdr:row>40</xdr:row>
      <xdr:rowOff>100874</xdr:rowOff>
    </xdr:to>
    <xdr:sp macro="" textlink="">
      <xdr:nvSpPr>
        <xdr:cNvPr id="387" name="フローチャート: 判断 386"/>
        <xdr:cNvSpPr/>
      </xdr:nvSpPr>
      <xdr:spPr>
        <a:xfrm>
          <a:off x="18605500" y="68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152763</xdr:rowOff>
    </xdr:from>
    <xdr:to>
      <xdr:col>116</xdr:col>
      <xdr:colOff>114300</xdr:colOff>
      <xdr:row>39</xdr:row>
      <xdr:rowOff>82913</xdr:rowOff>
    </xdr:to>
    <xdr:sp macro="" textlink="">
      <xdr:nvSpPr>
        <xdr:cNvPr id="393" name="楕円 392"/>
        <xdr:cNvSpPr/>
      </xdr:nvSpPr>
      <xdr:spPr>
        <a:xfrm>
          <a:off x="22110700" y="66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4190</xdr:rowOff>
    </xdr:from>
    <xdr:ext cx="469744" cy="259045"/>
    <xdr:sp macro="" textlink="">
      <xdr:nvSpPr>
        <xdr:cNvPr id="394" name="【認定こども園・幼稚園・保育所】&#10;一人当たり面積該当値テキスト"/>
        <xdr:cNvSpPr txBox="1"/>
      </xdr:nvSpPr>
      <xdr:spPr>
        <a:xfrm>
          <a:off x="22199600" y="651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170180</xdr:rowOff>
    </xdr:from>
    <xdr:to>
      <xdr:col>112</xdr:col>
      <xdr:colOff>38100</xdr:colOff>
      <xdr:row>39</xdr:row>
      <xdr:rowOff>100330</xdr:rowOff>
    </xdr:to>
    <xdr:sp macro="" textlink="">
      <xdr:nvSpPr>
        <xdr:cNvPr id="395" name="楕円 394"/>
        <xdr:cNvSpPr/>
      </xdr:nvSpPr>
      <xdr:spPr>
        <a:xfrm>
          <a:off x="2127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32113</xdr:rowOff>
    </xdr:from>
    <xdr:to>
      <xdr:col>116</xdr:col>
      <xdr:colOff>63500</xdr:colOff>
      <xdr:row>39</xdr:row>
      <xdr:rowOff>49530</xdr:rowOff>
    </xdr:to>
    <xdr:cxnSp macro="">
      <xdr:nvCxnSpPr>
        <xdr:cNvPr id="396" name="直線コネクタ 395"/>
        <xdr:cNvCxnSpPr/>
      </xdr:nvCxnSpPr>
      <xdr:spPr>
        <a:xfrm flipV="1">
          <a:off x="21323300" y="6718663"/>
          <a:ext cx="8382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15059</xdr:rowOff>
    </xdr:from>
    <xdr:to>
      <xdr:col>107</xdr:col>
      <xdr:colOff>101600</xdr:colOff>
      <xdr:row>39</xdr:row>
      <xdr:rowOff>116659</xdr:rowOff>
    </xdr:to>
    <xdr:sp macro="" textlink="">
      <xdr:nvSpPr>
        <xdr:cNvPr id="397" name="楕円 396"/>
        <xdr:cNvSpPr/>
      </xdr:nvSpPr>
      <xdr:spPr>
        <a:xfrm>
          <a:off x="20383500" y="670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49530</xdr:rowOff>
    </xdr:from>
    <xdr:to>
      <xdr:col>111</xdr:col>
      <xdr:colOff>177800</xdr:colOff>
      <xdr:row>39</xdr:row>
      <xdr:rowOff>65859</xdr:rowOff>
    </xdr:to>
    <xdr:cxnSp macro="">
      <xdr:nvCxnSpPr>
        <xdr:cNvPr id="398" name="直線コネクタ 397"/>
        <xdr:cNvCxnSpPr/>
      </xdr:nvCxnSpPr>
      <xdr:spPr>
        <a:xfrm flipV="1">
          <a:off x="20434300" y="673608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28122</xdr:rowOff>
    </xdr:from>
    <xdr:to>
      <xdr:col>102</xdr:col>
      <xdr:colOff>165100</xdr:colOff>
      <xdr:row>39</xdr:row>
      <xdr:rowOff>129722</xdr:rowOff>
    </xdr:to>
    <xdr:sp macro="" textlink="">
      <xdr:nvSpPr>
        <xdr:cNvPr id="399" name="楕円 398"/>
        <xdr:cNvSpPr/>
      </xdr:nvSpPr>
      <xdr:spPr>
        <a:xfrm>
          <a:off x="19494500" y="67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65859</xdr:rowOff>
    </xdr:from>
    <xdr:to>
      <xdr:col>107</xdr:col>
      <xdr:colOff>50800</xdr:colOff>
      <xdr:row>39</xdr:row>
      <xdr:rowOff>78922</xdr:rowOff>
    </xdr:to>
    <xdr:cxnSp macro="">
      <xdr:nvCxnSpPr>
        <xdr:cNvPr id="400" name="直線コネクタ 399"/>
        <xdr:cNvCxnSpPr/>
      </xdr:nvCxnSpPr>
      <xdr:spPr>
        <a:xfrm flipV="1">
          <a:off x="19545300" y="675240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39007</xdr:rowOff>
    </xdr:from>
    <xdr:to>
      <xdr:col>98</xdr:col>
      <xdr:colOff>38100</xdr:colOff>
      <xdr:row>39</xdr:row>
      <xdr:rowOff>140607</xdr:rowOff>
    </xdr:to>
    <xdr:sp macro="" textlink="">
      <xdr:nvSpPr>
        <xdr:cNvPr id="401" name="楕円 400"/>
        <xdr:cNvSpPr/>
      </xdr:nvSpPr>
      <xdr:spPr>
        <a:xfrm>
          <a:off x="18605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78922</xdr:rowOff>
    </xdr:from>
    <xdr:to>
      <xdr:col>102</xdr:col>
      <xdr:colOff>114300</xdr:colOff>
      <xdr:row>39</xdr:row>
      <xdr:rowOff>89807</xdr:rowOff>
    </xdr:to>
    <xdr:cxnSp macro="">
      <xdr:nvCxnSpPr>
        <xdr:cNvPr id="402" name="直線コネクタ 401"/>
        <xdr:cNvCxnSpPr/>
      </xdr:nvCxnSpPr>
      <xdr:spPr>
        <a:xfrm flipV="1">
          <a:off x="18656300" y="6765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403" name="n_1aveValue【認定こども園・幼稚園・保育所】&#10;一人当たり面積"/>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404" name="n_2ave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137721</xdr:rowOff>
    </xdr:from>
    <xdr:ext cx="469744" cy="259045"/>
    <xdr:sp macro="" textlink="">
      <xdr:nvSpPr>
        <xdr:cNvPr id="405" name="n_3aveValue【認定こども園・幼稚園・保育所】&#10;一人当たり面積"/>
        <xdr:cNvSpPr txBox="1"/>
      </xdr:nvSpPr>
      <xdr:spPr>
        <a:xfrm>
          <a:off x="19310427"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92001</xdr:rowOff>
    </xdr:from>
    <xdr:ext cx="469744" cy="259045"/>
    <xdr:sp macro="" textlink="">
      <xdr:nvSpPr>
        <xdr:cNvPr id="406" name="n_4aveValue【認定こども園・幼稚園・保育所】&#10;一人当たり面積"/>
        <xdr:cNvSpPr txBox="1"/>
      </xdr:nvSpPr>
      <xdr:spPr>
        <a:xfrm>
          <a:off x="18421427" y="69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116857</xdr:rowOff>
    </xdr:from>
    <xdr:ext cx="469744" cy="259045"/>
    <xdr:sp macro="" textlink="">
      <xdr:nvSpPr>
        <xdr:cNvPr id="407" name="n_1mainValue【認定こども園・幼稚園・保育所】&#10;一人当たり面積"/>
        <xdr:cNvSpPr txBox="1"/>
      </xdr:nvSpPr>
      <xdr:spPr>
        <a:xfrm>
          <a:off x="21075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133186</xdr:rowOff>
    </xdr:from>
    <xdr:ext cx="469744" cy="259045"/>
    <xdr:sp macro="" textlink="">
      <xdr:nvSpPr>
        <xdr:cNvPr id="408" name="n_2mainValue【認定こども園・幼稚園・保育所】&#10;一人当たり面積"/>
        <xdr:cNvSpPr txBox="1"/>
      </xdr:nvSpPr>
      <xdr:spPr>
        <a:xfrm>
          <a:off x="20199427" y="647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146249</xdr:rowOff>
    </xdr:from>
    <xdr:ext cx="469744" cy="259045"/>
    <xdr:sp macro="" textlink="">
      <xdr:nvSpPr>
        <xdr:cNvPr id="409" name="n_3mainValue【認定こども園・幼稚園・保育所】&#10;一人当たり面積"/>
        <xdr:cNvSpPr txBox="1"/>
      </xdr:nvSpPr>
      <xdr:spPr>
        <a:xfrm>
          <a:off x="19310427" y="648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157134</xdr:rowOff>
    </xdr:from>
    <xdr:ext cx="469744" cy="259045"/>
    <xdr:sp macro="" textlink="">
      <xdr:nvSpPr>
        <xdr:cNvPr id="410" name="n_4mainValue【認定こども園・幼稚園・保育所】&#10;一人当たり面積"/>
        <xdr:cNvSpPr txBox="1"/>
      </xdr:nvSpPr>
      <xdr:spPr>
        <a:xfrm>
          <a:off x="18421427"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3" name="テキスト ボックス 4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3" name="テキスト ボックス 4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167640</xdr:rowOff>
    </xdr:from>
    <xdr:to>
      <xdr:col>85</xdr:col>
      <xdr:colOff>126364</xdr:colOff>
      <xdr:row>64</xdr:row>
      <xdr:rowOff>68580</xdr:rowOff>
    </xdr:to>
    <xdr:cxnSp macro="">
      <xdr:nvCxnSpPr>
        <xdr:cNvPr id="435" name="直線コネクタ 434"/>
        <xdr:cNvCxnSpPr/>
      </xdr:nvCxnSpPr>
      <xdr:spPr>
        <a:xfrm flipV="1">
          <a:off x="16318864" y="959739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436"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437" name="直線コネクタ 436"/>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114317</xdr:rowOff>
    </xdr:from>
    <xdr:ext cx="405111" cy="259045"/>
    <xdr:sp macro="" textlink="">
      <xdr:nvSpPr>
        <xdr:cNvPr id="438" name="【学校施設】&#10;有形固定資産減価償却率最大値テキスト"/>
        <xdr:cNvSpPr txBox="1"/>
      </xdr:nvSpPr>
      <xdr:spPr>
        <a:xfrm>
          <a:off x="16357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167640</xdr:rowOff>
    </xdr:from>
    <xdr:to>
      <xdr:col>86</xdr:col>
      <xdr:colOff>25400</xdr:colOff>
      <xdr:row>55</xdr:row>
      <xdr:rowOff>167640</xdr:rowOff>
    </xdr:to>
    <xdr:cxnSp macro="">
      <xdr:nvCxnSpPr>
        <xdr:cNvPr id="439" name="直線コネクタ 438"/>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44467</xdr:rowOff>
    </xdr:from>
    <xdr:ext cx="405111" cy="259045"/>
    <xdr:sp macro="" textlink="">
      <xdr:nvSpPr>
        <xdr:cNvPr id="440" name="【学校施設】&#10;有形固定資産減価償却率平均値テキスト"/>
        <xdr:cNvSpPr txBox="1"/>
      </xdr:nvSpPr>
      <xdr:spPr>
        <a:xfrm>
          <a:off x="16357600" y="1016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441" name="フローチャート: 判断 440"/>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42" name="フローチャート: 判断 441"/>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43" name="フローチャート: 判断 442"/>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44" name="フローチャート: 判断 443"/>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445" name="フローチャート: 判断 444"/>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73025</xdr:rowOff>
    </xdr:from>
    <xdr:to>
      <xdr:col>85</xdr:col>
      <xdr:colOff>177800</xdr:colOff>
      <xdr:row>62</xdr:row>
      <xdr:rowOff>3175</xdr:rowOff>
    </xdr:to>
    <xdr:sp macro="" textlink="">
      <xdr:nvSpPr>
        <xdr:cNvPr id="451" name="楕円 450"/>
        <xdr:cNvSpPr/>
      </xdr:nvSpPr>
      <xdr:spPr>
        <a:xfrm>
          <a:off x="162687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51452</xdr:rowOff>
    </xdr:from>
    <xdr:ext cx="405111" cy="259045"/>
    <xdr:sp macro="" textlink="">
      <xdr:nvSpPr>
        <xdr:cNvPr id="452" name="【学校施設】&#10;有形固定資産減価償却率該当値テキスト"/>
        <xdr:cNvSpPr txBox="1"/>
      </xdr:nvSpPr>
      <xdr:spPr>
        <a:xfrm>
          <a:off x="16357600"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36830</xdr:rowOff>
    </xdr:from>
    <xdr:to>
      <xdr:col>81</xdr:col>
      <xdr:colOff>101600</xdr:colOff>
      <xdr:row>61</xdr:row>
      <xdr:rowOff>138430</xdr:rowOff>
    </xdr:to>
    <xdr:sp macro="" textlink="">
      <xdr:nvSpPr>
        <xdr:cNvPr id="453" name="楕円 452"/>
        <xdr:cNvSpPr/>
      </xdr:nvSpPr>
      <xdr:spPr>
        <a:xfrm>
          <a:off x="15430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87630</xdr:rowOff>
    </xdr:from>
    <xdr:to>
      <xdr:col>85</xdr:col>
      <xdr:colOff>127000</xdr:colOff>
      <xdr:row>61</xdr:row>
      <xdr:rowOff>123825</xdr:rowOff>
    </xdr:to>
    <xdr:cxnSp macro="">
      <xdr:nvCxnSpPr>
        <xdr:cNvPr id="454" name="直線コネクタ 453"/>
        <xdr:cNvCxnSpPr/>
      </xdr:nvCxnSpPr>
      <xdr:spPr>
        <a:xfrm>
          <a:off x="15481300" y="1054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74930</xdr:rowOff>
    </xdr:from>
    <xdr:to>
      <xdr:col>76</xdr:col>
      <xdr:colOff>165100</xdr:colOff>
      <xdr:row>62</xdr:row>
      <xdr:rowOff>5080</xdr:rowOff>
    </xdr:to>
    <xdr:sp macro="" textlink="">
      <xdr:nvSpPr>
        <xdr:cNvPr id="455" name="楕円 454"/>
        <xdr:cNvSpPr/>
      </xdr:nvSpPr>
      <xdr:spPr>
        <a:xfrm>
          <a:off x="14541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87630</xdr:rowOff>
    </xdr:from>
    <xdr:to>
      <xdr:col>81</xdr:col>
      <xdr:colOff>50800</xdr:colOff>
      <xdr:row>61</xdr:row>
      <xdr:rowOff>125730</xdr:rowOff>
    </xdr:to>
    <xdr:cxnSp macro="">
      <xdr:nvCxnSpPr>
        <xdr:cNvPr id="456" name="直線コネクタ 455"/>
        <xdr:cNvCxnSpPr/>
      </xdr:nvCxnSpPr>
      <xdr:spPr>
        <a:xfrm flipV="1">
          <a:off x="14592300" y="1054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97790</xdr:rowOff>
    </xdr:from>
    <xdr:to>
      <xdr:col>72</xdr:col>
      <xdr:colOff>38100</xdr:colOff>
      <xdr:row>62</xdr:row>
      <xdr:rowOff>27940</xdr:rowOff>
    </xdr:to>
    <xdr:sp macro="" textlink="">
      <xdr:nvSpPr>
        <xdr:cNvPr id="457" name="楕円 456"/>
        <xdr:cNvSpPr/>
      </xdr:nvSpPr>
      <xdr:spPr>
        <a:xfrm>
          <a:off x="1365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125730</xdr:rowOff>
    </xdr:from>
    <xdr:to>
      <xdr:col>76</xdr:col>
      <xdr:colOff>114300</xdr:colOff>
      <xdr:row>61</xdr:row>
      <xdr:rowOff>148590</xdr:rowOff>
    </xdr:to>
    <xdr:cxnSp macro="">
      <xdr:nvCxnSpPr>
        <xdr:cNvPr id="458" name="直線コネクタ 457"/>
        <xdr:cNvCxnSpPr/>
      </xdr:nvCxnSpPr>
      <xdr:spPr>
        <a:xfrm flipV="1">
          <a:off x="13703300" y="10584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52070</xdr:rowOff>
    </xdr:from>
    <xdr:to>
      <xdr:col>67</xdr:col>
      <xdr:colOff>101600</xdr:colOff>
      <xdr:row>61</xdr:row>
      <xdr:rowOff>153670</xdr:rowOff>
    </xdr:to>
    <xdr:sp macro="" textlink="">
      <xdr:nvSpPr>
        <xdr:cNvPr id="459" name="楕円 458"/>
        <xdr:cNvSpPr/>
      </xdr:nvSpPr>
      <xdr:spPr>
        <a:xfrm>
          <a:off x="12763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102870</xdr:rowOff>
    </xdr:from>
    <xdr:to>
      <xdr:col>71</xdr:col>
      <xdr:colOff>177800</xdr:colOff>
      <xdr:row>61</xdr:row>
      <xdr:rowOff>148590</xdr:rowOff>
    </xdr:to>
    <xdr:cxnSp macro="">
      <xdr:nvCxnSpPr>
        <xdr:cNvPr id="460" name="直線コネクタ 459"/>
        <xdr:cNvCxnSpPr/>
      </xdr:nvCxnSpPr>
      <xdr:spPr>
        <a:xfrm>
          <a:off x="12814300" y="10561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61"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62"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63"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464"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129557</xdr:rowOff>
    </xdr:from>
    <xdr:ext cx="405111" cy="259045"/>
    <xdr:sp macro="" textlink="">
      <xdr:nvSpPr>
        <xdr:cNvPr id="465" name="n_1mainValue【学校施設】&#10;有形固定資産減価償却率"/>
        <xdr:cNvSpPr txBox="1"/>
      </xdr:nvSpPr>
      <xdr:spPr>
        <a:xfrm>
          <a:off x="15266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167657</xdr:rowOff>
    </xdr:from>
    <xdr:ext cx="405111" cy="259045"/>
    <xdr:sp macro="" textlink="">
      <xdr:nvSpPr>
        <xdr:cNvPr id="466" name="n_2mainValue【学校施設】&#10;有形固定資産減価償却率"/>
        <xdr:cNvSpPr txBox="1"/>
      </xdr:nvSpPr>
      <xdr:spPr>
        <a:xfrm>
          <a:off x="14389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19067</xdr:rowOff>
    </xdr:from>
    <xdr:ext cx="405111" cy="259045"/>
    <xdr:sp macro="" textlink="">
      <xdr:nvSpPr>
        <xdr:cNvPr id="467" name="n_3mainValue【学校施設】&#10;有形固定資産減価償却率"/>
        <xdr:cNvSpPr txBox="1"/>
      </xdr:nvSpPr>
      <xdr:spPr>
        <a:xfrm>
          <a:off x="13500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144797</xdr:rowOff>
    </xdr:from>
    <xdr:ext cx="405111" cy="259045"/>
    <xdr:sp macro="" textlink="">
      <xdr:nvSpPr>
        <xdr:cNvPr id="468" name="n_4mainValue【学校施設】&#10;有形固定資産減価償却率"/>
        <xdr:cNvSpPr txBox="1"/>
      </xdr:nvSpPr>
      <xdr:spPr>
        <a:xfrm>
          <a:off x="12611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0" name="テキスト ボックス 4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494" name="直線コネクタ 493"/>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495" name="【学校施設】&#10;一人当たり面積最小値テキスト"/>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496" name="直線コネクタ 495"/>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497" name="【学校施設】&#10;一人当たり面積最大値テキスト"/>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498" name="直線コネクタ 497"/>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499" name="【学校施設】&#10;一人当たり面積平均値テキスト"/>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500" name="フローチャート: 判断 499"/>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501" name="フローチャート: 判断 500"/>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502" name="フローチャート: 判断 501"/>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503" name="フローチャート: 判断 502"/>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504" name="フローチャート: 判断 503"/>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76236</xdr:rowOff>
    </xdr:from>
    <xdr:to>
      <xdr:col>116</xdr:col>
      <xdr:colOff>114300</xdr:colOff>
      <xdr:row>63</xdr:row>
      <xdr:rowOff>6386</xdr:rowOff>
    </xdr:to>
    <xdr:sp macro="" textlink="">
      <xdr:nvSpPr>
        <xdr:cNvPr id="510" name="楕円 509"/>
        <xdr:cNvSpPr/>
      </xdr:nvSpPr>
      <xdr:spPr>
        <a:xfrm>
          <a:off x="22110700" y="1070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54663</xdr:rowOff>
    </xdr:from>
    <xdr:ext cx="469744" cy="259045"/>
    <xdr:sp macro="" textlink="">
      <xdr:nvSpPr>
        <xdr:cNvPr id="511" name="【学校施設】&#10;一人当たり面積該当値テキスト"/>
        <xdr:cNvSpPr txBox="1"/>
      </xdr:nvSpPr>
      <xdr:spPr>
        <a:xfrm>
          <a:off x="22199600" y="1068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87340</xdr:rowOff>
    </xdr:from>
    <xdr:to>
      <xdr:col>112</xdr:col>
      <xdr:colOff>38100</xdr:colOff>
      <xdr:row>63</xdr:row>
      <xdr:rowOff>17490</xdr:rowOff>
    </xdr:to>
    <xdr:sp macro="" textlink="">
      <xdr:nvSpPr>
        <xdr:cNvPr id="512" name="楕円 511"/>
        <xdr:cNvSpPr/>
      </xdr:nvSpPr>
      <xdr:spPr>
        <a:xfrm>
          <a:off x="21272500" y="107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127036</xdr:rowOff>
    </xdr:from>
    <xdr:to>
      <xdr:col>116</xdr:col>
      <xdr:colOff>63500</xdr:colOff>
      <xdr:row>62</xdr:row>
      <xdr:rowOff>138140</xdr:rowOff>
    </xdr:to>
    <xdr:cxnSp macro="">
      <xdr:nvCxnSpPr>
        <xdr:cNvPr id="513" name="直線コネクタ 512"/>
        <xdr:cNvCxnSpPr/>
      </xdr:nvCxnSpPr>
      <xdr:spPr>
        <a:xfrm flipV="1">
          <a:off x="21323300" y="10756936"/>
          <a:ext cx="8382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96974</xdr:rowOff>
    </xdr:from>
    <xdr:to>
      <xdr:col>107</xdr:col>
      <xdr:colOff>101600</xdr:colOff>
      <xdr:row>63</xdr:row>
      <xdr:rowOff>27124</xdr:rowOff>
    </xdr:to>
    <xdr:sp macro="" textlink="">
      <xdr:nvSpPr>
        <xdr:cNvPr id="514" name="楕円 513"/>
        <xdr:cNvSpPr/>
      </xdr:nvSpPr>
      <xdr:spPr>
        <a:xfrm>
          <a:off x="20383500" y="107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138140</xdr:rowOff>
    </xdr:from>
    <xdr:to>
      <xdr:col>111</xdr:col>
      <xdr:colOff>177800</xdr:colOff>
      <xdr:row>62</xdr:row>
      <xdr:rowOff>147774</xdr:rowOff>
    </xdr:to>
    <xdr:cxnSp macro="">
      <xdr:nvCxnSpPr>
        <xdr:cNvPr id="515" name="直線コネクタ 514"/>
        <xdr:cNvCxnSpPr/>
      </xdr:nvCxnSpPr>
      <xdr:spPr>
        <a:xfrm flipV="1">
          <a:off x="20434300" y="10768040"/>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105138</xdr:rowOff>
    </xdr:from>
    <xdr:to>
      <xdr:col>102</xdr:col>
      <xdr:colOff>165100</xdr:colOff>
      <xdr:row>63</xdr:row>
      <xdr:rowOff>35288</xdr:rowOff>
    </xdr:to>
    <xdr:sp macro="" textlink="">
      <xdr:nvSpPr>
        <xdr:cNvPr id="516" name="楕円 515"/>
        <xdr:cNvSpPr/>
      </xdr:nvSpPr>
      <xdr:spPr>
        <a:xfrm>
          <a:off x="19494500" y="1073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147774</xdr:rowOff>
    </xdr:from>
    <xdr:to>
      <xdr:col>107</xdr:col>
      <xdr:colOff>50800</xdr:colOff>
      <xdr:row>62</xdr:row>
      <xdr:rowOff>155938</xdr:rowOff>
    </xdr:to>
    <xdr:cxnSp macro="">
      <xdr:nvCxnSpPr>
        <xdr:cNvPr id="517" name="直線コネクタ 516"/>
        <xdr:cNvCxnSpPr/>
      </xdr:nvCxnSpPr>
      <xdr:spPr>
        <a:xfrm flipV="1">
          <a:off x="19545300" y="107776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111669</xdr:rowOff>
    </xdr:from>
    <xdr:to>
      <xdr:col>98</xdr:col>
      <xdr:colOff>38100</xdr:colOff>
      <xdr:row>63</xdr:row>
      <xdr:rowOff>41819</xdr:rowOff>
    </xdr:to>
    <xdr:sp macro="" textlink="">
      <xdr:nvSpPr>
        <xdr:cNvPr id="518" name="楕円 517"/>
        <xdr:cNvSpPr/>
      </xdr:nvSpPr>
      <xdr:spPr>
        <a:xfrm>
          <a:off x="18605500" y="1074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155938</xdr:rowOff>
    </xdr:from>
    <xdr:to>
      <xdr:col>102</xdr:col>
      <xdr:colOff>114300</xdr:colOff>
      <xdr:row>62</xdr:row>
      <xdr:rowOff>162469</xdr:rowOff>
    </xdr:to>
    <xdr:cxnSp macro="">
      <xdr:nvCxnSpPr>
        <xdr:cNvPr id="519" name="直線コネクタ 518"/>
        <xdr:cNvCxnSpPr/>
      </xdr:nvCxnSpPr>
      <xdr:spPr>
        <a:xfrm flipV="1">
          <a:off x="18656300" y="1078583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520" name="n_1aveValue【学校施設】&#10;一人当たり面積"/>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521"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522"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523"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8617</xdr:rowOff>
    </xdr:from>
    <xdr:ext cx="469744" cy="259045"/>
    <xdr:sp macro="" textlink="">
      <xdr:nvSpPr>
        <xdr:cNvPr id="524" name="n_1mainValue【学校施設】&#10;一人当たり面積"/>
        <xdr:cNvSpPr txBox="1"/>
      </xdr:nvSpPr>
      <xdr:spPr>
        <a:xfrm>
          <a:off x="21075727" y="108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18251</xdr:rowOff>
    </xdr:from>
    <xdr:ext cx="469744" cy="259045"/>
    <xdr:sp macro="" textlink="">
      <xdr:nvSpPr>
        <xdr:cNvPr id="525" name="n_2mainValue【学校施設】&#10;一人当たり面積"/>
        <xdr:cNvSpPr txBox="1"/>
      </xdr:nvSpPr>
      <xdr:spPr>
        <a:xfrm>
          <a:off x="20199427" y="1081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26415</xdr:rowOff>
    </xdr:from>
    <xdr:ext cx="469744" cy="259045"/>
    <xdr:sp macro="" textlink="">
      <xdr:nvSpPr>
        <xdr:cNvPr id="526" name="n_3mainValue【学校施設】&#10;一人当たり面積"/>
        <xdr:cNvSpPr txBox="1"/>
      </xdr:nvSpPr>
      <xdr:spPr>
        <a:xfrm>
          <a:off x="19310427" y="1082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32946</xdr:rowOff>
    </xdr:from>
    <xdr:ext cx="469744" cy="259045"/>
    <xdr:sp macro="" textlink="">
      <xdr:nvSpPr>
        <xdr:cNvPr id="527" name="n_4mainValue【学校施設】&#10;一人当たり面積"/>
        <xdr:cNvSpPr txBox="1"/>
      </xdr:nvSpPr>
      <xdr:spPr>
        <a:xfrm>
          <a:off x="18421427" y="1083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569" name="直線コネクタ 568"/>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572" name="【公民館】&#10;有形固定資産減価償却率最大値テキスト"/>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573" name="直線コネクタ 572"/>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574" name="【公民館】&#10;有形固定資産減価償却率平均値テキスト"/>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575" name="フローチャート: 判断 574"/>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576" name="フローチャート: 判断 575"/>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77" name="フローチャート: 判断 576"/>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578" name="フローチャート: 判断 577"/>
        <xdr:cNvSpPr/>
      </xdr:nvSpPr>
      <xdr:spPr>
        <a:xfrm>
          <a:off x="13652500" y="180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67855</xdr:rowOff>
    </xdr:from>
    <xdr:to>
      <xdr:col>67</xdr:col>
      <xdr:colOff>101600</xdr:colOff>
      <xdr:row>105</xdr:row>
      <xdr:rowOff>169455</xdr:rowOff>
    </xdr:to>
    <xdr:sp macro="" textlink="">
      <xdr:nvSpPr>
        <xdr:cNvPr id="579" name="フローチャート: 判断 578"/>
        <xdr:cNvSpPr/>
      </xdr:nvSpPr>
      <xdr:spPr>
        <a:xfrm>
          <a:off x="12763500" y="1807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33564</xdr:rowOff>
    </xdr:from>
    <xdr:to>
      <xdr:col>85</xdr:col>
      <xdr:colOff>177800</xdr:colOff>
      <xdr:row>103</xdr:row>
      <xdr:rowOff>135164</xdr:rowOff>
    </xdr:to>
    <xdr:sp macro="" textlink="">
      <xdr:nvSpPr>
        <xdr:cNvPr id="585" name="楕円 584"/>
        <xdr:cNvSpPr/>
      </xdr:nvSpPr>
      <xdr:spPr>
        <a:xfrm>
          <a:off x="162687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56441</xdr:rowOff>
    </xdr:from>
    <xdr:ext cx="405111" cy="259045"/>
    <xdr:sp macro="" textlink="">
      <xdr:nvSpPr>
        <xdr:cNvPr id="586" name="【公民館】&#10;有形固定資産減価償却率該当値テキスト"/>
        <xdr:cNvSpPr txBox="1"/>
      </xdr:nvSpPr>
      <xdr:spPr>
        <a:xfrm>
          <a:off x="16357600" y="1754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587" name="楕円 586"/>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84364</xdr:rowOff>
    </xdr:to>
    <xdr:cxnSp macro="">
      <xdr:nvCxnSpPr>
        <xdr:cNvPr id="588" name="直線コネクタ 587"/>
        <xdr:cNvCxnSpPr/>
      </xdr:nvCxnSpPr>
      <xdr:spPr>
        <a:xfrm>
          <a:off x="15481300" y="17683299"/>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589" name="楕円 588"/>
        <xdr:cNvSpPr/>
      </xdr:nvSpPr>
      <xdr:spPr>
        <a:xfrm>
          <a:off x="14541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134982</xdr:rowOff>
    </xdr:from>
    <xdr:to>
      <xdr:col>81</xdr:col>
      <xdr:colOff>50800</xdr:colOff>
      <xdr:row>103</xdr:row>
      <xdr:rowOff>23949</xdr:rowOff>
    </xdr:to>
    <xdr:cxnSp macro="">
      <xdr:nvCxnSpPr>
        <xdr:cNvPr id="590" name="直線コネクタ 589"/>
        <xdr:cNvCxnSpPr/>
      </xdr:nvCxnSpPr>
      <xdr:spPr>
        <a:xfrm>
          <a:off x="14592300" y="17622882"/>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20501</xdr:rowOff>
    </xdr:from>
    <xdr:to>
      <xdr:col>72</xdr:col>
      <xdr:colOff>38100</xdr:colOff>
      <xdr:row>102</xdr:row>
      <xdr:rowOff>122101</xdr:rowOff>
    </xdr:to>
    <xdr:sp macro="" textlink="">
      <xdr:nvSpPr>
        <xdr:cNvPr id="591" name="楕円 590"/>
        <xdr:cNvSpPr/>
      </xdr:nvSpPr>
      <xdr:spPr>
        <a:xfrm>
          <a:off x="13652500" y="17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71301</xdr:rowOff>
    </xdr:from>
    <xdr:to>
      <xdr:col>76</xdr:col>
      <xdr:colOff>114300</xdr:colOff>
      <xdr:row>102</xdr:row>
      <xdr:rowOff>134982</xdr:rowOff>
    </xdr:to>
    <xdr:cxnSp macro="">
      <xdr:nvCxnSpPr>
        <xdr:cNvPr id="592" name="直線コネクタ 591"/>
        <xdr:cNvCxnSpPr/>
      </xdr:nvCxnSpPr>
      <xdr:spPr>
        <a:xfrm>
          <a:off x="13703300" y="17559201"/>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133169</xdr:rowOff>
    </xdr:from>
    <xdr:to>
      <xdr:col>67</xdr:col>
      <xdr:colOff>101600</xdr:colOff>
      <xdr:row>102</xdr:row>
      <xdr:rowOff>63319</xdr:rowOff>
    </xdr:to>
    <xdr:sp macro="" textlink="">
      <xdr:nvSpPr>
        <xdr:cNvPr id="593" name="楕円 592"/>
        <xdr:cNvSpPr/>
      </xdr:nvSpPr>
      <xdr:spPr>
        <a:xfrm>
          <a:off x="12763500" y="174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12519</xdr:rowOff>
    </xdr:from>
    <xdr:to>
      <xdr:col>71</xdr:col>
      <xdr:colOff>177800</xdr:colOff>
      <xdr:row>102</xdr:row>
      <xdr:rowOff>71301</xdr:rowOff>
    </xdr:to>
    <xdr:cxnSp macro="">
      <xdr:nvCxnSpPr>
        <xdr:cNvPr id="594" name="直線コネクタ 593"/>
        <xdr:cNvCxnSpPr/>
      </xdr:nvCxnSpPr>
      <xdr:spPr>
        <a:xfrm>
          <a:off x="12814300" y="1750041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113228</xdr:rowOff>
    </xdr:from>
    <xdr:ext cx="405111" cy="259045"/>
    <xdr:sp macro="" textlink="">
      <xdr:nvSpPr>
        <xdr:cNvPr id="595" name="n_1aveValue【公民館】&#10;有形固定資産減価償却率"/>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596"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597" name="n_3aveValue【公民館】&#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160582</xdr:rowOff>
    </xdr:from>
    <xdr:ext cx="405111" cy="259045"/>
    <xdr:sp macro="" textlink="">
      <xdr:nvSpPr>
        <xdr:cNvPr id="598" name="n_4aveValue【公民館】&#10;有形固定資産減価償却率"/>
        <xdr:cNvSpPr txBox="1"/>
      </xdr:nvSpPr>
      <xdr:spPr>
        <a:xfrm>
          <a:off x="12611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599" name="n_1mainValue【公民館】&#10;有形固定資産減価償却率"/>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00" name="n_2mainValue【公民館】&#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138628</xdr:rowOff>
    </xdr:from>
    <xdr:ext cx="405111" cy="259045"/>
    <xdr:sp macro="" textlink="">
      <xdr:nvSpPr>
        <xdr:cNvPr id="601" name="n_3mainValue【公民館】&#10;有形固定資産減価償却率"/>
        <xdr:cNvSpPr txBox="1"/>
      </xdr:nvSpPr>
      <xdr:spPr>
        <a:xfrm>
          <a:off x="13500744" y="1728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79846</xdr:rowOff>
    </xdr:from>
    <xdr:ext cx="405111" cy="259045"/>
    <xdr:sp macro="" textlink="">
      <xdr:nvSpPr>
        <xdr:cNvPr id="602" name="n_4mainValue【公民館】&#10;有形固定資産減価償却率"/>
        <xdr:cNvSpPr txBox="1"/>
      </xdr:nvSpPr>
      <xdr:spPr>
        <a:xfrm>
          <a:off x="12611744" y="1722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24" name="テキスト ボックス 62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626" name="直線コネクタ 625"/>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2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28" name="直線コネクタ 62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629" name="【公民館】&#10;一人当たり面積最大値テキスト"/>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630" name="直線コネクタ 629"/>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128667</xdr:rowOff>
    </xdr:from>
    <xdr:ext cx="469744" cy="259045"/>
    <xdr:sp macro="" textlink="">
      <xdr:nvSpPr>
        <xdr:cNvPr id="631" name="【公民館】&#10;一人当たり面積平均値テキスト"/>
        <xdr:cNvSpPr txBox="1"/>
      </xdr:nvSpPr>
      <xdr:spPr>
        <a:xfrm>
          <a:off x="22199600" y="183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632" name="フローチャート: 判断 631"/>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633" name="フローチャート: 判断 632"/>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10731</xdr:rowOff>
    </xdr:from>
    <xdr:to>
      <xdr:col>107</xdr:col>
      <xdr:colOff>101600</xdr:colOff>
      <xdr:row>108</xdr:row>
      <xdr:rowOff>112331</xdr:rowOff>
    </xdr:to>
    <xdr:sp macro="" textlink="">
      <xdr:nvSpPr>
        <xdr:cNvPr id="634" name="フローチャート: 判断 633"/>
        <xdr:cNvSpPr/>
      </xdr:nvSpPr>
      <xdr:spPr>
        <a:xfrm>
          <a:off x="20383500" y="1852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17780</xdr:rowOff>
    </xdr:from>
    <xdr:to>
      <xdr:col>102</xdr:col>
      <xdr:colOff>165100</xdr:colOff>
      <xdr:row>108</xdr:row>
      <xdr:rowOff>119380</xdr:rowOff>
    </xdr:to>
    <xdr:sp macro="" textlink="">
      <xdr:nvSpPr>
        <xdr:cNvPr id="635" name="フローチャート: 判断 634"/>
        <xdr:cNvSpPr/>
      </xdr:nvSpPr>
      <xdr:spPr>
        <a:xfrm>
          <a:off x="19494500" y="185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17208</xdr:rowOff>
    </xdr:from>
    <xdr:to>
      <xdr:col>98</xdr:col>
      <xdr:colOff>38100</xdr:colOff>
      <xdr:row>108</xdr:row>
      <xdr:rowOff>118808</xdr:rowOff>
    </xdr:to>
    <xdr:sp macro="" textlink="">
      <xdr:nvSpPr>
        <xdr:cNvPr id="636" name="フローチャート: 判断 635"/>
        <xdr:cNvSpPr/>
      </xdr:nvSpPr>
      <xdr:spPr>
        <a:xfrm>
          <a:off x="18605500" y="1853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33401</xdr:rowOff>
    </xdr:from>
    <xdr:to>
      <xdr:col>116</xdr:col>
      <xdr:colOff>114300</xdr:colOff>
      <xdr:row>108</xdr:row>
      <xdr:rowOff>135001</xdr:rowOff>
    </xdr:to>
    <xdr:sp macro="" textlink="">
      <xdr:nvSpPr>
        <xdr:cNvPr id="642" name="楕円 641"/>
        <xdr:cNvSpPr/>
      </xdr:nvSpPr>
      <xdr:spPr>
        <a:xfrm>
          <a:off x="22110700" y="18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119778</xdr:rowOff>
    </xdr:from>
    <xdr:ext cx="469744" cy="259045"/>
    <xdr:sp macro="" textlink="">
      <xdr:nvSpPr>
        <xdr:cNvPr id="643" name="【公民館】&#10;一人当たり面積該当値テキスト"/>
        <xdr:cNvSpPr txBox="1"/>
      </xdr:nvSpPr>
      <xdr:spPr>
        <a:xfrm>
          <a:off x="22199600" y="18464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35497</xdr:rowOff>
    </xdr:from>
    <xdr:to>
      <xdr:col>112</xdr:col>
      <xdr:colOff>38100</xdr:colOff>
      <xdr:row>108</xdr:row>
      <xdr:rowOff>137097</xdr:rowOff>
    </xdr:to>
    <xdr:sp macro="" textlink="">
      <xdr:nvSpPr>
        <xdr:cNvPr id="644" name="楕円 643"/>
        <xdr:cNvSpPr/>
      </xdr:nvSpPr>
      <xdr:spPr>
        <a:xfrm>
          <a:off x="21272500" y="1855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84201</xdr:rowOff>
    </xdr:from>
    <xdr:to>
      <xdr:col>116</xdr:col>
      <xdr:colOff>63500</xdr:colOff>
      <xdr:row>108</xdr:row>
      <xdr:rowOff>86297</xdr:rowOff>
    </xdr:to>
    <xdr:cxnSp macro="">
      <xdr:nvCxnSpPr>
        <xdr:cNvPr id="645" name="直線コネクタ 644"/>
        <xdr:cNvCxnSpPr/>
      </xdr:nvCxnSpPr>
      <xdr:spPr>
        <a:xfrm flipV="1">
          <a:off x="21323300" y="18600801"/>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37401</xdr:rowOff>
    </xdr:from>
    <xdr:to>
      <xdr:col>107</xdr:col>
      <xdr:colOff>101600</xdr:colOff>
      <xdr:row>108</xdr:row>
      <xdr:rowOff>139001</xdr:rowOff>
    </xdr:to>
    <xdr:sp macro="" textlink="">
      <xdr:nvSpPr>
        <xdr:cNvPr id="646" name="楕円 645"/>
        <xdr:cNvSpPr/>
      </xdr:nvSpPr>
      <xdr:spPr>
        <a:xfrm>
          <a:off x="20383500" y="185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86297</xdr:rowOff>
    </xdr:from>
    <xdr:to>
      <xdr:col>111</xdr:col>
      <xdr:colOff>177800</xdr:colOff>
      <xdr:row>108</xdr:row>
      <xdr:rowOff>88201</xdr:rowOff>
    </xdr:to>
    <xdr:cxnSp macro="">
      <xdr:nvCxnSpPr>
        <xdr:cNvPr id="647" name="直線コネクタ 646"/>
        <xdr:cNvCxnSpPr/>
      </xdr:nvCxnSpPr>
      <xdr:spPr>
        <a:xfrm flipV="1">
          <a:off x="20434300" y="1860289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40069</xdr:rowOff>
    </xdr:from>
    <xdr:to>
      <xdr:col>102</xdr:col>
      <xdr:colOff>165100</xdr:colOff>
      <xdr:row>108</xdr:row>
      <xdr:rowOff>141669</xdr:rowOff>
    </xdr:to>
    <xdr:sp macro="" textlink="">
      <xdr:nvSpPr>
        <xdr:cNvPr id="648" name="楕円 647"/>
        <xdr:cNvSpPr/>
      </xdr:nvSpPr>
      <xdr:spPr>
        <a:xfrm>
          <a:off x="19494500" y="185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88201</xdr:rowOff>
    </xdr:from>
    <xdr:to>
      <xdr:col>107</xdr:col>
      <xdr:colOff>50800</xdr:colOff>
      <xdr:row>108</xdr:row>
      <xdr:rowOff>90869</xdr:rowOff>
    </xdr:to>
    <xdr:cxnSp macro="">
      <xdr:nvCxnSpPr>
        <xdr:cNvPr id="649" name="直線コネクタ 648"/>
        <xdr:cNvCxnSpPr/>
      </xdr:nvCxnSpPr>
      <xdr:spPr>
        <a:xfrm flipV="1">
          <a:off x="19545300" y="18604801"/>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41211</xdr:rowOff>
    </xdr:from>
    <xdr:to>
      <xdr:col>98</xdr:col>
      <xdr:colOff>38100</xdr:colOff>
      <xdr:row>108</xdr:row>
      <xdr:rowOff>142811</xdr:rowOff>
    </xdr:to>
    <xdr:sp macro="" textlink="">
      <xdr:nvSpPr>
        <xdr:cNvPr id="650" name="楕円 649"/>
        <xdr:cNvSpPr/>
      </xdr:nvSpPr>
      <xdr:spPr>
        <a:xfrm>
          <a:off x="18605500" y="1855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90869</xdr:rowOff>
    </xdr:from>
    <xdr:to>
      <xdr:col>102</xdr:col>
      <xdr:colOff>114300</xdr:colOff>
      <xdr:row>108</xdr:row>
      <xdr:rowOff>92011</xdr:rowOff>
    </xdr:to>
    <xdr:cxnSp macro="">
      <xdr:nvCxnSpPr>
        <xdr:cNvPr id="651" name="直線コネクタ 650"/>
        <xdr:cNvCxnSpPr/>
      </xdr:nvCxnSpPr>
      <xdr:spPr>
        <a:xfrm flipV="1">
          <a:off x="18656300" y="1860746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62565</xdr:rowOff>
    </xdr:from>
    <xdr:ext cx="469744" cy="259045"/>
    <xdr:sp macro="" textlink="">
      <xdr:nvSpPr>
        <xdr:cNvPr id="652" name="n_1aveValue【公民館】&#10;一人当たり面積"/>
        <xdr:cNvSpPr txBox="1"/>
      </xdr:nvSpPr>
      <xdr:spPr>
        <a:xfrm>
          <a:off x="21075727" y="1823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128858</xdr:rowOff>
    </xdr:from>
    <xdr:ext cx="469744" cy="259045"/>
    <xdr:sp macro="" textlink="">
      <xdr:nvSpPr>
        <xdr:cNvPr id="653" name="n_2aveValue【公民館】&#10;一人当たり面積"/>
        <xdr:cNvSpPr txBox="1"/>
      </xdr:nvSpPr>
      <xdr:spPr>
        <a:xfrm>
          <a:off x="20199427" y="1830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135907</xdr:rowOff>
    </xdr:from>
    <xdr:ext cx="469744" cy="259045"/>
    <xdr:sp macro="" textlink="">
      <xdr:nvSpPr>
        <xdr:cNvPr id="654" name="n_3aveValue【公民館】&#10;一人当たり面積"/>
        <xdr:cNvSpPr txBox="1"/>
      </xdr:nvSpPr>
      <xdr:spPr>
        <a:xfrm>
          <a:off x="19310427" y="1830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135335</xdr:rowOff>
    </xdr:from>
    <xdr:ext cx="469744" cy="259045"/>
    <xdr:sp macro="" textlink="">
      <xdr:nvSpPr>
        <xdr:cNvPr id="655" name="n_4aveValue【公民館】&#10;一人当たり面積"/>
        <xdr:cNvSpPr txBox="1"/>
      </xdr:nvSpPr>
      <xdr:spPr>
        <a:xfrm>
          <a:off x="18421427" y="183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128224</xdr:rowOff>
    </xdr:from>
    <xdr:ext cx="469744" cy="259045"/>
    <xdr:sp macro="" textlink="">
      <xdr:nvSpPr>
        <xdr:cNvPr id="656" name="n_1mainValue【公民館】&#10;一人当たり面積"/>
        <xdr:cNvSpPr txBox="1"/>
      </xdr:nvSpPr>
      <xdr:spPr>
        <a:xfrm>
          <a:off x="21075727" y="1864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130128</xdr:rowOff>
    </xdr:from>
    <xdr:ext cx="469744" cy="259045"/>
    <xdr:sp macro="" textlink="">
      <xdr:nvSpPr>
        <xdr:cNvPr id="657" name="n_2mainValue【公民館】&#10;一人当たり面積"/>
        <xdr:cNvSpPr txBox="1"/>
      </xdr:nvSpPr>
      <xdr:spPr>
        <a:xfrm>
          <a:off x="20199427" y="1864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132796</xdr:rowOff>
    </xdr:from>
    <xdr:ext cx="469744" cy="259045"/>
    <xdr:sp macro="" textlink="">
      <xdr:nvSpPr>
        <xdr:cNvPr id="658" name="n_3mainValue【公民館】&#10;一人当たり面積"/>
        <xdr:cNvSpPr txBox="1"/>
      </xdr:nvSpPr>
      <xdr:spPr>
        <a:xfrm>
          <a:off x="19310427" y="1864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133938</xdr:rowOff>
    </xdr:from>
    <xdr:ext cx="469744" cy="259045"/>
    <xdr:sp macro="" textlink="">
      <xdr:nvSpPr>
        <xdr:cNvPr id="659" name="n_4mainValue【公民館】&#10;一人当たり面積"/>
        <xdr:cNvSpPr txBox="1"/>
      </xdr:nvSpPr>
      <xdr:spPr>
        <a:xfrm>
          <a:off x="18421427" y="1865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類似団体と比較して特に有形固定資産減価償却率が高い施設は学校施設であり、</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特に</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施設は公民館である。</a:t>
          </a:r>
          <a:endParaRPr lang="ja-JP" altLang="ja-JP" sz="1400">
            <a:effectLst/>
          </a:endParaRPr>
        </a:p>
        <a:p>
          <a:r>
            <a:rPr kumimoji="1" lang="ja-JP" altLang="ja-JP" sz="1100">
              <a:solidFill>
                <a:schemeClr val="dk1"/>
              </a:solidFill>
              <a:effectLst/>
              <a:latin typeface="+mn-lt"/>
              <a:ea typeface="+mn-ea"/>
              <a:cs typeface="+mn-cs"/>
            </a:rPr>
            <a:t>学校施設については、中学校が特に高く、個別施設計画に基づき建替え・機能移転等の方針検討を実施することとしている。</a:t>
          </a:r>
          <a:endParaRPr lang="ja-JP" altLang="ja-JP" sz="1400">
            <a:effectLst/>
          </a:endParaRPr>
        </a:p>
        <a:p>
          <a:r>
            <a:rPr kumimoji="1" lang="ja-JP" altLang="ja-JP" sz="1100">
              <a:solidFill>
                <a:schemeClr val="dk1"/>
              </a:solidFill>
              <a:effectLst/>
              <a:latin typeface="+mn-lt"/>
              <a:ea typeface="+mn-ea"/>
              <a:cs typeface="+mn-cs"/>
            </a:rPr>
            <a:t>公民館については、平成２８年度に改修工事を実施したため有形固定資産減価償却率が低くなっている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公営住宅については、令和３年度において</a:t>
          </a:r>
          <a:r>
            <a:rPr kumimoji="1" lang="ja-JP" altLang="en-US" sz="1100">
              <a:solidFill>
                <a:schemeClr val="dk1"/>
              </a:solidFill>
              <a:effectLst/>
              <a:latin typeface="+mn-lt"/>
              <a:ea typeface="+mn-ea"/>
              <a:cs typeface="+mn-cs"/>
            </a:rPr>
            <a:t>高齢者居住施設を新築したことにより、指標の改善が見られた。</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126836</xdr:rowOff>
    </xdr:from>
    <xdr:ext cx="405111" cy="259045"/>
    <xdr:sp macro="" textlink="">
      <xdr:nvSpPr>
        <xdr:cNvPr id="79" name="【体育館・プール】&#10;有形固定資産減価償却率平均値テキスト"/>
        <xdr:cNvSpPr txBox="1"/>
      </xdr:nvSpPr>
      <xdr:spPr>
        <a:xfrm>
          <a:off x="4673600" y="10413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90" name="楕円 89"/>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91" name="【体育館・プー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92" name="楕円 91"/>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80010</xdr:rowOff>
    </xdr:to>
    <xdr:cxnSp macro="">
      <xdr:nvCxnSpPr>
        <xdr:cNvPr id="93" name="直線コネクタ 92"/>
        <xdr:cNvCxnSpPr/>
      </xdr:nvCxnSpPr>
      <xdr:spPr>
        <a:xfrm>
          <a:off x="3797300" y="9945733"/>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53703</xdr:rowOff>
    </xdr:from>
    <xdr:to>
      <xdr:col>15</xdr:col>
      <xdr:colOff>101600</xdr:colOff>
      <xdr:row>57</xdr:row>
      <xdr:rowOff>155303</xdr:rowOff>
    </xdr:to>
    <xdr:sp macro="" textlink="">
      <xdr:nvSpPr>
        <xdr:cNvPr id="94" name="楕円 93"/>
        <xdr:cNvSpPr/>
      </xdr:nvSpPr>
      <xdr:spPr>
        <a:xfrm>
          <a:off x="2857500" y="98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104503</xdr:rowOff>
    </xdr:from>
    <xdr:to>
      <xdr:col>19</xdr:col>
      <xdr:colOff>177800</xdr:colOff>
      <xdr:row>58</xdr:row>
      <xdr:rowOff>1633</xdr:rowOff>
    </xdr:to>
    <xdr:cxnSp macro="">
      <xdr:nvCxnSpPr>
        <xdr:cNvPr id="95" name="直線コネクタ 94"/>
        <xdr:cNvCxnSpPr/>
      </xdr:nvCxnSpPr>
      <xdr:spPr>
        <a:xfrm>
          <a:off x="2908300" y="987715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119017</xdr:rowOff>
    </xdr:from>
    <xdr:to>
      <xdr:col>10</xdr:col>
      <xdr:colOff>165100</xdr:colOff>
      <xdr:row>57</xdr:row>
      <xdr:rowOff>49167</xdr:rowOff>
    </xdr:to>
    <xdr:sp macro="" textlink="">
      <xdr:nvSpPr>
        <xdr:cNvPr id="96" name="楕円 95"/>
        <xdr:cNvSpPr/>
      </xdr:nvSpPr>
      <xdr:spPr>
        <a:xfrm>
          <a:off x="1968500" y="97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169817</xdr:rowOff>
    </xdr:from>
    <xdr:to>
      <xdr:col>15</xdr:col>
      <xdr:colOff>50800</xdr:colOff>
      <xdr:row>57</xdr:row>
      <xdr:rowOff>104503</xdr:rowOff>
    </xdr:to>
    <xdr:cxnSp macro="">
      <xdr:nvCxnSpPr>
        <xdr:cNvPr id="97" name="直線コネクタ 96"/>
        <xdr:cNvCxnSpPr/>
      </xdr:nvCxnSpPr>
      <xdr:spPr>
        <a:xfrm>
          <a:off x="2019300" y="9771017"/>
          <a:ext cx="889000" cy="10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105954</xdr:rowOff>
    </xdr:from>
    <xdr:to>
      <xdr:col>6</xdr:col>
      <xdr:colOff>38100</xdr:colOff>
      <xdr:row>57</xdr:row>
      <xdr:rowOff>36104</xdr:rowOff>
    </xdr:to>
    <xdr:sp macro="" textlink="">
      <xdr:nvSpPr>
        <xdr:cNvPr id="98" name="楕円 97"/>
        <xdr:cNvSpPr/>
      </xdr:nvSpPr>
      <xdr:spPr>
        <a:xfrm>
          <a:off x="1079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156754</xdr:rowOff>
    </xdr:from>
    <xdr:to>
      <xdr:col>10</xdr:col>
      <xdr:colOff>114300</xdr:colOff>
      <xdr:row>56</xdr:row>
      <xdr:rowOff>169817</xdr:rowOff>
    </xdr:to>
    <xdr:cxnSp macro="">
      <xdr:nvCxnSpPr>
        <xdr:cNvPr id="99" name="直線コネクタ 98"/>
        <xdr:cNvCxnSpPr/>
      </xdr:nvCxnSpPr>
      <xdr:spPr>
        <a:xfrm>
          <a:off x="1130300" y="975795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97444</xdr:rowOff>
    </xdr:from>
    <xdr:ext cx="405111" cy="259045"/>
    <xdr:sp macro="" textlink="">
      <xdr:nvSpPr>
        <xdr:cNvPr id="100" name="n_1aveValue【体育館・プール】&#10;有形固定資産減価償却率"/>
        <xdr:cNvSpPr txBox="1"/>
      </xdr:nvSpPr>
      <xdr:spPr>
        <a:xfrm>
          <a:off x="3582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32130</xdr:rowOff>
    </xdr:from>
    <xdr:ext cx="405111" cy="259045"/>
    <xdr:sp macro="" textlink="">
      <xdr:nvSpPr>
        <xdr:cNvPr id="101" name="n_2aveValue【体育館・プール】&#10;有形固定資産減価償却率"/>
        <xdr:cNvSpPr txBox="1"/>
      </xdr:nvSpPr>
      <xdr:spPr>
        <a:xfrm>
          <a:off x="2705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151328</xdr:rowOff>
    </xdr:from>
    <xdr:ext cx="405111" cy="259045"/>
    <xdr:sp macro="" textlink="">
      <xdr:nvSpPr>
        <xdr:cNvPr id="102" name="n_3aveValue【体育館・プール】&#10;有形固定資産減価償却率"/>
        <xdr:cNvSpPr txBox="1"/>
      </xdr:nvSpPr>
      <xdr:spPr>
        <a:xfrm>
          <a:off x="1816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125203</xdr:rowOff>
    </xdr:from>
    <xdr:ext cx="405111" cy="259045"/>
    <xdr:sp macro="" textlink="">
      <xdr:nvSpPr>
        <xdr:cNvPr id="103" name="n_4aveValue【体育館・プール】&#10;有形固定資産減価償却率"/>
        <xdr:cNvSpPr txBox="1"/>
      </xdr:nvSpPr>
      <xdr:spPr>
        <a:xfrm>
          <a:off x="927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104" name="n_1mainValue【体育館・プール】&#10;有形固定資産減価償却率"/>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380</xdr:rowOff>
    </xdr:from>
    <xdr:ext cx="405111" cy="259045"/>
    <xdr:sp macro="" textlink="">
      <xdr:nvSpPr>
        <xdr:cNvPr id="105" name="n_2mainValue【体育館・プール】&#10;有形固定資産減価償却率"/>
        <xdr:cNvSpPr txBox="1"/>
      </xdr:nvSpPr>
      <xdr:spPr>
        <a:xfrm>
          <a:off x="270574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65694</xdr:rowOff>
    </xdr:from>
    <xdr:ext cx="405111" cy="259045"/>
    <xdr:sp macro="" textlink="">
      <xdr:nvSpPr>
        <xdr:cNvPr id="106" name="n_3mainValue【体育館・プール】&#10;有形固定資産減価償却率"/>
        <xdr:cNvSpPr txBox="1"/>
      </xdr:nvSpPr>
      <xdr:spPr>
        <a:xfrm>
          <a:off x="1816744" y="949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52631</xdr:rowOff>
    </xdr:from>
    <xdr:ext cx="405111" cy="259045"/>
    <xdr:sp macro="" textlink="">
      <xdr:nvSpPr>
        <xdr:cNvPr id="107" name="n_4mainValue【体育館・プール】&#10;有形固定資産減価償却率"/>
        <xdr:cNvSpPr txBox="1"/>
      </xdr:nvSpPr>
      <xdr:spPr>
        <a:xfrm>
          <a:off x="9277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154703</xdr:rowOff>
    </xdr:from>
    <xdr:ext cx="469744" cy="259045"/>
    <xdr:sp macro="" textlink="">
      <xdr:nvSpPr>
        <xdr:cNvPr id="136" name="【体育館・プール】&#10;一人当たり面積平均値テキスト"/>
        <xdr:cNvSpPr txBox="1"/>
      </xdr:nvSpPr>
      <xdr:spPr>
        <a:xfrm>
          <a:off x="10515600" y="10613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148463</xdr:rowOff>
    </xdr:from>
    <xdr:to>
      <xdr:col>46</xdr:col>
      <xdr:colOff>38100</xdr:colOff>
      <xdr:row>63</xdr:row>
      <xdr:rowOff>78613</xdr:rowOff>
    </xdr:to>
    <xdr:sp macro="" textlink="">
      <xdr:nvSpPr>
        <xdr:cNvPr id="139" name="フローチャート: 判断 138"/>
        <xdr:cNvSpPr/>
      </xdr:nvSpPr>
      <xdr:spPr>
        <a:xfrm>
          <a:off x="8699500" y="107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161417</xdr:rowOff>
    </xdr:from>
    <xdr:to>
      <xdr:col>41</xdr:col>
      <xdr:colOff>101600</xdr:colOff>
      <xdr:row>63</xdr:row>
      <xdr:rowOff>91567</xdr:rowOff>
    </xdr:to>
    <xdr:sp macro="" textlink="">
      <xdr:nvSpPr>
        <xdr:cNvPr id="140" name="フローチャート: 判断 139"/>
        <xdr:cNvSpPr/>
      </xdr:nvSpPr>
      <xdr:spPr>
        <a:xfrm>
          <a:off x="7810500" y="1079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166370</xdr:rowOff>
    </xdr:from>
    <xdr:to>
      <xdr:col>36</xdr:col>
      <xdr:colOff>165100</xdr:colOff>
      <xdr:row>63</xdr:row>
      <xdr:rowOff>96520</xdr:rowOff>
    </xdr:to>
    <xdr:sp macro="" textlink="">
      <xdr:nvSpPr>
        <xdr:cNvPr id="141" name="フローチャート: 判断 140"/>
        <xdr:cNvSpPr/>
      </xdr:nvSpPr>
      <xdr:spPr>
        <a:xfrm>
          <a:off x="6921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103124</xdr:rowOff>
    </xdr:from>
    <xdr:to>
      <xdr:col>55</xdr:col>
      <xdr:colOff>50800</xdr:colOff>
      <xdr:row>61</xdr:row>
      <xdr:rowOff>33274</xdr:rowOff>
    </xdr:to>
    <xdr:sp macro="" textlink="">
      <xdr:nvSpPr>
        <xdr:cNvPr id="147" name="楕円 146"/>
        <xdr:cNvSpPr/>
      </xdr:nvSpPr>
      <xdr:spPr>
        <a:xfrm>
          <a:off x="10426700" y="1039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126001</xdr:rowOff>
    </xdr:from>
    <xdr:ext cx="469744" cy="259045"/>
    <xdr:sp macro="" textlink="">
      <xdr:nvSpPr>
        <xdr:cNvPr id="148" name="【体育館・プール】&#10;一人当たり面積該当値テキスト"/>
        <xdr:cNvSpPr txBox="1"/>
      </xdr:nvSpPr>
      <xdr:spPr>
        <a:xfrm>
          <a:off x="10515600"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69215</xdr:rowOff>
    </xdr:from>
    <xdr:to>
      <xdr:col>50</xdr:col>
      <xdr:colOff>165100</xdr:colOff>
      <xdr:row>61</xdr:row>
      <xdr:rowOff>170815</xdr:rowOff>
    </xdr:to>
    <xdr:sp macro="" textlink="">
      <xdr:nvSpPr>
        <xdr:cNvPr id="149" name="楕円 148"/>
        <xdr:cNvSpPr/>
      </xdr:nvSpPr>
      <xdr:spPr>
        <a:xfrm>
          <a:off x="9588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153924</xdr:rowOff>
    </xdr:from>
    <xdr:to>
      <xdr:col>55</xdr:col>
      <xdr:colOff>0</xdr:colOff>
      <xdr:row>61</xdr:row>
      <xdr:rowOff>120015</xdr:rowOff>
    </xdr:to>
    <xdr:cxnSp macro="">
      <xdr:nvCxnSpPr>
        <xdr:cNvPr id="150" name="直線コネクタ 149"/>
        <xdr:cNvCxnSpPr/>
      </xdr:nvCxnSpPr>
      <xdr:spPr>
        <a:xfrm flipV="1">
          <a:off x="9639300" y="10440924"/>
          <a:ext cx="8382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82550</xdr:rowOff>
    </xdr:from>
    <xdr:to>
      <xdr:col>46</xdr:col>
      <xdr:colOff>38100</xdr:colOff>
      <xdr:row>62</xdr:row>
      <xdr:rowOff>12700</xdr:rowOff>
    </xdr:to>
    <xdr:sp macro="" textlink="">
      <xdr:nvSpPr>
        <xdr:cNvPr id="151" name="楕円 150"/>
        <xdr:cNvSpPr/>
      </xdr:nvSpPr>
      <xdr:spPr>
        <a:xfrm>
          <a:off x="8699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120015</xdr:rowOff>
    </xdr:from>
    <xdr:to>
      <xdr:col>50</xdr:col>
      <xdr:colOff>114300</xdr:colOff>
      <xdr:row>61</xdr:row>
      <xdr:rowOff>133350</xdr:rowOff>
    </xdr:to>
    <xdr:cxnSp macro="">
      <xdr:nvCxnSpPr>
        <xdr:cNvPr id="152" name="直線コネクタ 151"/>
        <xdr:cNvCxnSpPr/>
      </xdr:nvCxnSpPr>
      <xdr:spPr>
        <a:xfrm flipV="1">
          <a:off x="8750300" y="105784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29972</xdr:rowOff>
    </xdr:from>
    <xdr:to>
      <xdr:col>41</xdr:col>
      <xdr:colOff>101600</xdr:colOff>
      <xdr:row>61</xdr:row>
      <xdr:rowOff>131572</xdr:rowOff>
    </xdr:to>
    <xdr:sp macro="" textlink="">
      <xdr:nvSpPr>
        <xdr:cNvPr id="153" name="楕円 152"/>
        <xdr:cNvSpPr/>
      </xdr:nvSpPr>
      <xdr:spPr>
        <a:xfrm>
          <a:off x="78105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80772</xdr:rowOff>
    </xdr:from>
    <xdr:to>
      <xdr:col>45</xdr:col>
      <xdr:colOff>177800</xdr:colOff>
      <xdr:row>61</xdr:row>
      <xdr:rowOff>133350</xdr:rowOff>
    </xdr:to>
    <xdr:cxnSp macro="">
      <xdr:nvCxnSpPr>
        <xdr:cNvPr id="154" name="直線コネクタ 153"/>
        <xdr:cNvCxnSpPr/>
      </xdr:nvCxnSpPr>
      <xdr:spPr>
        <a:xfrm>
          <a:off x="7861300" y="1053922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77978</xdr:rowOff>
    </xdr:from>
    <xdr:to>
      <xdr:col>36</xdr:col>
      <xdr:colOff>165100</xdr:colOff>
      <xdr:row>62</xdr:row>
      <xdr:rowOff>8128</xdr:rowOff>
    </xdr:to>
    <xdr:sp macro="" textlink="">
      <xdr:nvSpPr>
        <xdr:cNvPr id="155" name="楕円 154"/>
        <xdr:cNvSpPr/>
      </xdr:nvSpPr>
      <xdr:spPr>
        <a:xfrm>
          <a:off x="6921500" y="1053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80772</xdr:rowOff>
    </xdr:from>
    <xdr:to>
      <xdr:col>41</xdr:col>
      <xdr:colOff>50800</xdr:colOff>
      <xdr:row>61</xdr:row>
      <xdr:rowOff>128778</xdr:rowOff>
    </xdr:to>
    <xdr:cxnSp macro="">
      <xdr:nvCxnSpPr>
        <xdr:cNvPr id="156" name="直線コネクタ 155"/>
        <xdr:cNvCxnSpPr/>
      </xdr:nvCxnSpPr>
      <xdr:spPr>
        <a:xfrm flipV="1">
          <a:off x="6972300" y="1053922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79265</xdr:rowOff>
    </xdr:from>
    <xdr:ext cx="469744" cy="259045"/>
    <xdr:sp macro="" textlink="">
      <xdr:nvSpPr>
        <xdr:cNvPr id="157" name="n_1aveValue【体育館・プール】&#10;一人当たり面積"/>
        <xdr:cNvSpPr txBox="1"/>
      </xdr:nvSpPr>
      <xdr:spPr>
        <a:xfrm>
          <a:off x="93917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69740</xdr:rowOff>
    </xdr:from>
    <xdr:ext cx="469744" cy="259045"/>
    <xdr:sp macro="" textlink="">
      <xdr:nvSpPr>
        <xdr:cNvPr id="158" name="n_2aveValue【体育館・プール】&#10;一人当たり面積"/>
        <xdr:cNvSpPr txBox="1"/>
      </xdr:nvSpPr>
      <xdr:spPr>
        <a:xfrm>
          <a:off x="85154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82694</xdr:rowOff>
    </xdr:from>
    <xdr:ext cx="469744" cy="259045"/>
    <xdr:sp macro="" textlink="">
      <xdr:nvSpPr>
        <xdr:cNvPr id="159" name="n_3aveValue【体育館・プール】&#10;一人当たり面積"/>
        <xdr:cNvSpPr txBox="1"/>
      </xdr:nvSpPr>
      <xdr:spPr>
        <a:xfrm>
          <a:off x="7626427" y="1088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87647</xdr:rowOff>
    </xdr:from>
    <xdr:ext cx="469744" cy="259045"/>
    <xdr:sp macro="" textlink="">
      <xdr:nvSpPr>
        <xdr:cNvPr id="160" name="n_4aveValue【体育館・プール】&#10;一人当たり面積"/>
        <xdr:cNvSpPr txBox="1"/>
      </xdr:nvSpPr>
      <xdr:spPr>
        <a:xfrm>
          <a:off x="6737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15892</xdr:rowOff>
    </xdr:from>
    <xdr:ext cx="469744" cy="259045"/>
    <xdr:sp macro="" textlink="">
      <xdr:nvSpPr>
        <xdr:cNvPr id="161" name="n_1mainValue【体育館・プール】&#10;一人当たり面積"/>
        <xdr:cNvSpPr txBox="1"/>
      </xdr:nvSpPr>
      <xdr:spPr>
        <a:xfrm>
          <a:off x="93917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162" name="n_2main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148099</xdr:rowOff>
    </xdr:from>
    <xdr:ext cx="469744" cy="259045"/>
    <xdr:sp macro="" textlink="">
      <xdr:nvSpPr>
        <xdr:cNvPr id="163" name="n_3mainValue【体育館・プール】&#10;一人当たり面積"/>
        <xdr:cNvSpPr txBox="1"/>
      </xdr:nvSpPr>
      <xdr:spPr>
        <a:xfrm>
          <a:off x="7626427" y="1026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24655</xdr:rowOff>
    </xdr:from>
    <xdr:ext cx="469744" cy="259045"/>
    <xdr:sp macro="" textlink="">
      <xdr:nvSpPr>
        <xdr:cNvPr id="164" name="n_4mainValue【体育館・プール】&#10;一人当たり面積"/>
        <xdr:cNvSpPr txBox="1"/>
      </xdr:nvSpPr>
      <xdr:spPr>
        <a:xfrm>
          <a:off x="67374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120848</xdr:rowOff>
    </xdr:from>
    <xdr:ext cx="405111" cy="259045"/>
    <xdr:sp macro="" textlink="">
      <xdr:nvSpPr>
        <xdr:cNvPr id="195" name="【福祉施設】&#10;有形固定資産減価償却率平均値テキスト"/>
        <xdr:cNvSpPr txBox="1"/>
      </xdr:nvSpPr>
      <xdr:spPr>
        <a:xfrm>
          <a:off x="4673600" y="1400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198" name="フローチャート: 判断 197"/>
        <xdr:cNvSpPr/>
      </xdr:nvSpPr>
      <xdr:spPr>
        <a:xfrm>
          <a:off x="2857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199" name="フローチャート: 判断 198"/>
        <xdr:cNvSpPr/>
      </xdr:nvSpPr>
      <xdr:spPr>
        <a:xfrm>
          <a:off x="1968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00" name="フローチャート: 判断 199"/>
        <xdr:cNvSpPr/>
      </xdr:nvSpPr>
      <xdr:spPr>
        <a:xfrm>
          <a:off x="1079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77107</xdr:rowOff>
    </xdr:from>
    <xdr:to>
      <xdr:col>24</xdr:col>
      <xdr:colOff>114300</xdr:colOff>
      <xdr:row>80</xdr:row>
      <xdr:rowOff>7257</xdr:rowOff>
    </xdr:to>
    <xdr:sp macro="" textlink="">
      <xdr:nvSpPr>
        <xdr:cNvPr id="206" name="楕円 205"/>
        <xdr:cNvSpPr/>
      </xdr:nvSpPr>
      <xdr:spPr>
        <a:xfrm>
          <a:off x="45847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99984</xdr:rowOff>
    </xdr:from>
    <xdr:ext cx="405111" cy="259045"/>
    <xdr:sp macro="" textlink="">
      <xdr:nvSpPr>
        <xdr:cNvPr id="207" name="【福祉施設】&#10;有形固定資産減価償却率該当値テキスト"/>
        <xdr:cNvSpPr txBox="1"/>
      </xdr:nvSpPr>
      <xdr:spPr>
        <a:xfrm>
          <a:off x="4673600" y="1347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88537</xdr:rowOff>
    </xdr:from>
    <xdr:to>
      <xdr:col>20</xdr:col>
      <xdr:colOff>38100</xdr:colOff>
      <xdr:row>81</xdr:row>
      <xdr:rowOff>18687</xdr:rowOff>
    </xdr:to>
    <xdr:sp macro="" textlink="">
      <xdr:nvSpPr>
        <xdr:cNvPr id="208" name="楕円 207"/>
        <xdr:cNvSpPr/>
      </xdr:nvSpPr>
      <xdr:spPr>
        <a:xfrm>
          <a:off x="3746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127907</xdr:rowOff>
    </xdr:from>
    <xdr:to>
      <xdr:col>24</xdr:col>
      <xdr:colOff>63500</xdr:colOff>
      <xdr:row>80</xdr:row>
      <xdr:rowOff>139337</xdr:rowOff>
    </xdr:to>
    <xdr:cxnSp macro="">
      <xdr:nvCxnSpPr>
        <xdr:cNvPr id="209" name="直線コネクタ 208"/>
        <xdr:cNvCxnSpPr/>
      </xdr:nvCxnSpPr>
      <xdr:spPr>
        <a:xfrm flipV="1">
          <a:off x="3797300" y="13672457"/>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210" name="楕円 209"/>
        <xdr:cNvSpPr/>
      </xdr:nvSpPr>
      <xdr:spPr>
        <a:xfrm>
          <a:off x="2857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139337</xdr:rowOff>
    </xdr:from>
    <xdr:to>
      <xdr:col>19</xdr:col>
      <xdr:colOff>177800</xdr:colOff>
      <xdr:row>84</xdr:row>
      <xdr:rowOff>75656</xdr:rowOff>
    </xdr:to>
    <xdr:cxnSp macro="">
      <xdr:nvCxnSpPr>
        <xdr:cNvPr id="211" name="直線コネクタ 210"/>
        <xdr:cNvCxnSpPr/>
      </xdr:nvCxnSpPr>
      <xdr:spPr>
        <a:xfrm flipV="1">
          <a:off x="2908300" y="13855337"/>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57513</xdr:rowOff>
    </xdr:from>
    <xdr:to>
      <xdr:col>10</xdr:col>
      <xdr:colOff>165100</xdr:colOff>
      <xdr:row>84</xdr:row>
      <xdr:rowOff>159113</xdr:rowOff>
    </xdr:to>
    <xdr:sp macro="" textlink="">
      <xdr:nvSpPr>
        <xdr:cNvPr id="212" name="楕円 211"/>
        <xdr:cNvSpPr/>
      </xdr:nvSpPr>
      <xdr:spPr>
        <a:xfrm>
          <a:off x="1968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75656</xdr:rowOff>
    </xdr:from>
    <xdr:to>
      <xdr:col>15</xdr:col>
      <xdr:colOff>50800</xdr:colOff>
      <xdr:row>84</xdr:row>
      <xdr:rowOff>108313</xdr:rowOff>
    </xdr:to>
    <xdr:cxnSp macro="">
      <xdr:nvCxnSpPr>
        <xdr:cNvPr id="213" name="直線コネクタ 212"/>
        <xdr:cNvCxnSpPr/>
      </xdr:nvCxnSpPr>
      <xdr:spPr>
        <a:xfrm flipV="1">
          <a:off x="2019300" y="1447745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96701</xdr:rowOff>
    </xdr:from>
    <xdr:to>
      <xdr:col>6</xdr:col>
      <xdr:colOff>38100</xdr:colOff>
      <xdr:row>87</xdr:row>
      <xdr:rowOff>26851</xdr:rowOff>
    </xdr:to>
    <xdr:sp macro="" textlink="">
      <xdr:nvSpPr>
        <xdr:cNvPr id="214" name="楕円 213"/>
        <xdr:cNvSpPr/>
      </xdr:nvSpPr>
      <xdr:spPr>
        <a:xfrm>
          <a:off x="1079500" y="148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108313</xdr:rowOff>
    </xdr:from>
    <xdr:to>
      <xdr:col>10</xdr:col>
      <xdr:colOff>114300</xdr:colOff>
      <xdr:row>86</xdr:row>
      <xdr:rowOff>147501</xdr:rowOff>
    </xdr:to>
    <xdr:cxnSp macro="">
      <xdr:nvCxnSpPr>
        <xdr:cNvPr id="215" name="直線コネクタ 214"/>
        <xdr:cNvCxnSpPr/>
      </xdr:nvCxnSpPr>
      <xdr:spPr>
        <a:xfrm flipV="1">
          <a:off x="1130300" y="14510113"/>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101254</xdr:rowOff>
    </xdr:from>
    <xdr:ext cx="405111" cy="259045"/>
    <xdr:sp macro="" textlink="">
      <xdr:nvSpPr>
        <xdr:cNvPr id="216" name="n_1aveValue【福祉施設】&#10;有形固定資産減価償却率"/>
        <xdr:cNvSpPr txBox="1"/>
      </xdr:nvSpPr>
      <xdr:spPr>
        <a:xfrm>
          <a:off x="3582044" y="1416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17" name="n_2aveValue【福祉施設】&#10;有形固定資産減価償却率"/>
        <xdr:cNvSpPr txBox="1"/>
      </xdr:nvSpPr>
      <xdr:spPr>
        <a:xfrm>
          <a:off x="2705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18" name="n_3aveValue【福祉施設】&#10;有形固定資産減価償却率"/>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25416</xdr:rowOff>
    </xdr:from>
    <xdr:ext cx="405111" cy="259045"/>
    <xdr:sp macro="" textlink="">
      <xdr:nvSpPr>
        <xdr:cNvPr id="219" name="n_4aveValue【福祉施設】&#10;有形固定資産減価償却率"/>
        <xdr:cNvSpPr txBox="1"/>
      </xdr:nvSpPr>
      <xdr:spPr>
        <a:xfrm>
          <a:off x="927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35214</xdr:rowOff>
    </xdr:from>
    <xdr:ext cx="405111" cy="259045"/>
    <xdr:sp macro="" textlink="">
      <xdr:nvSpPr>
        <xdr:cNvPr id="220" name="n_1mainValue【福祉施設】&#10;有形固定資産減価償却率"/>
        <xdr:cNvSpPr txBox="1"/>
      </xdr:nvSpPr>
      <xdr:spPr>
        <a:xfrm>
          <a:off x="3582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221" name="n_2mainValue【福祉施設】&#10;有形固定資産減価償却率"/>
        <xdr:cNvSpPr txBox="1"/>
      </xdr:nvSpPr>
      <xdr:spPr>
        <a:xfrm>
          <a:off x="2705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150240</xdr:rowOff>
    </xdr:from>
    <xdr:ext cx="405111" cy="259045"/>
    <xdr:sp macro="" textlink="">
      <xdr:nvSpPr>
        <xdr:cNvPr id="222" name="n_3mainValue【福祉施設】&#10;有形固定資産減価償却率"/>
        <xdr:cNvSpPr txBox="1"/>
      </xdr:nvSpPr>
      <xdr:spPr>
        <a:xfrm>
          <a:off x="1816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87</xdr:row>
      <xdr:rowOff>17978</xdr:rowOff>
    </xdr:from>
    <xdr:ext cx="405111" cy="259045"/>
    <xdr:sp macro="" textlink="">
      <xdr:nvSpPr>
        <xdr:cNvPr id="223" name="n_4mainValue【福祉施設】&#10;有形固定資産減価償却率"/>
        <xdr:cNvSpPr txBox="1"/>
      </xdr:nvSpPr>
      <xdr:spPr>
        <a:xfrm>
          <a:off x="927744" y="1493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65252</xdr:rowOff>
    </xdr:from>
    <xdr:to>
      <xdr:col>46</xdr:col>
      <xdr:colOff>38100</xdr:colOff>
      <xdr:row>85</xdr:row>
      <xdr:rowOff>166852</xdr:rowOff>
    </xdr:to>
    <xdr:sp macro="" textlink="">
      <xdr:nvSpPr>
        <xdr:cNvPr id="253" name="フローチャート: 判断 252"/>
        <xdr:cNvSpPr/>
      </xdr:nvSpPr>
      <xdr:spPr>
        <a:xfrm>
          <a:off x="8699500" y="1463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70968</xdr:rowOff>
    </xdr:from>
    <xdr:to>
      <xdr:col>41</xdr:col>
      <xdr:colOff>101600</xdr:colOff>
      <xdr:row>86</xdr:row>
      <xdr:rowOff>1118</xdr:rowOff>
    </xdr:to>
    <xdr:sp macro="" textlink="">
      <xdr:nvSpPr>
        <xdr:cNvPr id="254" name="フローチャート: 判断 253"/>
        <xdr:cNvSpPr/>
      </xdr:nvSpPr>
      <xdr:spPr>
        <a:xfrm>
          <a:off x="7810500" y="1464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77826</xdr:rowOff>
    </xdr:from>
    <xdr:to>
      <xdr:col>36</xdr:col>
      <xdr:colOff>165100</xdr:colOff>
      <xdr:row>86</xdr:row>
      <xdr:rowOff>7976</xdr:rowOff>
    </xdr:to>
    <xdr:sp macro="" textlink="">
      <xdr:nvSpPr>
        <xdr:cNvPr id="255" name="フローチャート: 判断 254"/>
        <xdr:cNvSpPr/>
      </xdr:nvSpPr>
      <xdr:spPr>
        <a:xfrm>
          <a:off x="6921500" y="1465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52451</xdr:rowOff>
    </xdr:from>
    <xdr:to>
      <xdr:col>55</xdr:col>
      <xdr:colOff>50800</xdr:colOff>
      <xdr:row>85</xdr:row>
      <xdr:rowOff>154051</xdr:rowOff>
    </xdr:to>
    <xdr:sp macro="" textlink="">
      <xdr:nvSpPr>
        <xdr:cNvPr id="261" name="楕円 260"/>
        <xdr:cNvSpPr/>
      </xdr:nvSpPr>
      <xdr:spPr>
        <a:xfrm>
          <a:off x="104267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138828</xdr:rowOff>
    </xdr:from>
    <xdr:ext cx="469744" cy="259045"/>
    <xdr:sp macro="" textlink="">
      <xdr:nvSpPr>
        <xdr:cNvPr id="262" name="【福祉施設】&#10;一人当たり面積該当値テキスト"/>
        <xdr:cNvSpPr txBox="1"/>
      </xdr:nvSpPr>
      <xdr:spPr>
        <a:xfrm>
          <a:off x="10515600" y="1454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63" name="楕円 262"/>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85</xdr:row>
      <xdr:rowOff>103251</xdr:rowOff>
    </xdr:to>
    <xdr:cxnSp macro="">
      <xdr:nvCxnSpPr>
        <xdr:cNvPr id="264" name="直線コネクタ 263"/>
        <xdr:cNvCxnSpPr/>
      </xdr:nvCxnSpPr>
      <xdr:spPr>
        <a:xfrm>
          <a:off x="9639300" y="14563344"/>
          <a:ext cx="8382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108458</xdr:rowOff>
    </xdr:from>
    <xdr:to>
      <xdr:col>46</xdr:col>
      <xdr:colOff>38100</xdr:colOff>
      <xdr:row>85</xdr:row>
      <xdr:rowOff>38608</xdr:rowOff>
    </xdr:to>
    <xdr:sp macro="" textlink="">
      <xdr:nvSpPr>
        <xdr:cNvPr id="265" name="楕円 264"/>
        <xdr:cNvSpPr/>
      </xdr:nvSpPr>
      <xdr:spPr>
        <a:xfrm>
          <a:off x="8699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159258</xdr:rowOff>
    </xdr:from>
    <xdr:to>
      <xdr:col>50</xdr:col>
      <xdr:colOff>114300</xdr:colOff>
      <xdr:row>84</xdr:row>
      <xdr:rowOff>161544</xdr:rowOff>
    </xdr:to>
    <xdr:cxnSp macro="">
      <xdr:nvCxnSpPr>
        <xdr:cNvPr id="266" name="直線コネクタ 265"/>
        <xdr:cNvCxnSpPr/>
      </xdr:nvCxnSpPr>
      <xdr:spPr>
        <a:xfrm>
          <a:off x="8750300" y="1456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113945</xdr:rowOff>
    </xdr:from>
    <xdr:to>
      <xdr:col>41</xdr:col>
      <xdr:colOff>101600</xdr:colOff>
      <xdr:row>85</xdr:row>
      <xdr:rowOff>44095</xdr:rowOff>
    </xdr:to>
    <xdr:sp macro="" textlink="">
      <xdr:nvSpPr>
        <xdr:cNvPr id="267" name="楕円 266"/>
        <xdr:cNvSpPr/>
      </xdr:nvSpPr>
      <xdr:spPr>
        <a:xfrm>
          <a:off x="7810500" y="145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159258</xdr:rowOff>
    </xdr:from>
    <xdr:to>
      <xdr:col>45</xdr:col>
      <xdr:colOff>177800</xdr:colOff>
      <xdr:row>84</xdr:row>
      <xdr:rowOff>164745</xdr:rowOff>
    </xdr:to>
    <xdr:cxnSp macro="">
      <xdr:nvCxnSpPr>
        <xdr:cNvPr id="268" name="直線コネクタ 267"/>
        <xdr:cNvCxnSpPr/>
      </xdr:nvCxnSpPr>
      <xdr:spPr>
        <a:xfrm flipV="1">
          <a:off x="7861300" y="145610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111430</xdr:rowOff>
    </xdr:from>
    <xdr:to>
      <xdr:col>36</xdr:col>
      <xdr:colOff>165100</xdr:colOff>
      <xdr:row>86</xdr:row>
      <xdr:rowOff>41580</xdr:rowOff>
    </xdr:to>
    <xdr:sp macro="" textlink="">
      <xdr:nvSpPr>
        <xdr:cNvPr id="269" name="楕円 268"/>
        <xdr:cNvSpPr/>
      </xdr:nvSpPr>
      <xdr:spPr>
        <a:xfrm>
          <a:off x="6921500" y="146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164745</xdr:rowOff>
    </xdr:from>
    <xdr:to>
      <xdr:col>41</xdr:col>
      <xdr:colOff>50800</xdr:colOff>
      <xdr:row>85</xdr:row>
      <xdr:rowOff>162230</xdr:rowOff>
    </xdr:to>
    <xdr:cxnSp macro="">
      <xdr:nvCxnSpPr>
        <xdr:cNvPr id="270" name="直線コネクタ 269"/>
        <xdr:cNvCxnSpPr/>
      </xdr:nvCxnSpPr>
      <xdr:spPr>
        <a:xfrm flipV="1">
          <a:off x="6972300" y="14566545"/>
          <a:ext cx="8890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61968</xdr:rowOff>
    </xdr:from>
    <xdr:ext cx="469744" cy="259045"/>
    <xdr:sp macro="" textlink="">
      <xdr:nvSpPr>
        <xdr:cNvPr id="271" name="n_1aveValue【福祉施設】&#10;一人当たり面積"/>
        <xdr:cNvSpPr txBox="1"/>
      </xdr:nvSpPr>
      <xdr:spPr>
        <a:xfrm>
          <a:off x="9391727" y="1463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157979</xdr:rowOff>
    </xdr:from>
    <xdr:ext cx="469744" cy="259045"/>
    <xdr:sp macro="" textlink="">
      <xdr:nvSpPr>
        <xdr:cNvPr id="272" name="n_2aveValue【福祉施設】&#10;一人当たり面積"/>
        <xdr:cNvSpPr txBox="1"/>
      </xdr:nvSpPr>
      <xdr:spPr>
        <a:xfrm>
          <a:off x="8515427" y="1473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163695</xdr:rowOff>
    </xdr:from>
    <xdr:ext cx="469744" cy="259045"/>
    <xdr:sp macro="" textlink="">
      <xdr:nvSpPr>
        <xdr:cNvPr id="273" name="n_3aveValue【福祉施設】&#10;一人当たり面積"/>
        <xdr:cNvSpPr txBox="1"/>
      </xdr:nvSpPr>
      <xdr:spPr>
        <a:xfrm>
          <a:off x="7626427" y="1473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24503</xdr:rowOff>
    </xdr:from>
    <xdr:ext cx="469744" cy="259045"/>
    <xdr:sp macro="" textlink="">
      <xdr:nvSpPr>
        <xdr:cNvPr id="274" name="n_4aveValue【福祉施設】&#10;一人当たり面積"/>
        <xdr:cNvSpPr txBox="1"/>
      </xdr:nvSpPr>
      <xdr:spPr>
        <a:xfrm>
          <a:off x="6737427" y="14426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57421</xdr:rowOff>
    </xdr:from>
    <xdr:ext cx="469744" cy="259045"/>
    <xdr:sp macro="" textlink="">
      <xdr:nvSpPr>
        <xdr:cNvPr id="275" name="n_1mainValue【福祉施設】&#10;一人当たり面積"/>
        <xdr:cNvSpPr txBox="1"/>
      </xdr:nvSpPr>
      <xdr:spPr>
        <a:xfrm>
          <a:off x="9391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55135</xdr:rowOff>
    </xdr:from>
    <xdr:ext cx="469744" cy="259045"/>
    <xdr:sp macro="" textlink="">
      <xdr:nvSpPr>
        <xdr:cNvPr id="276" name="n_2mainValue【福祉施設】&#10;一人当たり面積"/>
        <xdr:cNvSpPr txBox="1"/>
      </xdr:nvSpPr>
      <xdr:spPr>
        <a:xfrm>
          <a:off x="8515427" y="1428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60622</xdr:rowOff>
    </xdr:from>
    <xdr:ext cx="469744" cy="259045"/>
    <xdr:sp macro="" textlink="">
      <xdr:nvSpPr>
        <xdr:cNvPr id="277" name="n_3mainValue【福祉施設】&#10;一人当たり面積"/>
        <xdr:cNvSpPr txBox="1"/>
      </xdr:nvSpPr>
      <xdr:spPr>
        <a:xfrm>
          <a:off x="7626427" y="1429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32707</xdr:rowOff>
    </xdr:from>
    <xdr:ext cx="469744" cy="259045"/>
    <xdr:sp macro="" textlink="">
      <xdr:nvSpPr>
        <xdr:cNvPr id="278" name="n_4mainValue【福祉施設】&#10;一人当たり面積"/>
        <xdr:cNvSpPr txBox="1"/>
      </xdr:nvSpPr>
      <xdr:spPr>
        <a:xfrm>
          <a:off x="6737427" y="147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38" name="直線コネクタ 3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39" name="テキスト ボックス 3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0" name="直線コネクタ 3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1" name="テキスト ボックス 3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2" name="直線コネクタ 3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3" name="テキスト ボックス 3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4" name="直線コネクタ 3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5" name="テキスト ボックス 3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6" name="直線コネクタ 3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47" name="テキスト ボックス 3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48" name="直線コネクタ 3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49" name="テキスト ボックス 3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0" name="直線コネクタ 3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352" name="直線コネクタ 351"/>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5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54" name="直線コネクタ 35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355" name="【消防施設】&#10;有形固定資産減価償却率最大値テキスト"/>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356" name="直線コネクタ 355"/>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134275</xdr:rowOff>
    </xdr:from>
    <xdr:ext cx="405111" cy="259045"/>
    <xdr:sp macro="" textlink="">
      <xdr:nvSpPr>
        <xdr:cNvPr id="357" name="【消防施設】&#10;有形固定資産減価償却率平均値テキスト"/>
        <xdr:cNvSpPr txBox="1"/>
      </xdr:nvSpPr>
      <xdr:spPr>
        <a:xfrm>
          <a:off x="16357600" y="14193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358" name="フローチャート: 判断 357"/>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359" name="フローチャート: 判断 358"/>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360" name="フローチャート: 判断 359"/>
        <xdr:cNvSpPr/>
      </xdr:nvSpPr>
      <xdr:spPr>
        <a:xfrm>
          <a:off x="14541500" y="1432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361" name="フローチャート: 判断 360"/>
        <xdr:cNvSpPr/>
      </xdr:nvSpPr>
      <xdr:spPr>
        <a:xfrm>
          <a:off x="13652500" y="142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362" name="フローチャート: 判断 361"/>
        <xdr:cNvSpPr/>
      </xdr:nvSpPr>
      <xdr:spPr>
        <a:xfrm>
          <a:off x="127635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3" name="テキスト ボックス 3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4" name="テキスト ボックス 3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5" name="テキスト ボックス 3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6" name="テキスト ボックス 3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7" name="テキスト ボックス 3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6894</xdr:rowOff>
    </xdr:from>
    <xdr:to>
      <xdr:col>85</xdr:col>
      <xdr:colOff>177800</xdr:colOff>
      <xdr:row>84</xdr:row>
      <xdr:rowOff>108494</xdr:rowOff>
    </xdr:to>
    <xdr:sp macro="" textlink="">
      <xdr:nvSpPr>
        <xdr:cNvPr id="368" name="楕円 367"/>
        <xdr:cNvSpPr/>
      </xdr:nvSpPr>
      <xdr:spPr>
        <a:xfrm>
          <a:off x="162687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156771</xdr:rowOff>
    </xdr:from>
    <xdr:ext cx="405111" cy="259045"/>
    <xdr:sp macro="" textlink="">
      <xdr:nvSpPr>
        <xdr:cNvPr id="369" name="【消防施設】&#10;有形固定資産減価償却率該当値テキスト"/>
        <xdr:cNvSpPr txBox="1"/>
      </xdr:nvSpPr>
      <xdr:spPr>
        <a:xfrm>
          <a:off x="16357600"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160382</xdr:rowOff>
    </xdr:from>
    <xdr:to>
      <xdr:col>81</xdr:col>
      <xdr:colOff>101600</xdr:colOff>
      <xdr:row>83</xdr:row>
      <xdr:rowOff>90532</xdr:rowOff>
    </xdr:to>
    <xdr:sp macro="" textlink="">
      <xdr:nvSpPr>
        <xdr:cNvPr id="370" name="楕円 369"/>
        <xdr:cNvSpPr/>
      </xdr:nvSpPr>
      <xdr:spPr>
        <a:xfrm>
          <a:off x="15430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39732</xdr:rowOff>
    </xdr:from>
    <xdr:to>
      <xdr:col>85</xdr:col>
      <xdr:colOff>127000</xdr:colOff>
      <xdr:row>84</xdr:row>
      <xdr:rowOff>57694</xdr:rowOff>
    </xdr:to>
    <xdr:cxnSp macro="">
      <xdr:nvCxnSpPr>
        <xdr:cNvPr id="371" name="直線コネクタ 370"/>
        <xdr:cNvCxnSpPr/>
      </xdr:nvCxnSpPr>
      <xdr:spPr>
        <a:xfrm>
          <a:off x="15481300" y="14270082"/>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121194</xdr:rowOff>
    </xdr:from>
    <xdr:to>
      <xdr:col>76</xdr:col>
      <xdr:colOff>165100</xdr:colOff>
      <xdr:row>83</xdr:row>
      <xdr:rowOff>51344</xdr:rowOff>
    </xdr:to>
    <xdr:sp macro="" textlink="">
      <xdr:nvSpPr>
        <xdr:cNvPr id="372" name="楕円 371"/>
        <xdr:cNvSpPr/>
      </xdr:nvSpPr>
      <xdr:spPr>
        <a:xfrm>
          <a:off x="14541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544</xdr:rowOff>
    </xdr:from>
    <xdr:to>
      <xdr:col>81</xdr:col>
      <xdr:colOff>50800</xdr:colOff>
      <xdr:row>83</xdr:row>
      <xdr:rowOff>39732</xdr:rowOff>
    </xdr:to>
    <xdr:cxnSp macro="">
      <xdr:nvCxnSpPr>
        <xdr:cNvPr id="373" name="直線コネクタ 372"/>
        <xdr:cNvCxnSpPr/>
      </xdr:nvCxnSpPr>
      <xdr:spPr>
        <a:xfrm>
          <a:off x="14592300" y="142308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95069</xdr:rowOff>
    </xdr:from>
    <xdr:to>
      <xdr:col>72</xdr:col>
      <xdr:colOff>38100</xdr:colOff>
      <xdr:row>83</xdr:row>
      <xdr:rowOff>25219</xdr:rowOff>
    </xdr:to>
    <xdr:sp macro="" textlink="">
      <xdr:nvSpPr>
        <xdr:cNvPr id="374" name="楕円 373"/>
        <xdr:cNvSpPr/>
      </xdr:nvSpPr>
      <xdr:spPr>
        <a:xfrm>
          <a:off x="13652500" y="1415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145869</xdr:rowOff>
    </xdr:from>
    <xdr:to>
      <xdr:col>76</xdr:col>
      <xdr:colOff>114300</xdr:colOff>
      <xdr:row>83</xdr:row>
      <xdr:rowOff>544</xdr:rowOff>
    </xdr:to>
    <xdr:cxnSp macro="">
      <xdr:nvCxnSpPr>
        <xdr:cNvPr id="375" name="直線コネクタ 374"/>
        <xdr:cNvCxnSpPr/>
      </xdr:nvCxnSpPr>
      <xdr:spPr>
        <a:xfrm>
          <a:off x="13703300" y="1420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5262</xdr:rowOff>
    </xdr:from>
    <xdr:to>
      <xdr:col>67</xdr:col>
      <xdr:colOff>101600</xdr:colOff>
      <xdr:row>83</xdr:row>
      <xdr:rowOff>106862</xdr:rowOff>
    </xdr:to>
    <xdr:sp macro="" textlink="">
      <xdr:nvSpPr>
        <xdr:cNvPr id="376" name="楕円 375"/>
        <xdr:cNvSpPr/>
      </xdr:nvSpPr>
      <xdr:spPr>
        <a:xfrm>
          <a:off x="12763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145869</xdr:rowOff>
    </xdr:from>
    <xdr:to>
      <xdr:col>71</xdr:col>
      <xdr:colOff>177800</xdr:colOff>
      <xdr:row>83</xdr:row>
      <xdr:rowOff>56062</xdr:rowOff>
    </xdr:to>
    <xdr:cxnSp macro="">
      <xdr:nvCxnSpPr>
        <xdr:cNvPr id="377" name="直線コネクタ 376"/>
        <xdr:cNvCxnSpPr/>
      </xdr:nvCxnSpPr>
      <xdr:spPr>
        <a:xfrm flipV="1">
          <a:off x="12814300" y="142047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102161</xdr:rowOff>
    </xdr:from>
    <xdr:ext cx="405111" cy="259045"/>
    <xdr:sp macro="" textlink="">
      <xdr:nvSpPr>
        <xdr:cNvPr id="378" name="n_1aveValue【消防施設】&#10;有形固定資産減価償却率"/>
        <xdr:cNvSpPr txBox="1"/>
      </xdr:nvSpPr>
      <xdr:spPr>
        <a:xfrm>
          <a:off x="15266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14713</xdr:rowOff>
    </xdr:from>
    <xdr:ext cx="405111" cy="259045"/>
    <xdr:sp macro="" textlink="">
      <xdr:nvSpPr>
        <xdr:cNvPr id="379" name="n_2aveValue【消防施設】&#10;有形固定資産減価償却率"/>
        <xdr:cNvSpPr txBox="1"/>
      </xdr:nvSpPr>
      <xdr:spPr>
        <a:xfrm>
          <a:off x="14389744" y="1441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81659</xdr:rowOff>
    </xdr:from>
    <xdr:ext cx="405111" cy="259045"/>
    <xdr:sp macro="" textlink="">
      <xdr:nvSpPr>
        <xdr:cNvPr id="380" name="n_3aveValue【消防施設】&#10;有形固定資産減価償却率"/>
        <xdr:cNvSpPr txBox="1"/>
      </xdr:nvSpPr>
      <xdr:spPr>
        <a:xfrm>
          <a:off x="135007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155139</xdr:rowOff>
    </xdr:from>
    <xdr:ext cx="405111" cy="259045"/>
    <xdr:sp macro="" textlink="">
      <xdr:nvSpPr>
        <xdr:cNvPr id="381" name="n_4aveValue【消防施設】&#10;有形固定資産減価償却率"/>
        <xdr:cNvSpPr txBox="1"/>
      </xdr:nvSpPr>
      <xdr:spPr>
        <a:xfrm>
          <a:off x="126117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81659</xdr:rowOff>
    </xdr:from>
    <xdr:ext cx="405111" cy="259045"/>
    <xdr:sp macro="" textlink="">
      <xdr:nvSpPr>
        <xdr:cNvPr id="382" name="n_1mainValue【消防施設】&#10;有形固定資産減価償却率"/>
        <xdr:cNvSpPr txBox="1"/>
      </xdr:nvSpPr>
      <xdr:spPr>
        <a:xfrm>
          <a:off x="15266044" y="1431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67871</xdr:rowOff>
    </xdr:from>
    <xdr:ext cx="405111" cy="259045"/>
    <xdr:sp macro="" textlink="">
      <xdr:nvSpPr>
        <xdr:cNvPr id="383" name="n_2mainValue【消防施設】&#10;有形固定資産減価償却率"/>
        <xdr:cNvSpPr txBox="1"/>
      </xdr:nvSpPr>
      <xdr:spPr>
        <a:xfrm>
          <a:off x="14389744" y="1395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41746</xdr:rowOff>
    </xdr:from>
    <xdr:ext cx="405111" cy="259045"/>
    <xdr:sp macro="" textlink="">
      <xdr:nvSpPr>
        <xdr:cNvPr id="384" name="n_3mainValue【消防施設】&#10;有形固定資産減価償却率"/>
        <xdr:cNvSpPr txBox="1"/>
      </xdr:nvSpPr>
      <xdr:spPr>
        <a:xfrm>
          <a:off x="13500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123389</xdr:rowOff>
    </xdr:from>
    <xdr:ext cx="405111" cy="259045"/>
    <xdr:sp macro="" textlink="">
      <xdr:nvSpPr>
        <xdr:cNvPr id="385" name="n_4mainValue【消防施設】&#10;有形固定資産減価償却率"/>
        <xdr:cNvSpPr txBox="1"/>
      </xdr:nvSpPr>
      <xdr:spPr>
        <a:xfrm>
          <a:off x="126117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3" name="正方形/長方形 3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4" name="テキスト ボックス 3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5" name="直線コネクタ 3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96" name="直線コネクタ 3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97" name="テキスト ボックス 3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98" name="直線コネクタ 3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99" name="テキスト ボックス 3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00" name="直線コネクタ 3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01" name="テキスト ボックス 4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02" name="直線コネクタ 4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03" name="テキスト ボックス 4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04" name="直線コネクタ 4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05" name="テキスト ボックス 4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06" name="直線コネクタ 4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07" name="テキスト ボックス 4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8" name="直線コネクタ 4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9" name="テキスト ボックス 4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411" name="直線コネクタ 410"/>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412" name="【消防施設】&#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413" name="直線コネクタ 412"/>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414" name="【消防施設】&#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415" name="直線コネクタ 41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416" name="【消防施設】&#10;一人当たり面積平均値テキスト"/>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417" name="フローチャート: 判断 416"/>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418" name="フローチャート: 判断 417"/>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88537</xdr:rowOff>
    </xdr:from>
    <xdr:to>
      <xdr:col>107</xdr:col>
      <xdr:colOff>101600</xdr:colOff>
      <xdr:row>85</xdr:row>
      <xdr:rowOff>18687</xdr:rowOff>
    </xdr:to>
    <xdr:sp macro="" textlink="">
      <xdr:nvSpPr>
        <xdr:cNvPr id="419" name="フローチャート: 判断 418"/>
        <xdr:cNvSpPr/>
      </xdr:nvSpPr>
      <xdr:spPr>
        <a:xfrm>
          <a:off x="20383500" y="1449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111398</xdr:rowOff>
    </xdr:from>
    <xdr:to>
      <xdr:col>102</xdr:col>
      <xdr:colOff>165100</xdr:colOff>
      <xdr:row>85</xdr:row>
      <xdr:rowOff>41548</xdr:rowOff>
    </xdr:to>
    <xdr:sp macro="" textlink="">
      <xdr:nvSpPr>
        <xdr:cNvPr id="420" name="フローチャート: 判断 419"/>
        <xdr:cNvSpPr/>
      </xdr:nvSpPr>
      <xdr:spPr>
        <a:xfrm>
          <a:off x="19494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421" name="フローチャート: 判断 420"/>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2" name="テキスト ボックス 4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3" name="テキスト ボックス 4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4" name="テキスト ボックス 4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5" name="テキスト ボックス 4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6" name="テキスト ボックス 4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427" name="楕円 426"/>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428" name="【消防施設】&#10;一人当たり面積該当値テキスト"/>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155484</xdr:rowOff>
    </xdr:from>
    <xdr:to>
      <xdr:col>112</xdr:col>
      <xdr:colOff>38100</xdr:colOff>
      <xdr:row>85</xdr:row>
      <xdr:rowOff>85634</xdr:rowOff>
    </xdr:to>
    <xdr:sp macro="" textlink="">
      <xdr:nvSpPr>
        <xdr:cNvPr id="429" name="楕円 428"/>
        <xdr:cNvSpPr/>
      </xdr:nvSpPr>
      <xdr:spPr>
        <a:xfrm>
          <a:off x="21272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34834</xdr:rowOff>
    </xdr:from>
    <xdr:to>
      <xdr:col>116</xdr:col>
      <xdr:colOff>63500</xdr:colOff>
      <xdr:row>85</xdr:row>
      <xdr:rowOff>46264</xdr:rowOff>
    </xdr:to>
    <xdr:cxnSp macro="">
      <xdr:nvCxnSpPr>
        <xdr:cNvPr id="430" name="直線コネクタ 429"/>
        <xdr:cNvCxnSpPr/>
      </xdr:nvCxnSpPr>
      <xdr:spPr>
        <a:xfrm>
          <a:off x="21323300" y="1460808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13426</xdr:rowOff>
    </xdr:from>
    <xdr:to>
      <xdr:col>107</xdr:col>
      <xdr:colOff>101600</xdr:colOff>
      <xdr:row>85</xdr:row>
      <xdr:rowOff>115026</xdr:rowOff>
    </xdr:to>
    <xdr:sp macro="" textlink="">
      <xdr:nvSpPr>
        <xdr:cNvPr id="431" name="楕円 430"/>
        <xdr:cNvSpPr/>
      </xdr:nvSpPr>
      <xdr:spPr>
        <a:xfrm>
          <a:off x="20383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34834</xdr:rowOff>
    </xdr:from>
    <xdr:to>
      <xdr:col>111</xdr:col>
      <xdr:colOff>177800</xdr:colOff>
      <xdr:row>85</xdr:row>
      <xdr:rowOff>64226</xdr:rowOff>
    </xdr:to>
    <xdr:cxnSp macro="">
      <xdr:nvCxnSpPr>
        <xdr:cNvPr id="432" name="直線コネクタ 431"/>
        <xdr:cNvCxnSpPr/>
      </xdr:nvCxnSpPr>
      <xdr:spPr>
        <a:xfrm flipV="1">
          <a:off x="20434300" y="146080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3629</xdr:rowOff>
    </xdr:from>
    <xdr:to>
      <xdr:col>102</xdr:col>
      <xdr:colOff>165100</xdr:colOff>
      <xdr:row>85</xdr:row>
      <xdr:rowOff>105229</xdr:rowOff>
    </xdr:to>
    <xdr:sp macro="" textlink="">
      <xdr:nvSpPr>
        <xdr:cNvPr id="433" name="楕円 432"/>
        <xdr:cNvSpPr/>
      </xdr:nvSpPr>
      <xdr:spPr>
        <a:xfrm>
          <a:off x="19494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54429</xdr:rowOff>
    </xdr:from>
    <xdr:to>
      <xdr:col>107</xdr:col>
      <xdr:colOff>50800</xdr:colOff>
      <xdr:row>85</xdr:row>
      <xdr:rowOff>64226</xdr:rowOff>
    </xdr:to>
    <xdr:cxnSp macro="">
      <xdr:nvCxnSpPr>
        <xdr:cNvPr id="434" name="直線コネクタ 433"/>
        <xdr:cNvCxnSpPr/>
      </xdr:nvCxnSpPr>
      <xdr:spPr>
        <a:xfrm>
          <a:off x="19545300" y="1462767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435" name="楕円 434"/>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54429</xdr:rowOff>
    </xdr:from>
    <xdr:to>
      <xdr:col>102</xdr:col>
      <xdr:colOff>114300</xdr:colOff>
      <xdr:row>85</xdr:row>
      <xdr:rowOff>95250</xdr:rowOff>
    </xdr:to>
    <xdr:cxnSp macro="">
      <xdr:nvCxnSpPr>
        <xdr:cNvPr id="436" name="直線コネクタ 435"/>
        <xdr:cNvCxnSpPr/>
      </xdr:nvCxnSpPr>
      <xdr:spPr>
        <a:xfrm flipV="1">
          <a:off x="18656300" y="1462767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437" name="n_1aveValue【消防施設】&#10;一人当たり面積"/>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35214</xdr:rowOff>
    </xdr:from>
    <xdr:ext cx="469744" cy="259045"/>
    <xdr:sp macro="" textlink="">
      <xdr:nvSpPr>
        <xdr:cNvPr id="438" name="n_2aveValue【消防施設】&#10;一人当たり面積"/>
        <xdr:cNvSpPr txBox="1"/>
      </xdr:nvSpPr>
      <xdr:spPr>
        <a:xfrm>
          <a:off x="20199427" y="142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58075</xdr:rowOff>
    </xdr:from>
    <xdr:ext cx="469744" cy="259045"/>
    <xdr:sp macro="" textlink="">
      <xdr:nvSpPr>
        <xdr:cNvPr id="439" name="n_3aveValue【消防施設】&#10;一人当たり面積"/>
        <xdr:cNvSpPr txBox="1"/>
      </xdr:nvSpPr>
      <xdr:spPr>
        <a:xfrm>
          <a:off x="19310427" y="1428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440" name="n_4aveValue【消防施設】&#10;一人当たり面積"/>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76761</xdr:rowOff>
    </xdr:from>
    <xdr:ext cx="469744" cy="259045"/>
    <xdr:sp macro="" textlink="">
      <xdr:nvSpPr>
        <xdr:cNvPr id="441" name="n_1mainValue【消防施設】&#10;一人当たり面積"/>
        <xdr:cNvSpPr txBox="1"/>
      </xdr:nvSpPr>
      <xdr:spPr>
        <a:xfrm>
          <a:off x="210757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106153</xdr:rowOff>
    </xdr:from>
    <xdr:ext cx="469744" cy="259045"/>
    <xdr:sp macro="" textlink="">
      <xdr:nvSpPr>
        <xdr:cNvPr id="442" name="n_2mainValue【消防施設】&#10;一人当たり面積"/>
        <xdr:cNvSpPr txBox="1"/>
      </xdr:nvSpPr>
      <xdr:spPr>
        <a:xfrm>
          <a:off x="20199427"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96356</xdr:rowOff>
    </xdr:from>
    <xdr:ext cx="469744" cy="259045"/>
    <xdr:sp macro="" textlink="">
      <xdr:nvSpPr>
        <xdr:cNvPr id="443" name="n_3mainValue【消防施設】&#10;一人当たり面積"/>
        <xdr:cNvSpPr txBox="1"/>
      </xdr:nvSpPr>
      <xdr:spPr>
        <a:xfrm>
          <a:off x="19310427" y="1466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444"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470" name="直線コネクタ 469"/>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473" name="【庁舎】&#10;有形固定資産減価償却率最大値テキスト"/>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474" name="直線コネクタ 473"/>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475" name="【庁舎】&#10;有形固定資産減価償却率平均値テキスト"/>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476" name="フローチャート: 判断 475"/>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477" name="フローチャート: 判断 476"/>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478" name="フローチャート: 判断 477"/>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9" name="フローチャート: 判断 478"/>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80" name="フローチャート: 判断 479"/>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486" name="楕円 485"/>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77306</xdr:rowOff>
    </xdr:from>
    <xdr:ext cx="405111" cy="259045"/>
    <xdr:sp macro="" textlink="">
      <xdr:nvSpPr>
        <xdr:cNvPr id="487" name="【庁舎】&#10;有形固定資産減価償却率該当値テキスト"/>
        <xdr:cNvSpPr txBox="1"/>
      </xdr:nvSpPr>
      <xdr:spPr>
        <a:xfrm>
          <a:off x="16357600"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488" name="楕円 487"/>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149679</xdr:rowOff>
    </xdr:to>
    <xdr:cxnSp macro="">
      <xdr:nvCxnSpPr>
        <xdr:cNvPr id="489" name="直線コネクタ 488"/>
        <xdr:cNvCxnSpPr/>
      </xdr:nvCxnSpPr>
      <xdr:spPr>
        <a:xfrm>
          <a:off x="15481300" y="1812417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490" name="楕円 489"/>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121920</xdr:rowOff>
    </xdr:to>
    <xdr:cxnSp macro="">
      <xdr:nvCxnSpPr>
        <xdr:cNvPr id="491" name="直線コネクタ 490"/>
        <xdr:cNvCxnSpPr/>
      </xdr:nvCxnSpPr>
      <xdr:spPr>
        <a:xfrm>
          <a:off x="14592300" y="1808171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159294</xdr:rowOff>
    </xdr:from>
    <xdr:to>
      <xdr:col>72</xdr:col>
      <xdr:colOff>38100</xdr:colOff>
      <xdr:row>105</xdr:row>
      <xdr:rowOff>89444</xdr:rowOff>
    </xdr:to>
    <xdr:sp macro="" textlink="">
      <xdr:nvSpPr>
        <xdr:cNvPr id="492" name="楕円 491"/>
        <xdr:cNvSpPr/>
      </xdr:nvSpPr>
      <xdr:spPr>
        <a:xfrm>
          <a:off x="13652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38644</xdr:rowOff>
    </xdr:from>
    <xdr:to>
      <xdr:col>76</xdr:col>
      <xdr:colOff>114300</xdr:colOff>
      <xdr:row>105</xdr:row>
      <xdr:rowOff>79466</xdr:rowOff>
    </xdr:to>
    <xdr:cxnSp macro="">
      <xdr:nvCxnSpPr>
        <xdr:cNvPr id="493" name="直線コネクタ 492"/>
        <xdr:cNvCxnSpPr/>
      </xdr:nvCxnSpPr>
      <xdr:spPr>
        <a:xfrm>
          <a:off x="13703300" y="1804089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115207</xdr:rowOff>
    </xdr:from>
    <xdr:to>
      <xdr:col>67</xdr:col>
      <xdr:colOff>101600</xdr:colOff>
      <xdr:row>105</xdr:row>
      <xdr:rowOff>45357</xdr:rowOff>
    </xdr:to>
    <xdr:sp macro="" textlink="">
      <xdr:nvSpPr>
        <xdr:cNvPr id="494" name="楕円 493"/>
        <xdr:cNvSpPr/>
      </xdr:nvSpPr>
      <xdr:spPr>
        <a:xfrm>
          <a:off x="12763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166007</xdr:rowOff>
    </xdr:from>
    <xdr:to>
      <xdr:col>71</xdr:col>
      <xdr:colOff>177800</xdr:colOff>
      <xdr:row>105</xdr:row>
      <xdr:rowOff>38644</xdr:rowOff>
    </xdr:to>
    <xdr:cxnSp macro="">
      <xdr:nvCxnSpPr>
        <xdr:cNvPr id="495" name="直線コネクタ 494"/>
        <xdr:cNvCxnSpPr/>
      </xdr:nvCxnSpPr>
      <xdr:spPr>
        <a:xfrm>
          <a:off x="12814300" y="179968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496" name="n_1aveValue【庁舎】&#10;有形固定資産減価償却率"/>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63516</xdr:rowOff>
    </xdr:from>
    <xdr:ext cx="405111" cy="259045"/>
    <xdr:sp macro="" textlink="">
      <xdr:nvSpPr>
        <xdr:cNvPr id="497" name="n_2aveValue【庁舎】&#10;有形固定資産減価償却率"/>
        <xdr:cNvSpPr txBox="1"/>
      </xdr:nvSpPr>
      <xdr:spPr>
        <a:xfrm>
          <a:off x="14389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98"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99"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500" name="n_1mainValue【庁舎】&#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501"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80571</xdr:rowOff>
    </xdr:from>
    <xdr:ext cx="405111" cy="259045"/>
    <xdr:sp macro="" textlink="">
      <xdr:nvSpPr>
        <xdr:cNvPr id="502" name="n_3mainValue【庁舎】&#10;有形固定資産減価償却率"/>
        <xdr:cNvSpPr txBox="1"/>
      </xdr:nvSpPr>
      <xdr:spPr>
        <a:xfrm>
          <a:off x="13500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36484</xdr:rowOff>
    </xdr:from>
    <xdr:ext cx="405111" cy="259045"/>
    <xdr:sp macro="" textlink="">
      <xdr:nvSpPr>
        <xdr:cNvPr id="503" name="n_4mainValue【庁舎】&#10;有形固定資産減価償却率"/>
        <xdr:cNvSpPr txBox="1"/>
      </xdr:nvSpPr>
      <xdr:spPr>
        <a:xfrm>
          <a:off x="12611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4" name="直線コネクタ 5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5" name="テキスト ボックス 5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6" name="直線コネクタ 5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7" name="テキスト ボックス 5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8" name="直線コネクタ 5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19" name="テキスト ボックス 5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0" name="直線コネクタ 5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1" name="テキスト ボックス 5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525" name="直線コネクタ 524"/>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526" name="【庁舎】&#10;一人当たり面積最小値テキスト"/>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527" name="直線コネクタ 526"/>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528" name="【庁舎】&#10;一人当たり面積最大値テキスト"/>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529" name="直線コネクタ 528"/>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530" name="【庁舎】&#10;一人当たり面積平均値テキスト"/>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531" name="フローチャート: 判断 530"/>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532" name="フローチャート: 判断 531"/>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116382</xdr:rowOff>
    </xdr:from>
    <xdr:to>
      <xdr:col>107</xdr:col>
      <xdr:colOff>101600</xdr:colOff>
      <xdr:row>107</xdr:row>
      <xdr:rowOff>46532</xdr:rowOff>
    </xdr:to>
    <xdr:sp macro="" textlink="">
      <xdr:nvSpPr>
        <xdr:cNvPr id="533" name="フローチャート: 判断 532"/>
        <xdr:cNvSpPr/>
      </xdr:nvSpPr>
      <xdr:spPr>
        <a:xfrm>
          <a:off x="20383500" y="1829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138328</xdr:rowOff>
    </xdr:from>
    <xdr:to>
      <xdr:col>102</xdr:col>
      <xdr:colOff>165100</xdr:colOff>
      <xdr:row>107</xdr:row>
      <xdr:rowOff>68478</xdr:rowOff>
    </xdr:to>
    <xdr:sp macro="" textlink="">
      <xdr:nvSpPr>
        <xdr:cNvPr id="534" name="フローチャート: 判断 533"/>
        <xdr:cNvSpPr/>
      </xdr:nvSpPr>
      <xdr:spPr>
        <a:xfrm>
          <a:off x="19494500" y="1831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146558</xdr:rowOff>
    </xdr:from>
    <xdr:to>
      <xdr:col>98</xdr:col>
      <xdr:colOff>38100</xdr:colOff>
      <xdr:row>107</xdr:row>
      <xdr:rowOff>76708</xdr:rowOff>
    </xdr:to>
    <xdr:sp macro="" textlink="">
      <xdr:nvSpPr>
        <xdr:cNvPr id="535" name="フローチャート: 判断 534"/>
        <xdr:cNvSpPr/>
      </xdr:nvSpPr>
      <xdr:spPr>
        <a:xfrm>
          <a:off x="18605500" y="1832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27229</xdr:rowOff>
    </xdr:from>
    <xdr:to>
      <xdr:col>116</xdr:col>
      <xdr:colOff>114300</xdr:colOff>
      <xdr:row>106</xdr:row>
      <xdr:rowOff>128829</xdr:rowOff>
    </xdr:to>
    <xdr:sp macro="" textlink="">
      <xdr:nvSpPr>
        <xdr:cNvPr id="541" name="楕円 540"/>
        <xdr:cNvSpPr/>
      </xdr:nvSpPr>
      <xdr:spPr>
        <a:xfrm>
          <a:off x="22110700" y="182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5656</xdr:rowOff>
    </xdr:from>
    <xdr:ext cx="469744" cy="259045"/>
    <xdr:sp macro="" textlink="">
      <xdr:nvSpPr>
        <xdr:cNvPr id="542" name="【庁舎】&#10;一人当たり面積該当値テキスト"/>
        <xdr:cNvSpPr txBox="1"/>
      </xdr:nvSpPr>
      <xdr:spPr>
        <a:xfrm>
          <a:off x="22199600" y="1817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38202</xdr:rowOff>
    </xdr:from>
    <xdr:to>
      <xdr:col>112</xdr:col>
      <xdr:colOff>38100</xdr:colOff>
      <xdr:row>106</xdr:row>
      <xdr:rowOff>139802</xdr:rowOff>
    </xdr:to>
    <xdr:sp macro="" textlink="">
      <xdr:nvSpPr>
        <xdr:cNvPr id="543" name="楕円 542"/>
        <xdr:cNvSpPr/>
      </xdr:nvSpPr>
      <xdr:spPr>
        <a:xfrm>
          <a:off x="21272500" y="1821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78029</xdr:rowOff>
    </xdr:from>
    <xdr:to>
      <xdr:col>116</xdr:col>
      <xdr:colOff>63500</xdr:colOff>
      <xdr:row>106</xdr:row>
      <xdr:rowOff>89002</xdr:rowOff>
    </xdr:to>
    <xdr:cxnSp macro="">
      <xdr:nvCxnSpPr>
        <xdr:cNvPr id="544" name="直線コネクタ 543"/>
        <xdr:cNvCxnSpPr/>
      </xdr:nvCxnSpPr>
      <xdr:spPr>
        <a:xfrm flipV="1">
          <a:off x="21323300" y="1825172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47346</xdr:rowOff>
    </xdr:from>
    <xdr:to>
      <xdr:col>107</xdr:col>
      <xdr:colOff>101600</xdr:colOff>
      <xdr:row>106</xdr:row>
      <xdr:rowOff>148946</xdr:rowOff>
    </xdr:to>
    <xdr:sp macro="" textlink="">
      <xdr:nvSpPr>
        <xdr:cNvPr id="545" name="楕円 544"/>
        <xdr:cNvSpPr/>
      </xdr:nvSpPr>
      <xdr:spPr>
        <a:xfrm>
          <a:off x="20383500" y="182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89002</xdr:rowOff>
    </xdr:from>
    <xdr:to>
      <xdr:col>111</xdr:col>
      <xdr:colOff>177800</xdr:colOff>
      <xdr:row>106</xdr:row>
      <xdr:rowOff>98146</xdr:rowOff>
    </xdr:to>
    <xdr:cxnSp macro="">
      <xdr:nvCxnSpPr>
        <xdr:cNvPr id="546" name="直線コネクタ 545"/>
        <xdr:cNvCxnSpPr/>
      </xdr:nvCxnSpPr>
      <xdr:spPr>
        <a:xfrm flipV="1">
          <a:off x="20434300" y="182627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55575</xdr:rowOff>
    </xdr:from>
    <xdr:to>
      <xdr:col>102</xdr:col>
      <xdr:colOff>165100</xdr:colOff>
      <xdr:row>106</xdr:row>
      <xdr:rowOff>157175</xdr:rowOff>
    </xdr:to>
    <xdr:sp macro="" textlink="">
      <xdr:nvSpPr>
        <xdr:cNvPr id="547" name="楕円 546"/>
        <xdr:cNvSpPr/>
      </xdr:nvSpPr>
      <xdr:spPr>
        <a:xfrm>
          <a:off x="19494500" y="1822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98146</xdr:rowOff>
    </xdr:from>
    <xdr:to>
      <xdr:col>107</xdr:col>
      <xdr:colOff>50800</xdr:colOff>
      <xdr:row>106</xdr:row>
      <xdr:rowOff>106375</xdr:rowOff>
    </xdr:to>
    <xdr:cxnSp macro="">
      <xdr:nvCxnSpPr>
        <xdr:cNvPr id="548" name="直線コネクタ 547"/>
        <xdr:cNvCxnSpPr/>
      </xdr:nvCxnSpPr>
      <xdr:spPr>
        <a:xfrm flipV="1">
          <a:off x="19545300" y="1827184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61976</xdr:rowOff>
    </xdr:from>
    <xdr:to>
      <xdr:col>98</xdr:col>
      <xdr:colOff>38100</xdr:colOff>
      <xdr:row>106</xdr:row>
      <xdr:rowOff>163576</xdr:rowOff>
    </xdr:to>
    <xdr:sp macro="" textlink="">
      <xdr:nvSpPr>
        <xdr:cNvPr id="549" name="楕円 548"/>
        <xdr:cNvSpPr/>
      </xdr:nvSpPr>
      <xdr:spPr>
        <a:xfrm>
          <a:off x="18605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106375</xdr:rowOff>
    </xdr:from>
    <xdr:to>
      <xdr:col>102</xdr:col>
      <xdr:colOff>114300</xdr:colOff>
      <xdr:row>106</xdr:row>
      <xdr:rowOff>112776</xdr:rowOff>
    </xdr:to>
    <xdr:cxnSp macro="">
      <xdr:nvCxnSpPr>
        <xdr:cNvPr id="550" name="直線コネクタ 549"/>
        <xdr:cNvCxnSpPr/>
      </xdr:nvCxnSpPr>
      <xdr:spPr>
        <a:xfrm flipV="1">
          <a:off x="18656300" y="182800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551" name="n_1aveValue【庁舎】&#10;一人当たり面積"/>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37659</xdr:rowOff>
    </xdr:from>
    <xdr:ext cx="469744" cy="259045"/>
    <xdr:sp macro="" textlink="">
      <xdr:nvSpPr>
        <xdr:cNvPr id="552" name="n_2aveValue【庁舎】&#10;一人当たり面積"/>
        <xdr:cNvSpPr txBox="1"/>
      </xdr:nvSpPr>
      <xdr:spPr>
        <a:xfrm>
          <a:off x="20199427" y="1838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59605</xdr:rowOff>
    </xdr:from>
    <xdr:ext cx="469744" cy="259045"/>
    <xdr:sp macro="" textlink="">
      <xdr:nvSpPr>
        <xdr:cNvPr id="553" name="n_3aveValue【庁舎】&#10;一人当たり面積"/>
        <xdr:cNvSpPr txBox="1"/>
      </xdr:nvSpPr>
      <xdr:spPr>
        <a:xfrm>
          <a:off x="19310427" y="1840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67835</xdr:rowOff>
    </xdr:from>
    <xdr:ext cx="469744" cy="259045"/>
    <xdr:sp macro="" textlink="">
      <xdr:nvSpPr>
        <xdr:cNvPr id="554" name="n_4aveValue【庁舎】&#10;一人当たり面積"/>
        <xdr:cNvSpPr txBox="1"/>
      </xdr:nvSpPr>
      <xdr:spPr>
        <a:xfrm>
          <a:off x="18421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130929</xdr:rowOff>
    </xdr:from>
    <xdr:ext cx="469744" cy="259045"/>
    <xdr:sp macro="" textlink="">
      <xdr:nvSpPr>
        <xdr:cNvPr id="555" name="n_1mainValue【庁舎】&#10;一人当たり面積"/>
        <xdr:cNvSpPr txBox="1"/>
      </xdr:nvSpPr>
      <xdr:spPr>
        <a:xfrm>
          <a:off x="21075727" y="183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165473</xdr:rowOff>
    </xdr:from>
    <xdr:ext cx="469744" cy="259045"/>
    <xdr:sp macro="" textlink="">
      <xdr:nvSpPr>
        <xdr:cNvPr id="556" name="n_2mainValue【庁舎】&#10;一人当たり面積"/>
        <xdr:cNvSpPr txBox="1"/>
      </xdr:nvSpPr>
      <xdr:spPr>
        <a:xfrm>
          <a:off x="20199427" y="17996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2252</xdr:rowOff>
    </xdr:from>
    <xdr:ext cx="469744" cy="259045"/>
    <xdr:sp macro="" textlink="">
      <xdr:nvSpPr>
        <xdr:cNvPr id="557" name="n_3mainValue【庁舎】&#10;一人当たり面積"/>
        <xdr:cNvSpPr txBox="1"/>
      </xdr:nvSpPr>
      <xdr:spPr>
        <a:xfrm>
          <a:off x="19310427" y="18004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8653</xdr:rowOff>
    </xdr:from>
    <xdr:ext cx="469744" cy="259045"/>
    <xdr:sp macro="" textlink="">
      <xdr:nvSpPr>
        <xdr:cNvPr id="558" name="n_4mainValue【庁舎】&#10;一人当たり面積"/>
        <xdr:cNvSpPr txBox="1"/>
      </xdr:nvSpPr>
      <xdr:spPr>
        <a:xfrm>
          <a:off x="18421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類似団体と比較して特に有形固定資産減価償却率が低い施設は体育館・プール</a:t>
          </a:r>
          <a:r>
            <a:rPr kumimoji="1" lang="ja-JP" altLang="en-US" sz="1100">
              <a:solidFill>
                <a:schemeClr val="dk1"/>
              </a:solidFill>
              <a:effectLst/>
              <a:latin typeface="+mn-lt"/>
              <a:ea typeface="+mn-ea"/>
              <a:cs typeface="+mn-cs"/>
            </a:rPr>
            <a:t>及び福祉施設</a:t>
          </a:r>
          <a:r>
            <a:rPr kumimoji="1" lang="ja-JP" altLang="ja-JP" sz="1100">
              <a:solidFill>
                <a:schemeClr val="dk1"/>
              </a:solidFill>
              <a:effectLst/>
              <a:latin typeface="+mn-lt"/>
              <a:ea typeface="+mn-ea"/>
              <a:cs typeface="+mn-cs"/>
            </a:rPr>
            <a:t>である。</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体育館・プールについては、平成２９年度に町民体育館を建替えたため、有形固定資産減価償却率が低くなるとともに、一人当たり面積も増加した。今後は維持補修費の増加に留意しつつ管理を行っていく。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福祉施設については、本年度に介護事業所「コスモス荘」が新築されたことから有形固定資産減価償却率が減少し、類似団体平均を下回った。</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60537</xdr:rowOff>
    </xdr:from>
    <xdr:to>
      <xdr:col>23</xdr:col>
      <xdr:colOff>133350</xdr:colOff>
      <xdr:row>44</xdr:row>
      <xdr:rowOff>68580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043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60537</xdr:rowOff>
    </xdr:from>
    <xdr:to>
      <xdr:col>19</xdr:col>
      <xdr:colOff>133350</xdr:colOff>
      <xdr:row>44</xdr:row>
      <xdr:rowOff>60537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60537</xdr:rowOff>
    </xdr:from>
    <xdr:to>
      <xdr:col>15</xdr:col>
      <xdr:colOff>82550</xdr:colOff>
      <xdr:row>44</xdr:row>
      <xdr:rowOff>60537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68580</xdr:rowOff>
    </xdr:from>
    <xdr:to>
      <xdr:col>15</xdr:col>
      <xdr:colOff>133350</xdr:colOff>
      <xdr:row>43</xdr:row>
      <xdr:rowOff>170180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8907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60537</xdr:rowOff>
    </xdr:from>
    <xdr:to>
      <xdr:col>11</xdr:col>
      <xdr:colOff>31750</xdr:colOff>
      <xdr:row>44</xdr:row>
      <xdr:rowOff>60537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04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52494</xdr:rowOff>
    </xdr:from>
    <xdr:to>
      <xdr:col>11</xdr:col>
      <xdr:colOff>82550</xdr:colOff>
      <xdr:row>43</xdr:row>
      <xdr:rowOff>154094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164271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60537</xdr:rowOff>
    </xdr:from>
    <xdr:to>
      <xdr:col>7</xdr:col>
      <xdr:colOff>31750</xdr:colOff>
      <xdr:row>43</xdr:row>
      <xdr:rowOff>162137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864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9737</xdr:rowOff>
    </xdr:from>
    <xdr:to>
      <xdr:col>19</xdr:col>
      <xdr:colOff>184150</xdr:colOff>
      <xdr:row>44</xdr:row>
      <xdr:rowOff>111337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96114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3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9737</xdr:rowOff>
    </xdr:from>
    <xdr:to>
      <xdr:col>15</xdr:col>
      <xdr:colOff>133350</xdr:colOff>
      <xdr:row>44</xdr:row>
      <xdr:rowOff>111337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96114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9737</xdr:rowOff>
    </xdr:from>
    <xdr:to>
      <xdr:col>11</xdr:col>
      <xdr:colOff>82550</xdr:colOff>
      <xdr:row>44</xdr:row>
      <xdr:rowOff>111337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96114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9737</xdr:rowOff>
    </xdr:from>
    <xdr:to>
      <xdr:col>7</xdr:col>
      <xdr:colOff>31750</xdr:colOff>
      <xdr:row>44</xdr:row>
      <xdr:rowOff>111337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96114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147828</xdr:rowOff>
    </xdr:from>
    <xdr:to>
      <xdr:col>23</xdr:col>
      <xdr:colOff>133350</xdr:colOff>
      <xdr:row>66</xdr:row>
      <xdr:rowOff>92202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92078"/>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118635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67</xdr:row>
      <xdr:rowOff>89662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40790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112285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13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36576</xdr:rowOff>
    </xdr:from>
    <xdr:to>
      <xdr:col>15</xdr:col>
      <xdr:colOff>82550</xdr:colOff>
      <xdr:row>67</xdr:row>
      <xdr:rowOff>89662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5237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89662</xdr:rowOff>
    </xdr:from>
    <xdr:to>
      <xdr:col>15</xdr:col>
      <xdr:colOff>133350</xdr:colOff>
      <xdr:row>67</xdr:row>
      <xdr:rowOff>19812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40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29989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117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12446</xdr:rowOff>
    </xdr:from>
    <xdr:to>
      <xdr:col>11</xdr:col>
      <xdr:colOff>31750</xdr:colOff>
      <xdr:row>67</xdr:row>
      <xdr:rowOff>36576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4995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36576</xdr:rowOff>
    </xdr:from>
    <xdr:to>
      <xdr:col>11</xdr:col>
      <xdr:colOff>82550</xdr:colOff>
      <xdr:row>66</xdr:row>
      <xdr:rowOff>138176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3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148353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2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2794</xdr:rowOff>
    </xdr:from>
    <xdr:to>
      <xdr:col>7</xdr:col>
      <xdr:colOff>31750</xdr:colOff>
      <xdr:row>66</xdr:row>
      <xdr:rowOff>104394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31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114571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8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97028</xdr:rowOff>
    </xdr:from>
    <xdr:to>
      <xdr:col>23</xdr:col>
      <xdr:colOff>184150</xdr:colOff>
      <xdr:row>66</xdr:row>
      <xdr:rowOff>27178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69105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21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41402</xdr:rowOff>
    </xdr:from>
    <xdr:to>
      <xdr:col>19</xdr:col>
      <xdr:colOff>184150</xdr:colOff>
      <xdr:row>66</xdr:row>
      <xdr:rowOff>143002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127779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43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38862</xdr:rowOff>
    </xdr:from>
    <xdr:to>
      <xdr:col>15</xdr:col>
      <xdr:colOff>133350</xdr:colOff>
      <xdr:row>67</xdr:row>
      <xdr:rowOff>140462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52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125239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61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157226</xdr:rowOff>
    </xdr:from>
    <xdr:to>
      <xdr:col>11</xdr:col>
      <xdr:colOff>82550</xdr:colOff>
      <xdr:row>67</xdr:row>
      <xdr:rowOff>87376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72153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5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133096</xdr:rowOff>
    </xdr:from>
    <xdr:to>
      <xdr:col>7</xdr:col>
      <xdr:colOff>31750</xdr:colOff>
      <xdr:row>67</xdr:row>
      <xdr:rowOff>63246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48023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[334,932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80662</xdr:rowOff>
    </xdr:from>
    <xdr:to>
      <xdr:col>23</xdr:col>
      <xdr:colOff>133350</xdr:colOff>
      <xdr:row>80</xdr:row>
      <xdr:rowOff>131494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796662"/>
          <a:ext cx="838200" cy="5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80662</xdr:rowOff>
    </xdr:from>
    <xdr:to>
      <xdr:col>19</xdr:col>
      <xdr:colOff>133350</xdr:colOff>
      <xdr:row>80</xdr:row>
      <xdr:rowOff>86855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3796662"/>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71464</xdr:rowOff>
    </xdr:from>
    <xdr:to>
      <xdr:col>15</xdr:col>
      <xdr:colOff>82550</xdr:colOff>
      <xdr:row>80</xdr:row>
      <xdr:rowOff>86855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87464"/>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112334</xdr:rowOff>
    </xdr:from>
    <xdr:to>
      <xdr:col>15</xdr:col>
      <xdr:colOff>133350</xdr:colOff>
      <xdr:row>80</xdr:row>
      <xdr:rowOff>42484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6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52661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42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30533</xdr:rowOff>
    </xdr:from>
    <xdr:to>
      <xdr:col>11</xdr:col>
      <xdr:colOff>31750</xdr:colOff>
      <xdr:row>80</xdr:row>
      <xdr:rowOff>71464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46533"/>
          <a:ext cx="889000" cy="4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103668</xdr:rowOff>
    </xdr:from>
    <xdr:to>
      <xdr:col>11</xdr:col>
      <xdr:colOff>82550</xdr:colOff>
      <xdr:row>80</xdr:row>
      <xdr:rowOff>33818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64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43995</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41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102056</xdr:rowOff>
    </xdr:from>
    <xdr:to>
      <xdr:col>7</xdr:col>
      <xdr:colOff>31750</xdr:colOff>
      <xdr:row>80</xdr:row>
      <xdr:rowOff>32206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64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42383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41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80694</xdr:rowOff>
    </xdr:from>
    <xdr:to>
      <xdr:col>23</xdr:col>
      <xdr:colOff>184150</xdr:colOff>
      <xdr:row>81</xdr:row>
      <xdr:rowOff>10844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7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97221</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29862</xdr:rowOff>
    </xdr:from>
    <xdr:to>
      <xdr:col>19</xdr:col>
      <xdr:colOff>184150</xdr:colOff>
      <xdr:row>80</xdr:row>
      <xdr:rowOff>131462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4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141639</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14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36055</xdr:rowOff>
    </xdr:from>
    <xdr:to>
      <xdr:col>15</xdr:col>
      <xdr:colOff>133350</xdr:colOff>
      <xdr:row>80</xdr:row>
      <xdr:rowOff>137655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5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122432</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83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20664</xdr:rowOff>
    </xdr:from>
    <xdr:to>
      <xdr:col>11</xdr:col>
      <xdr:colOff>82550</xdr:colOff>
      <xdr:row>80</xdr:row>
      <xdr:rowOff>122264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3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107041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823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151183</xdr:rowOff>
    </xdr:from>
    <xdr:to>
      <xdr:col>7</xdr:col>
      <xdr:colOff>31750</xdr:colOff>
      <xdr:row>80</xdr:row>
      <xdr:rowOff>81333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66110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78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48261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1358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48261</xdr:rowOff>
    </xdr:from>
    <xdr:to>
      <xdr:col>77</xdr:col>
      <xdr:colOff>44450</xdr:colOff>
      <xdr:row>89</xdr:row>
      <xdr:rowOff>53763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5135861"/>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89</xdr:row>
      <xdr:rowOff>53763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5039339"/>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87</xdr:row>
      <xdr:rowOff>123189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9910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82973</xdr:rowOff>
    </xdr:from>
    <xdr:to>
      <xdr:col>64</xdr:col>
      <xdr:colOff>152400</xdr:colOff>
      <xdr:row>87</xdr:row>
      <xdr:rowOff>13123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23300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59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168911</xdr:rowOff>
    </xdr:from>
    <xdr:to>
      <xdr:col>77</xdr:col>
      <xdr:colOff>95250</xdr:colOff>
      <xdr:row>88</xdr:row>
      <xdr:rowOff>99061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83838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171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2963</xdr:rowOff>
    </xdr:from>
    <xdr:to>
      <xdr:col>73</xdr:col>
      <xdr:colOff>44450</xdr:colOff>
      <xdr:row>89</xdr:row>
      <xdr:rowOff>104563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89340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11726</xdr:rowOff>
    </xdr:from>
    <xdr:to>
      <xdr:col>81</xdr:col>
      <xdr:colOff>44450</xdr:colOff>
      <xdr:row>60</xdr:row>
      <xdr:rowOff>21579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298726"/>
          <a:ext cx="8382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12230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299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6900</xdr:rowOff>
    </xdr:from>
    <xdr:to>
      <xdr:col>77</xdr:col>
      <xdr:colOff>44450</xdr:colOff>
      <xdr:row>60</xdr:row>
      <xdr:rowOff>11726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2939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166888</xdr:rowOff>
    </xdr:from>
    <xdr:to>
      <xdr:col>72</xdr:col>
      <xdr:colOff>203200</xdr:colOff>
      <xdr:row>60</xdr:row>
      <xdr:rowOff>6900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282438"/>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90149</xdr:rowOff>
    </xdr:from>
    <xdr:to>
      <xdr:col>73</xdr:col>
      <xdr:colOff>44450</xdr:colOff>
      <xdr:row>60</xdr:row>
      <xdr:rowOff>20299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30476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160856</xdr:rowOff>
    </xdr:from>
    <xdr:to>
      <xdr:col>68</xdr:col>
      <xdr:colOff>152400</xdr:colOff>
      <xdr:row>59</xdr:row>
      <xdr:rowOff>166888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27640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75671</xdr:rowOff>
    </xdr:from>
    <xdr:to>
      <xdr:col>68</xdr:col>
      <xdr:colOff>203200</xdr:colOff>
      <xdr:row>60</xdr:row>
      <xdr:rowOff>5821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15998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74263</xdr:rowOff>
    </xdr:from>
    <xdr:to>
      <xdr:col>64</xdr:col>
      <xdr:colOff>152400</xdr:colOff>
      <xdr:row>60</xdr:row>
      <xdr:rowOff>4413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18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14590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99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142229</xdr:rowOff>
    </xdr:from>
    <xdr:to>
      <xdr:col>81</xdr:col>
      <xdr:colOff>95250</xdr:colOff>
      <xdr:row>60</xdr:row>
      <xdr:rowOff>72379</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2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63506</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17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132376</xdr:rowOff>
    </xdr:from>
    <xdr:to>
      <xdr:col>77</xdr:col>
      <xdr:colOff>95250</xdr:colOff>
      <xdr:row>60</xdr:row>
      <xdr:rowOff>62526</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24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72703</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016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127550</xdr:rowOff>
    </xdr:from>
    <xdr:to>
      <xdr:col>73</xdr:col>
      <xdr:colOff>44450</xdr:colOff>
      <xdr:row>60</xdr:row>
      <xdr:rowOff>57700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2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42477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3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116088</xdr:rowOff>
    </xdr:from>
    <xdr:to>
      <xdr:col>68</xdr:col>
      <xdr:colOff>203200</xdr:colOff>
      <xdr:row>60</xdr:row>
      <xdr:rowOff>46238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23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31015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318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110056</xdr:rowOff>
    </xdr:from>
    <xdr:to>
      <xdr:col>64</xdr:col>
      <xdr:colOff>152400</xdr:colOff>
      <xdr:row>60</xdr:row>
      <xdr:rowOff>40206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22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24983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3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9313</xdr:rowOff>
    </xdr:from>
    <xdr:to>
      <xdr:col>81</xdr:col>
      <xdr:colOff>44450</xdr:colOff>
      <xdr:row>42</xdr:row>
      <xdr:rowOff>33444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2102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9313</xdr:rowOff>
    </xdr:from>
    <xdr:to>
      <xdr:col>77</xdr:col>
      <xdr:colOff>44450</xdr:colOff>
      <xdr:row>42</xdr:row>
      <xdr:rowOff>9313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21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42</xdr:row>
      <xdr:rowOff>9313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4401800" y="717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62247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148590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3512800" y="717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22031</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129963</xdr:rowOff>
    </xdr:from>
    <xdr:to>
      <xdr:col>77</xdr:col>
      <xdr:colOff>95250</xdr:colOff>
      <xdr:row>42</xdr:row>
      <xdr:rowOff>60113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44890</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24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129963</xdr:rowOff>
    </xdr:from>
    <xdr:to>
      <xdr:col>73</xdr:col>
      <xdr:colOff>44450</xdr:colOff>
      <xdr:row>42</xdr:row>
      <xdr:rowOff>60113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40</xdr:row>
      <xdr:rowOff>34472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42100"/>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90005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40</xdr:row>
      <xdr:rowOff>34472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576785"/>
          <a:ext cx="889000" cy="3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57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43543</xdr:rowOff>
    </xdr:from>
    <xdr:to>
      <xdr:col>15</xdr:col>
      <xdr:colOff>149225</xdr:colOff>
      <xdr:row>38</xdr:row>
      <xdr:rowOff>145143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55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18143</xdr:rowOff>
    </xdr:from>
    <xdr:to>
      <xdr:col>11</xdr:col>
      <xdr:colOff>9525</xdr:colOff>
      <xdr:row>38</xdr:row>
      <xdr:rowOff>94343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160565</xdr:rowOff>
    </xdr:from>
    <xdr:to>
      <xdr:col>11</xdr:col>
      <xdr:colOff>60325</xdr:colOff>
      <xdr:row>38</xdr:row>
      <xdr:rowOff>90715</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100891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10885</xdr:rowOff>
    </xdr:from>
    <xdr:to>
      <xdr:col>15</xdr:col>
      <xdr:colOff>149225</xdr:colOff>
      <xdr:row>38</xdr:row>
      <xdr:rowOff>112485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122663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43543</xdr:rowOff>
    </xdr:from>
    <xdr:to>
      <xdr:col>11</xdr:col>
      <xdr:colOff>60325</xdr:colOff>
      <xdr:row>38</xdr:row>
      <xdr:rowOff>145143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129920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19558</xdr:rowOff>
    </xdr:from>
    <xdr:to>
      <xdr:col>82</xdr:col>
      <xdr:colOff>107950</xdr:colOff>
      <xdr:row>17</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342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104140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845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53848</xdr:rowOff>
    </xdr:from>
    <xdr:to>
      <xdr:col>73</xdr:col>
      <xdr:colOff>180975</xdr:colOff>
      <xdr:row>18</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1399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126255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17272</xdr:rowOff>
    </xdr:from>
    <xdr:to>
      <xdr:col>69</xdr:col>
      <xdr:colOff>92075</xdr:colOff>
      <xdr:row>18</xdr:row>
      <xdr:rowOff>53848</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103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112539</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8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112285</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53340</xdr:rowOff>
    </xdr:from>
    <xdr:to>
      <xdr:col>74</xdr:col>
      <xdr:colOff>31750</xdr:colOff>
      <xdr:row>18</xdr:row>
      <xdr:rowOff>154940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xdr:rowOff>
    </xdr:from>
    <xdr:to>
      <xdr:col>69</xdr:col>
      <xdr:colOff>142875</xdr:colOff>
      <xdr:row>18</xdr:row>
      <xdr:rowOff>104648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89425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137922</xdr:rowOff>
    </xdr:from>
    <xdr:to>
      <xdr:col>65</xdr:col>
      <xdr:colOff>53975</xdr:colOff>
      <xdr:row>18</xdr:row>
      <xdr:rowOff>68072</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52849</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57</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41910</xdr:rowOff>
    </xdr:from>
    <xdr:to>
      <xdr:col>15</xdr:col>
      <xdr:colOff>149225</xdr:colOff>
      <xdr:row>59</xdr:row>
      <xdr:rowOff>143510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128287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41910</xdr:rowOff>
    </xdr:from>
    <xdr:to>
      <xdr:col>11</xdr:col>
      <xdr:colOff>60325</xdr:colOff>
      <xdr:row>59</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128287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107967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49276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45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140716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50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4843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xdr:rowOff>
    </xdr:from>
    <xdr:to>
      <xdr:col>73</xdr:col>
      <xdr:colOff>180975</xdr:colOff>
      <xdr:row>56</xdr:row>
      <xdr:rowOff>140716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0475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82567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xdr:rowOff>
    </xdr:from>
    <xdr:to>
      <xdr:col>69</xdr:col>
      <xdr:colOff>92075</xdr:colOff>
      <xdr:row>56</xdr:row>
      <xdr:rowOff>117856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04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124206</xdr:rowOff>
    </xdr:from>
    <xdr:to>
      <xdr:col>69</xdr:col>
      <xdr:colOff>142875</xdr:colOff>
      <xdr:row>56</xdr:row>
      <xdr:rowOff>54356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64533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38826</xdr:rowOff>
    </xdr:from>
    <xdr:to>
      <xdr:col>82</xdr:col>
      <xdr:colOff>107950</xdr:colOff>
      <xdr:row>36</xdr:row>
      <xdr:rowOff>45357</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1102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123388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95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110672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1102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110672</xdr:rowOff>
    </xdr:from>
    <xdr:to>
      <xdr:col>73</xdr:col>
      <xdr:colOff>180975</xdr:colOff>
      <xdr:row>37</xdr:row>
      <xdr:rowOff>128633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8287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110490</xdr:rowOff>
    </xdr:from>
    <xdr:to>
      <xdr:col>74</xdr:col>
      <xdr:colOff>31750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128633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36778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117022</xdr:rowOff>
    </xdr:from>
    <xdr:to>
      <xdr:col>69</xdr:col>
      <xdr:colOff>142875</xdr:colOff>
      <xdr:row>38</xdr:row>
      <xdr:rowOff>47172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31949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103958</xdr:rowOff>
    </xdr:from>
    <xdr:to>
      <xdr:col>65</xdr:col>
      <xdr:colOff>53975</xdr:colOff>
      <xdr:row>38</xdr:row>
      <xdr:rowOff>34108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18886</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11084</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77833</xdr:rowOff>
    </xdr:from>
    <xdr:to>
      <xdr:col>69</xdr:col>
      <xdr:colOff>142875</xdr:colOff>
      <xdr:row>38</xdr:row>
      <xdr:rowOff>7982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14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18160</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1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129287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6281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83565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35641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10413</xdr:rowOff>
    </xdr:from>
    <xdr:to>
      <xdr:col>15</xdr:col>
      <xdr:colOff>98425</xdr:colOff>
      <xdr:row>79</xdr:row>
      <xdr:rowOff>19558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19558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78487</xdr:rowOff>
    </xdr:from>
    <xdr:to>
      <xdr:col>24</xdr:col>
      <xdr:colOff>76200</xdr:colOff>
      <xdr:row>80</xdr:row>
      <xdr:rowOff>8637</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50564</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140208</xdr:rowOff>
    </xdr:from>
    <xdr:to>
      <xdr:col>15</xdr:col>
      <xdr:colOff>149225</xdr:colOff>
      <xdr:row>79</xdr:row>
      <xdr:rowOff>70358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55135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140208</xdr:rowOff>
    </xdr:from>
    <xdr:to>
      <xdr:col>6</xdr:col>
      <xdr:colOff>171450</xdr:colOff>
      <xdr:row>79</xdr:row>
      <xdr:rowOff>70358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55135</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66584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57200"/>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66584</xdr:rowOff>
    </xdr:from>
    <xdr:to>
      <xdr:col>78</xdr:col>
      <xdr:colOff>69850</xdr:colOff>
      <xdr:row>78</xdr:row>
      <xdr:rowOff>55155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68234"/>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25763</xdr:rowOff>
    </xdr:from>
    <xdr:to>
      <xdr:col>73</xdr:col>
      <xdr:colOff>180975</xdr:colOff>
      <xdr:row>78</xdr:row>
      <xdr:rowOff>55155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3988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82731</xdr:rowOff>
    </xdr:from>
    <xdr:to>
      <xdr:col>74</xdr:col>
      <xdr:colOff>31750</xdr:colOff>
      <xdr:row>79</xdr:row>
      <xdr:rowOff>12881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2902</xdr:rowOff>
    </xdr:from>
    <xdr:to>
      <xdr:col>69</xdr:col>
      <xdr:colOff>92075</xdr:colOff>
      <xdr:row>78</xdr:row>
      <xdr:rowOff>25763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7600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72934</xdr:rowOff>
    </xdr:from>
    <xdr:to>
      <xdr:col>69</xdr:col>
      <xdr:colOff>142875</xdr:colOff>
      <xdr:row>79</xdr:row>
      <xdr:rowOff>3084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4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159311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53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43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149514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15784</xdr:rowOff>
    </xdr:from>
    <xdr:to>
      <xdr:col>78</xdr:col>
      <xdr:colOff>120650</xdr:colOff>
      <xdr:row>77</xdr:row>
      <xdr:rowOff>117384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127561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86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4355</xdr:rowOff>
    </xdr:from>
    <xdr:to>
      <xdr:col>74</xdr:col>
      <xdr:colOff>31750</xdr:colOff>
      <xdr:row>78</xdr:row>
      <xdr:rowOff>105955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116132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14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146413</xdr:rowOff>
    </xdr:from>
    <xdr:to>
      <xdr:col>69</xdr:col>
      <xdr:colOff>142875</xdr:colOff>
      <xdr:row>78</xdr:row>
      <xdr:rowOff>76563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86740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1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123552</xdr:rowOff>
    </xdr:from>
    <xdr:to>
      <xdr:col>65</xdr:col>
      <xdr:colOff>53975</xdr:colOff>
      <xdr:row>78</xdr:row>
      <xdr:rowOff>53702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63879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85832</xdr:rowOff>
    </xdr:from>
    <xdr:to>
      <xdr:col>29</xdr:col>
      <xdr:colOff>127000</xdr:colOff>
      <xdr:row>17</xdr:row>
      <xdr:rowOff>122657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048107"/>
          <a:ext cx="647700" cy="36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158110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7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122657</xdr:rowOff>
    </xdr:from>
    <xdr:to>
      <xdr:col>26</xdr:col>
      <xdr:colOff>50800</xdr:colOff>
      <xdr:row>17</xdr:row>
      <xdr:rowOff>141567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3084932"/>
          <a:ext cx="698500" cy="18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65327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8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141567</xdr:rowOff>
    </xdr:from>
    <xdr:to>
      <xdr:col>22</xdr:col>
      <xdr:colOff>114300</xdr:colOff>
      <xdr:row>17</xdr:row>
      <xdr:rowOff>166313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103842"/>
          <a:ext cx="6985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142088</xdr:rowOff>
    </xdr:from>
    <xdr:to>
      <xdr:col>22</xdr:col>
      <xdr:colOff>165100</xdr:colOff>
      <xdr:row>18</xdr:row>
      <xdr:rowOff>72238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31043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57015</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166313</xdr:rowOff>
    </xdr:from>
    <xdr:to>
      <xdr:col>18</xdr:col>
      <xdr:colOff>177800</xdr:colOff>
      <xdr:row>18</xdr:row>
      <xdr:rowOff>10326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3128588"/>
          <a:ext cx="698500" cy="15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159007</xdr:rowOff>
    </xdr:from>
    <xdr:to>
      <xdr:col>19</xdr:col>
      <xdr:colOff>38100</xdr:colOff>
      <xdr:row>18</xdr:row>
      <xdr:rowOff>89157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312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73934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20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162047</xdr:rowOff>
    </xdr:from>
    <xdr:to>
      <xdr:col>15</xdr:col>
      <xdr:colOff>101600</xdr:colOff>
      <xdr:row>18</xdr:row>
      <xdr:rowOff>92197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3124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76974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21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35032</xdr:rowOff>
    </xdr:from>
    <xdr:to>
      <xdr:col>29</xdr:col>
      <xdr:colOff>177800</xdr:colOff>
      <xdr:row>17</xdr:row>
      <xdr:rowOff>136632</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997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7109</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969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71857</xdr:rowOff>
    </xdr:from>
    <xdr:to>
      <xdr:col>26</xdr:col>
      <xdr:colOff>101600</xdr:colOff>
      <xdr:row>18</xdr:row>
      <xdr:rowOff>2007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303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158234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20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90767</xdr:rowOff>
    </xdr:from>
    <xdr:to>
      <xdr:col>22</xdr:col>
      <xdr:colOff>165100</xdr:colOff>
      <xdr:row>18</xdr:row>
      <xdr:rowOff>20917</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305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31094</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82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115513</xdr:rowOff>
    </xdr:from>
    <xdr:to>
      <xdr:col>19</xdr:col>
      <xdr:colOff>38100</xdr:colOff>
      <xdr:row>18</xdr:row>
      <xdr:rowOff>45663</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3077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55840</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84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130976</xdr:rowOff>
    </xdr:from>
    <xdr:to>
      <xdr:col>15</xdr:col>
      <xdr:colOff>101600</xdr:colOff>
      <xdr:row>18</xdr:row>
      <xdr:rowOff>61126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3093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71303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86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158959</xdr:rowOff>
    </xdr:from>
    <xdr:to>
      <xdr:col>29</xdr:col>
      <xdr:colOff>127000</xdr:colOff>
      <xdr:row>37</xdr:row>
      <xdr:rowOff>38606</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12209"/>
          <a:ext cx="647700" cy="51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143735</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96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38606</xdr:rowOff>
    </xdr:from>
    <xdr:to>
      <xdr:col>26</xdr:col>
      <xdr:colOff>50800</xdr:colOff>
      <xdr:row>37</xdr:row>
      <xdr:rowOff>54437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63306"/>
          <a:ext cx="698500" cy="1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54437</xdr:rowOff>
    </xdr:from>
    <xdr:to>
      <xdr:col>22</xdr:col>
      <xdr:colOff>114300</xdr:colOff>
      <xdr:row>37</xdr:row>
      <xdr:rowOff>66604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179137"/>
          <a:ext cx="698500" cy="12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29034</xdr:rowOff>
    </xdr:from>
    <xdr:to>
      <xdr:col>22</xdr:col>
      <xdr:colOff>165100</xdr:colOff>
      <xdr:row>37</xdr:row>
      <xdr:rowOff>130634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5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115411</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72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59168</xdr:rowOff>
    </xdr:from>
    <xdr:to>
      <xdr:col>18</xdr:col>
      <xdr:colOff>177800</xdr:colOff>
      <xdr:row>37</xdr:row>
      <xdr:rowOff>66604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183868"/>
          <a:ext cx="698500" cy="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48345</xdr:rowOff>
    </xdr:from>
    <xdr:to>
      <xdr:col>19</xdr:col>
      <xdr:colOff>38100</xdr:colOff>
      <xdr:row>37</xdr:row>
      <xdr:rowOff>149945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134722</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725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46802</xdr:rowOff>
    </xdr:from>
    <xdr:to>
      <xdr:col>15</xdr:col>
      <xdr:colOff>101600</xdr:colOff>
      <xdr:row>37</xdr:row>
      <xdr:rowOff>148402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71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133179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5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108159</xdr:rowOff>
    </xdr:from>
    <xdr:to>
      <xdr:col>29</xdr:col>
      <xdr:colOff>177800</xdr:colOff>
      <xdr:row>37</xdr:row>
      <xdr:rowOff>38309</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6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296136</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0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159256</xdr:rowOff>
    </xdr:from>
    <xdr:to>
      <xdr:col>26</xdr:col>
      <xdr:colOff>101600</xdr:colOff>
      <xdr:row>37</xdr:row>
      <xdr:rowOff>89406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112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271033</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8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3637</xdr:rowOff>
    </xdr:from>
    <xdr:to>
      <xdr:col>22</xdr:col>
      <xdr:colOff>165100</xdr:colOff>
      <xdr:row>37</xdr:row>
      <xdr:rowOff>105237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28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286864</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689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15804</xdr:rowOff>
    </xdr:from>
    <xdr:to>
      <xdr:col>19</xdr:col>
      <xdr:colOff>38100</xdr:colOff>
      <xdr:row>37</xdr:row>
      <xdr:rowOff>117404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40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299031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690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8368</xdr:rowOff>
    </xdr:from>
    <xdr:to>
      <xdr:col>15</xdr:col>
      <xdr:colOff>101600</xdr:colOff>
      <xdr:row>37</xdr:row>
      <xdr:rowOff>109968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3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291595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98376</xdr:rowOff>
    </xdr:from>
    <xdr:to>
      <xdr:col>24</xdr:col>
      <xdr:colOff>63500</xdr:colOff>
      <xdr:row>36</xdr:row>
      <xdr:rowOff>124142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270576"/>
          <a:ext cx="8382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0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124142</xdr:rowOff>
    </xdr:from>
    <xdr:to>
      <xdr:col>19</xdr:col>
      <xdr:colOff>177800</xdr:colOff>
      <xdr:row>37</xdr:row>
      <xdr:rowOff>6378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96342"/>
          <a:ext cx="889000" cy="5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93360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2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6378</xdr:rowOff>
    </xdr:from>
    <xdr:to>
      <xdr:col>15</xdr:col>
      <xdr:colOff>50800</xdr:colOff>
      <xdr:row>37</xdr:row>
      <xdr:rowOff>22074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50028"/>
          <a:ext cx="889000" cy="1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169189</xdr:rowOff>
    </xdr:from>
    <xdr:to>
      <xdr:col>15</xdr:col>
      <xdr:colOff>101600</xdr:colOff>
      <xdr:row>37</xdr:row>
      <xdr:rowOff>99339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34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90466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43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22074</xdr:rowOff>
    </xdr:from>
    <xdr:to>
      <xdr:col>10</xdr:col>
      <xdr:colOff>114300</xdr:colOff>
      <xdr:row>37</xdr:row>
      <xdr:rowOff>36402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5724"/>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14187</xdr:rowOff>
    </xdr:from>
    <xdr:to>
      <xdr:col>10</xdr:col>
      <xdr:colOff>165100</xdr:colOff>
      <xdr:row>37</xdr:row>
      <xdr:rowOff>115787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35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106914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45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15039</xdr:rowOff>
    </xdr:from>
    <xdr:to>
      <xdr:col>6</xdr:col>
      <xdr:colOff>38100</xdr:colOff>
      <xdr:row>37</xdr:row>
      <xdr:rowOff>116639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107766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45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47576</xdr:rowOff>
    </xdr:from>
    <xdr:to>
      <xdr:col>24</xdr:col>
      <xdr:colOff>114300</xdr:colOff>
      <xdr:row>36</xdr:row>
      <xdr:rowOff>149176</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26003</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9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73342</xdr:rowOff>
    </xdr:from>
    <xdr:to>
      <xdr:col>20</xdr:col>
      <xdr:colOff>38100</xdr:colOff>
      <xdr:row>37</xdr:row>
      <xdr:rowOff>3492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166069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3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127028</xdr:rowOff>
    </xdr:from>
    <xdr:to>
      <xdr:col>15</xdr:col>
      <xdr:colOff>101600</xdr:colOff>
      <xdr:row>37</xdr:row>
      <xdr:rowOff>57178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9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73705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07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142724</xdr:rowOff>
    </xdr:from>
    <xdr:to>
      <xdr:col>10</xdr:col>
      <xdr:colOff>165100</xdr:colOff>
      <xdr:row>37</xdr:row>
      <xdr:rowOff>72874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89401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090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157052</xdr:rowOff>
    </xdr:from>
    <xdr:to>
      <xdr:col>6</xdr:col>
      <xdr:colOff>38100</xdr:colOff>
      <xdr:row>37</xdr:row>
      <xdr:rowOff>87202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103729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10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70227</xdr:rowOff>
    </xdr:from>
    <xdr:to>
      <xdr:col>24</xdr:col>
      <xdr:colOff>63500</xdr:colOff>
      <xdr:row>57</xdr:row>
      <xdr:rowOff>112861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42877"/>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62178</xdr:rowOff>
    </xdr:from>
    <xdr:to>
      <xdr:col>19</xdr:col>
      <xdr:colOff>177800</xdr:colOff>
      <xdr:row>57</xdr:row>
      <xdr:rowOff>112861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834828"/>
          <a:ext cx="889000" cy="5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62178</xdr:rowOff>
    </xdr:from>
    <xdr:to>
      <xdr:col>15</xdr:col>
      <xdr:colOff>50800</xdr:colOff>
      <xdr:row>57</xdr:row>
      <xdr:rowOff>73271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834828"/>
          <a:ext cx="889000" cy="1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101600</xdr:colOff>
      <xdr:row>58</xdr:row>
      <xdr:rowOff>51258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42385</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98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73271</xdr:rowOff>
    </xdr:from>
    <xdr:to>
      <xdr:col>10</xdr:col>
      <xdr:colOff>114300</xdr:colOff>
      <xdr:row>57</xdr:row>
      <xdr:rowOff>117381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845921"/>
          <a:ext cx="889000" cy="4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121782</xdr:rowOff>
    </xdr:from>
    <xdr:to>
      <xdr:col>10</xdr:col>
      <xdr:colOff>165100</xdr:colOff>
      <xdr:row>58</xdr:row>
      <xdr:rowOff>51932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43059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9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124722</xdr:rowOff>
    </xdr:from>
    <xdr:to>
      <xdr:col>6</xdr:col>
      <xdr:colOff>38100</xdr:colOff>
      <xdr:row>58</xdr:row>
      <xdr:rowOff>54872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45999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99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19427</xdr:rowOff>
    </xdr:from>
    <xdr:to>
      <xdr:col>24</xdr:col>
      <xdr:colOff>114300</xdr:colOff>
      <xdr:row>57</xdr:row>
      <xdr:rowOff>121027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105804</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0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62061</xdr:rowOff>
    </xdr:from>
    <xdr:to>
      <xdr:col>20</xdr:col>
      <xdr:colOff>38100</xdr:colOff>
      <xdr:row>57</xdr:row>
      <xdr:rowOff>163661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154788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2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11378</xdr:rowOff>
    </xdr:from>
    <xdr:to>
      <xdr:col>15</xdr:col>
      <xdr:colOff>101600</xdr:colOff>
      <xdr:row>57</xdr:row>
      <xdr:rowOff>112978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7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129505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55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22471</xdr:rowOff>
    </xdr:from>
    <xdr:to>
      <xdr:col>10</xdr:col>
      <xdr:colOff>165100</xdr:colOff>
      <xdr:row>57</xdr:row>
      <xdr:rowOff>124071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9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140598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570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66581</xdr:rowOff>
    </xdr:from>
    <xdr:to>
      <xdr:col>6</xdr:col>
      <xdr:colOff>38100</xdr:colOff>
      <xdr:row>57</xdr:row>
      <xdr:rowOff>168181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3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13258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61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59106</xdr:rowOff>
    </xdr:from>
    <xdr:to>
      <xdr:col>24</xdr:col>
      <xdr:colOff>63500</xdr:colOff>
      <xdr:row>78</xdr:row>
      <xdr:rowOff>120548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32206"/>
          <a:ext cx="838200" cy="6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120548</xdr:rowOff>
    </xdr:from>
    <xdr:to>
      <xdr:col>19</xdr:col>
      <xdr:colOff>177800</xdr:colOff>
      <xdr:row>78</xdr:row>
      <xdr:rowOff>122517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93648"/>
          <a:ext cx="889000" cy="1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79400</xdr:rowOff>
    </xdr:from>
    <xdr:to>
      <xdr:col>15</xdr:col>
      <xdr:colOff>50800</xdr:colOff>
      <xdr:row>78</xdr:row>
      <xdr:rowOff>122517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52500"/>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79400</xdr:rowOff>
    </xdr:from>
    <xdr:to>
      <xdr:col>10</xdr:col>
      <xdr:colOff>114300</xdr:colOff>
      <xdr:row>78</xdr:row>
      <xdr:rowOff>97789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52500"/>
          <a:ext cx="889000" cy="1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8306</xdr:rowOff>
    </xdr:from>
    <xdr:to>
      <xdr:col>24</xdr:col>
      <xdr:colOff>114300</xdr:colOff>
      <xdr:row>78</xdr:row>
      <xdr:rowOff>109906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8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158183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69748</xdr:rowOff>
    </xdr:from>
    <xdr:to>
      <xdr:col>20</xdr:col>
      <xdr:colOff>38100</xdr:colOff>
      <xdr:row>78</xdr:row>
      <xdr:rowOff>171348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162475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3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71717</xdr:rowOff>
    </xdr:from>
    <xdr:to>
      <xdr:col>15</xdr:col>
      <xdr:colOff>101600</xdr:colOff>
      <xdr:row>79</xdr:row>
      <xdr:rowOff>1867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164444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28600</xdr:rowOff>
    </xdr:from>
    <xdr:to>
      <xdr:col>10</xdr:col>
      <xdr:colOff>165100</xdr:colOff>
      <xdr:row>78</xdr:row>
      <xdr:rowOff>130200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121327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49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46989</xdr:rowOff>
    </xdr:from>
    <xdr:to>
      <xdr:col>6</xdr:col>
      <xdr:colOff>38100</xdr:colOff>
      <xdr:row>78</xdr:row>
      <xdr:rowOff>148589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139716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68084</xdr:rowOff>
    </xdr:from>
    <xdr:to>
      <xdr:col>24</xdr:col>
      <xdr:colOff>63500</xdr:colOff>
      <xdr:row>98</xdr:row>
      <xdr:rowOff>114426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98734"/>
          <a:ext cx="838200" cy="2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114426</xdr:rowOff>
    </xdr:from>
    <xdr:to>
      <xdr:col>19</xdr:col>
      <xdr:colOff>177800</xdr:colOff>
      <xdr:row>98</xdr:row>
      <xdr:rowOff>136930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16526"/>
          <a:ext cx="889000" cy="2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136930</xdr:rowOff>
    </xdr:from>
    <xdr:to>
      <xdr:col>15</xdr:col>
      <xdr:colOff>50800</xdr:colOff>
      <xdr:row>98</xdr:row>
      <xdr:rowOff>144483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39030"/>
          <a:ext cx="889000" cy="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1493</xdr:rowOff>
    </xdr:from>
    <xdr:to>
      <xdr:col>15</xdr:col>
      <xdr:colOff>101600</xdr:colOff>
      <xdr:row>98</xdr:row>
      <xdr:rowOff>103093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8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119620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7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144483</xdr:rowOff>
    </xdr:from>
    <xdr:to>
      <xdr:col>10</xdr:col>
      <xdr:colOff>114300</xdr:colOff>
      <xdr:row>98</xdr:row>
      <xdr:rowOff>153654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46583"/>
          <a:ext cx="889000" cy="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8460</xdr:rowOff>
    </xdr:from>
    <xdr:to>
      <xdr:col>10</xdr:col>
      <xdr:colOff>165100</xdr:colOff>
      <xdr:row>98</xdr:row>
      <xdr:rowOff>110060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81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126587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8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4282</xdr:rowOff>
    </xdr:from>
    <xdr:to>
      <xdr:col>6</xdr:col>
      <xdr:colOff>38100</xdr:colOff>
      <xdr:row>98</xdr:row>
      <xdr:rowOff>105882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80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122409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17284</xdr:rowOff>
    </xdr:from>
    <xdr:to>
      <xdr:col>24</xdr:col>
      <xdr:colOff>114300</xdr:colOff>
      <xdr:row>97</xdr:row>
      <xdr:rowOff>118884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4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167161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2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63626</xdr:rowOff>
    </xdr:from>
    <xdr:to>
      <xdr:col>20</xdr:col>
      <xdr:colOff>38100</xdr:colOff>
      <xdr:row>98</xdr:row>
      <xdr:rowOff>165226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156353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5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86130</xdr:rowOff>
    </xdr:from>
    <xdr:to>
      <xdr:col>15</xdr:col>
      <xdr:colOff>101600</xdr:colOff>
      <xdr:row>99</xdr:row>
      <xdr:rowOff>16280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7407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93683</xdr:rowOff>
    </xdr:from>
    <xdr:to>
      <xdr:col>10</xdr:col>
      <xdr:colOff>165100</xdr:colOff>
      <xdr:row>99</xdr:row>
      <xdr:rowOff>23833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9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14960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8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102854</xdr:rowOff>
    </xdr:from>
    <xdr:to>
      <xdr:col>6</xdr:col>
      <xdr:colOff>38100</xdr:colOff>
      <xdr:row>99</xdr:row>
      <xdr:rowOff>33004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0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24131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9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102682</xdr:rowOff>
    </xdr:from>
    <xdr:to>
      <xdr:col>55</xdr:col>
      <xdr:colOff>0</xdr:colOff>
      <xdr:row>37</xdr:row>
      <xdr:rowOff>10038</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760532"/>
          <a:ext cx="838200" cy="59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44032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3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102682</xdr:rowOff>
    </xdr:from>
    <xdr:to>
      <xdr:col>50</xdr:col>
      <xdr:colOff>114300</xdr:colOff>
      <xdr:row>36</xdr:row>
      <xdr:rowOff>149294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760532"/>
          <a:ext cx="889000" cy="56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3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149099</xdr:rowOff>
    </xdr:from>
    <xdr:to>
      <xdr:col>45</xdr:col>
      <xdr:colOff>177800</xdr:colOff>
      <xdr:row>36</xdr:row>
      <xdr:rowOff>149294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21299"/>
          <a:ext cx="889000" cy="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149099</xdr:rowOff>
    </xdr:from>
    <xdr:to>
      <xdr:col>41</xdr:col>
      <xdr:colOff>50800</xdr:colOff>
      <xdr:row>37</xdr:row>
      <xdr:rowOff>33946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21299"/>
          <a:ext cx="889000" cy="5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130688</xdr:rowOff>
    </xdr:from>
    <xdr:to>
      <xdr:col>55</xdr:col>
      <xdr:colOff>50800</xdr:colOff>
      <xdr:row>37</xdr:row>
      <xdr:rowOff>60838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63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45615</xdr:rowOff>
    </xdr:from>
    <xdr:ext cx="534377"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62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51882</xdr:rowOff>
    </xdr:from>
    <xdr:to>
      <xdr:col>50</xdr:col>
      <xdr:colOff>165100</xdr:colOff>
      <xdr:row>33</xdr:row>
      <xdr:rowOff>153482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7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144609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80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98494</xdr:rowOff>
    </xdr:from>
    <xdr:to>
      <xdr:col>46</xdr:col>
      <xdr:colOff>38100</xdr:colOff>
      <xdr:row>37</xdr:row>
      <xdr:rowOff>28644</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45171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04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98299</xdr:rowOff>
    </xdr:from>
    <xdr:to>
      <xdr:col>41</xdr:col>
      <xdr:colOff>101600</xdr:colOff>
      <xdr:row>37</xdr:row>
      <xdr:rowOff>28449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7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44976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04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154596</xdr:rowOff>
    </xdr:from>
    <xdr:to>
      <xdr:col>36</xdr:col>
      <xdr:colOff>165100</xdr:colOff>
      <xdr:row>37</xdr:row>
      <xdr:rowOff>84746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75873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4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31446</xdr:rowOff>
    </xdr:from>
    <xdr:to>
      <xdr:col>55</xdr:col>
      <xdr:colOff>0</xdr:colOff>
      <xdr:row>58</xdr:row>
      <xdr:rowOff>61668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975546"/>
          <a:ext cx="838200" cy="3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31446</xdr:rowOff>
    </xdr:from>
    <xdr:to>
      <xdr:col>50</xdr:col>
      <xdr:colOff>114300</xdr:colOff>
      <xdr:row>58</xdr:row>
      <xdr:rowOff>39705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75546"/>
          <a:ext cx="889000" cy="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39705</xdr:rowOff>
    </xdr:from>
    <xdr:to>
      <xdr:col>45</xdr:col>
      <xdr:colOff>177800</xdr:colOff>
      <xdr:row>58</xdr:row>
      <xdr:rowOff>104228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983805"/>
          <a:ext cx="889000" cy="6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68888</xdr:rowOff>
    </xdr:from>
    <xdr:to>
      <xdr:col>46</xdr:col>
      <xdr:colOff>38100</xdr:colOff>
      <xdr:row>58</xdr:row>
      <xdr:rowOff>170488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1001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161615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1010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148059</xdr:rowOff>
    </xdr:from>
    <xdr:to>
      <xdr:col>41</xdr:col>
      <xdr:colOff>50800</xdr:colOff>
      <xdr:row>58</xdr:row>
      <xdr:rowOff>104228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20709"/>
          <a:ext cx="889000" cy="12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77630</xdr:rowOff>
    </xdr:from>
    <xdr:to>
      <xdr:col>41</xdr:col>
      <xdr:colOff>101600</xdr:colOff>
      <xdr:row>59</xdr:row>
      <xdr:rowOff>7780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100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170357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10114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71464</xdr:rowOff>
    </xdr:from>
    <xdr:to>
      <xdr:col>36</xdr:col>
      <xdr:colOff>165100</xdr:colOff>
      <xdr:row>59</xdr:row>
      <xdr:rowOff>1614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1001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164191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1010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10868</xdr:rowOff>
    </xdr:from>
    <xdr:to>
      <xdr:col>55</xdr:col>
      <xdr:colOff>50800</xdr:colOff>
      <xdr:row>58</xdr:row>
      <xdr:rowOff>112468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160745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152096</xdr:rowOff>
    </xdr:from>
    <xdr:to>
      <xdr:col>50</xdr:col>
      <xdr:colOff>165100</xdr:colOff>
      <xdr:row>58</xdr:row>
      <xdr:rowOff>82246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2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73373</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1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160355</xdr:rowOff>
    </xdr:from>
    <xdr:to>
      <xdr:col>46</xdr:col>
      <xdr:colOff>38100</xdr:colOff>
      <xdr:row>58</xdr:row>
      <xdr:rowOff>90505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3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107032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70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53428</xdr:rowOff>
    </xdr:from>
    <xdr:to>
      <xdr:col>41</xdr:col>
      <xdr:colOff>101600</xdr:colOff>
      <xdr:row>58</xdr:row>
      <xdr:rowOff>155028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9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105</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77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97259</xdr:rowOff>
    </xdr:from>
    <xdr:to>
      <xdr:col>36</xdr:col>
      <xdr:colOff>165100</xdr:colOff>
      <xdr:row>58</xdr:row>
      <xdr:rowOff>27409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6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43936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64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443</xdr:rowOff>
    </xdr:from>
    <xdr:to>
      <xdr:col>55</xdr:col>
      <xdr:colOff>0</xdr:colOff>
      <xdr:row>78</xdr:row>
      <xdr:rowOff>52905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73543"/>
          <a:ext cx="838200" cy="5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443</xdr:rowOff>
    </xdr:from>
    <xdr:to>
      <xdr:col>50</xdr:col>
      <xdr:colOff>114300</xdr:colOff>
      <xdr:row>78</xdr:row>
      <xdr:rowOff>20982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3373543"/>
          <a:ext cx="889000" cy="2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20982</xdr:rowOff>
    </xdr:from>
    <xdr:to>
      <xdr:col>45</xdr:col>
      <xdr:colOff>177800</xdr:colOff>
      <xdr:row>78</xdr:row>
      <xdr:rowOff>88281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394082"/>
          <a:ext cx="889000" cy="6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89231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46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137880</xdr:rowOff>
    </xdr:from>
    <xdr:to>
      <xdr:col>41</xdr:col>
      <xdr:colOff>50800</xdr:colOff>
      <xdr:row>78</xdr:row>
      <xdr:rowOff>88281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68080"/>
          <a:ext cx="889000" cy="29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69837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4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2105</xdr:rowOff>
    </xdr:from>
    <xdr:to>
      <xdr:col>55</xdr:col>
      <xdr:colOff>50800</xdr:colOff>
      <xdr:row>78</xdr:row>
      <xdr:rowOff>103705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88482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9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121093</xdr:rowOff>
    </xdr:from>
    <xdr:to>
      <xdr:col>50</xdr:col>
      <xdr:colOff>165100</xdr:colOff>
      <xdr:row>78</xdr:row>
      <xdr:rowOff>51243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2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42370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1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141632</xdr:rowOff>
    </xdr:from>
    <xdr:to>
      <xdr:col>46</xdr:col>
      <xdr:colOff>38100</xdr:colOff>
      <xdr:row>78</xdr:row>
      <xdr:rowOff>71782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4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88309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11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37481</xdr:rowOff>
    </xdr:from>
    <xdr:to>
      <xdr:col>41</xdr:col>
      <xdr:colOff>101600</xdr:colOff>
      <xdr:row>78</xdr:row>
      <xdr:rowOff>139081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130208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50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87080</xdr:rowOff>
    </xdr:from>
    <xdr:to>
      <xdr:col>36</xdr:col>
      <xdr:colOff>165100</xdr:colOff>
      <xdr:row>77</xdr:row>
      <xdr:rowOff>17230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1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33758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672795" y="1289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96521</xdr:rowOff>
    </xdr:from>
    <xdr:to>
      <xdr:col>55</xdr:col>
      <xdr:colOff>0</xdr:colOff>
      <xdr:row>98</xdr:row>
      <xdr:rowOff>103836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98621"/>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103836</xdr:rowOff>
    </xdr:from>
    <xdr:to>
      <xdr:col>50</xdr:col>
      <xdr:colOff>114300</xdr:colOff>
      <xdr:row>98</xdr:row>
      <xdr:rowOff>108779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905936"/>
          <a:ext cx="8890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108779</xdr:rowOff>
    </xdr:from>
    <xdr:to>
      <xdr:col>45</xdr:col>
      <xdr:colOff>177800</xdr:colOff>
      <xdr:row>99</xdr:row>
      <xdr:rowOff>192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10879"/>
          <a:ext cx="889000" cy="6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142030</xdr:rowOff>
    </xdr:from>
    <xdr:to>
      <xdr:col>46</xdr:col>
      <xdr:colOff>38100</xdr:colOff>
      <xdr:row>99</xdr:row>
      <xdr:rowOff>72180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63307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70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145886</xdr:rowOff>
    </xdr:from>
    <xdr:to>
      <xdr:col>41</xdr:col>
      <xdr:colOff>50800</xdr:colOff>
      <xdr:row>99</xdr:row>
      <xdr:rowOff>192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947986"/>
          <a:ext cx="889000" cy="2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149924</xdr:rowOff>
    </xdr:from>
    <xdr:to>
      <xdr:col>41</xdr:col>
      <xdr:colOff>101600</xdr:colOff>
      <xdr:row>99</xdr:row>
      <xdr:rowOff>80074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71201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154412</xdr:rowOff>
    </xdr:from>
    <xdr:to>
      <xdr:col>36</xdr:col>
      <xdr:colOff>165100</xdr:colOff>
      <xdr:row>99</xdr:row>
      <xdr:rowOff>84562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75689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70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45721</xdr:rowOff>
    </xdr:from>
    <xdr:to>
      <xdr:col>55</xdr:col>
      <xdr:colOff>50800</xdr:colOff>
      <xdr:row>98</xdr:row>
      <xdr:rowOff>147321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4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24148</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26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53036</xdr:rowOff>
    </xdr:from>
    <xdr:to>
      <xdr:col>50</xdr:col>
      <xdr:colOff>165100</xdr:colOff>
      <xdr:row>98</xdr:row>
      <xdr:rowOff>154636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145763</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57979</xdr:rowOff>
    </xdr:from>
    <xdr:to>
      <xdr:col>46</xdr:col>
      <xdr:colOff>38100</xdr:colOff>
      <xdr:row>98</xdr:row>
      <xdr:rowOff>159579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6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4656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6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120842</xdr:rowOff>
    </xdr:from>
    <xdr:to>
      <xdr:col>41</xdr:col>
      <xdr:colOff>101600</xdr:colOff>
      <xdr:row>99</xdr:row>
      <xdr:rowOff>50992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92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67519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6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95086</xdr:rowOff>
    </xdr:from>
    <xdr:to>
      <xdr:col>36</xdr:col>
      <xdr:colOff>165100</xdr:colOff>
      <xdr:row>99</xdr:row>
      <xdr:rowOff>25236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9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41763</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72795" y="16672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162329</xdr:rowOff>
    </xdr:from>
    <xdr:to>
      <xdr:col>85</xdr:col>
      <xdr:colOff>127000</xdr:colOff>
      <xdr:row>38</xdr:row>
      <xdr:rowOff>123156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505979"/>
          <a:ext cx="838200" cy="1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162329</xdr:rowOff>
    </xdr:from>
    <xdr:to>
      <xdr:col>81</xdr:col>
      <xdr:colOff>50800</xdr:colOff>
      <xdr:row>38</xdr:row>
      <xdr:rowOff>108016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505979"/>
          <a:ext cx="889000" cy="1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109183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108016</xdr:rowOff>
    </xdr:from>
    <xdr:to>
      <xdr:col>76</xdr:col>
      <xdr:colOff>114300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62311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68873</xdr:rowOff>
    </xdr:from>
    <xdr:to>
      <xdr:col>76</xdr:col>
      <xdr:colOff>165100</xdr:colOff>
      <xdr:row>38</xdr:row>
      <xdr:rowOff>170473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8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161600</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67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66655</xdr:rowOff>
    </xdr:from>
    <xdr:to>
      <xdr:col>72</xdr:col>
      <xdr:colOff>38100</xdr:colOff>
      <xdr:row>38</xdr:row>
      <xdr:rowOff>168255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13332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68428" y="635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66641</xdr:rowOff>
    </xdr:from>
    <xdr:to>
      <xdr:col>67</xdr:col>
      <xdr:colOff>101600</xdr:colOff>
      <xdr:row>38</xdr:row>
      <xdr:rowOff>168241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13318</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79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72356</xdr:rowOff>
    </xdr:from>
    <xdr:to>
      <xdr:col>85</xdr:col>
      <xdr:colOff>177800</xdr:colOff>
      <xdr:row>39</xdr:row>
      <xdr:rowOff>2506</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8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111529</xdr:rowOff>
    </xdr:from>
    <xdr:to>
      <xdr:col>81</xdr:col>
      <xdr:colOff>101600</xdr:colOff>
      <xdr:row>38</xdr:row>
      <xdr:rowOff>41680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4551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58206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14111" y="623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57216</xdr:rowOff>
    </xdr:from>
    <xdr:to>
      <xdr:col>76</xdr:col>
      <xdr:colOff>165100</xdr:colOff>
      <xdr:row>38</xdr:row>
      <xdr:rowOff>158816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3893</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25111" y="634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136038</xdr:rowOff>
    </xdr:from>
    <xdr:to>
      <xdr:col>85</xdr:col>
      <xdr:colOff>127000</xdr:colOff>
      <xdr:row>77</xdr:row>
      <xdr:rowOff>18154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166238"/>
          <a:ext cx="8382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122217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152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18154</xdr:rowOff>
    </xdr:from>
    <xdr:to>
      <xdr:col>81</xdr:col>
      <xdr:colOff>50800</xdr:colOff>
      <xdr:row>77</xdr:row>
      <xdr:rowOff>59592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19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71691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59592</xdr:rowOff>
    </xdr:from>
    <xdr:to>
      <xdr:col>76</xdr:col>
      <xdr:colOff>114300</xdr:colOff>
      <xdr:row>77</xdr:row>
      <xdr:rowOff>72315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61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88703</xdr:rowOff>
    </xdr:from>
    <xdr:to>
      <xdr:col>76</xdr:col>
      <xdr:colOff>165100</xdr:colOff>
      <xdr:row>78</xdr:row>
      <xdr:rowOff>18853</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9980</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325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68647</xdr:rowOff>
    </xdr:from>
    <xdr:to>
      <xdr:col>71</xdr:col>
      <xdr:colOff>177800</xdr:colOff>
      <xdr:row>77</xdr:row>
      <xdr:rowOff>72315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70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102859</xdr:rowOff>
    </xdr:from>
    <xdr:to>
      <xdr:col>72</xdr:col>
      <xdr:colOff>38100</xdr:colOff>
      <xdr:row>78</xdr:row>
      <xdr:rowOff>33009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24136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36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100209</xdr:rowOff>
    </xdr:from>
    <xdr:to>
      <xdr:col>67</xdr:col>
      <xdr:colOff>101600</xdr:colOff>
      <xdr:row>78</xdr:row>
      <xdr:rowOff>30359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301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21486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47111" y="133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85238</xdr:rowOff>
    </xdr:from>
    <xdr:to>
      <xdr:col>85</xdr:col>
      <xdr:colOff>177800</xdr:colOff>
      <xdr:row>77</xdr:row>
      <xdr:rowOff>15388</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1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108115</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6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138804</xdr:rowOff>
    </xdr:from>
    <xdr:to>
      <xdr:col>81</xdr:col>
      <xdr:colOff>101600</xdr:colOff>
      <xdr:row>77</xdr:row>
      <xdr:rowOff>68954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16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85480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94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8792</xdr:rowOff>
    </xdr:from>
    <xdr:to>
      <xdr:col>76</xdr:col>
      <xdr:colOff>165100</xdr:colOff>
      <xdr:row>77</xdr:row>
      <xdr:rowOff>110392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1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126919</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298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21515</xdr:rowOff>
    </xdr:from>
    <xdr:to>
      <xdr:col>72</xdr:col>
      <xdr:colOff>38100</xdr:colOff>
      <xdr:row>77</xdr:row>
      <xdr:rowOff>123115</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139642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99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17847</xdr:rowOff>
    </xdr:from>
    <xdr:to>
      <xdr:col>67</xdr:col>
      <xdr:colOff>101600</xdr:colOff>
      <xdr:row>77</xdr:row>
      <xdr:rowOff>119447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1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135974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9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24661</xdr:rowOff>
    </xdr:from>
    <xdr:to>
      <xdr:col>85</xdr:col>
      <xdr:colOff>127000</xdr:colOff>
      <xdr:row>99</xdr:row>
      <xdr:rowOff>14632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826761"/>
          <a:ext cx="838200" cy="1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9882</xdr:rowOff>
    </xdr:from>
    <xdr:to>
      <xdr:col>81</xdr:col>
      <xdr:colOff>50800</xdr:colOff>
      <xdr:row>99</xdr:row>
      <xdr:rowOff>14632</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592300" y="16983432"/>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163778</xdr:rowOff>
    </xdr:from>
    <xdr:to>
      <xdr:col>76</xdr:col>
      <xdr:colOff>114300</xdr:colOff>
      <xdr:row>99</xdr:row>
      <xdr:rowOff>9882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3703300" y="16965878"/>
          <a:ext cx="889000" cy="1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146351</xdr:rowOff>
    </xdr:from>
    <xdr:to>
      <xdr:col>71</xdr:col>
      <xdr:colOff>177800</xdr:colOff>
      <xdr:row>98</xdr:row>
      <xdr:rowOff>163778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4845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145311</xdr:rowOff>
    </xdr:from>
    <xdr:to>
      <xdr:col>85</xdr:col>
      <xdr:colOff>177800</xdr:colOff>
      <xdr:row>98</xdr:row>
      <xdr:rowOff>75461</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77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123738</xdr:rowOff>
    </xdr:from>
    <xdr:ext cx="599010"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754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135282</xdr:rowOff>
    </xdr:from>
    <xdr:to>
      <xdr:col>81</xdr:col>
      <xdr:colOff>101600</xdr:colOff>
      <xdr:row>99</xdr:row>
      <xdr:rowOff>65432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93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56559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130532</xdr:rowOff>
    </xdr:from>
    <xdr:to>
      <xdr:col>76</xdr:col>
      <xdr:colOff>165100</xdr:colOff>
      <xdr:row>99</xdr:row>
      <xdr:rowOff>60682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51809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2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112978</xdr:rowOff>
    </xdr:from>
    <xdr:to>
      <xdr:col>72</xdr:col>
      <xdr:colOff>38100</xdr:colOff>
      <xdr:row>99</xdr:row>
      <xdr:rowOff>43128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1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34255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0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95551</xdr:rowOff>
    </xdr:from>
    <xdr:to>
      <xdr:col>67</xdr:col>
      <xdr:colOff>101600</xdr:colOff>
      <xdr:row>99</xdr:row>
      <xdr:rowOff>25701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89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42228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46863</xdr:rowOff>
    </xdr:from>
    <xdr:to>
      <xdr:col>107</xdr:col>
      <xdr:colOff>101600</xdr:colOff>
      <xdr:row>37</xdr:row>
      <xdr:rowOff>148463</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164990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54864</xdr:rowOff>
    </xdr:from>
    <xdr:to>
      <xdr:col>102</xdr:col>
      <xdr:colOff>165100</xdr:colOff>
      <xdr:row>37</xdr:row>
      <xdr:rowOff>156464</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1541</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40767</xdr:rowOff>
    </xdr:from>
    <xdr:to>
      <xdr:col>98</xdr:col>
      <xdr:colOff>38100</xdr:colOff>
      <xdr:row>37</xdr:row>
      <xdr:rowOff>142367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3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158894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1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140786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741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27109</xdr:rowOff>
    </xdr:from>
    <xdr:to>
      <xdr:col>107</xdr:col>
      <xdr:colOff>101600</xdr:colOff>
      <xdr:row>58</xdr:row>
      <xdr:rowOff>128709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145236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99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26789</xdr:rowOff>
    </xdr:from>
    <xdr:to>
      <xdr:col>102</xdr:col>
      <xdr:colOff>165100</xdr:colOff>
      <xdr:row>58</xdr:row>
      <xdr:rowOff>128389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144916</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10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12502</xdr:rowOff>
    </xdr:from>
    <xdr:to>
      <xdr:col>98</xdr:col>
      <xdr:colOff>38100</xdr:colOff>
      <xdr:row>58</xdr:row>
      <xdr:rowOff>114102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9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130629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21428" y="973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69321</xdr:rowOff>
    </xdr:from>
    <xdr:to>
      <xdr:col>116</xdr:col>
      <xdr:colOff>63500</xdr:colOff>
      <xdr:row>75</xdr:row>
      <xdr:rowOff>110073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928071"/>
          <a:ext cx="838200" cy="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110073</xdr:rowOff>
    </xdr:from>
    <xdr:to>
      <xdr:col>111</xdr:col>
      <xdr:colOff>177800</xdr:colOff>
      <xdr:row>75</xdr:row>
      <xdr:rowOff>158437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968823"/>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158437</xdr:rowOff>
    </xdr:from>
    <xdr:to>
      <xdr:col>107</xdr:col>
      <xdr:colOff>50800</xdr:colOff>
      <xdr:row>76</xdr:row>
      <xdr:rowOff>169997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3017187"/>
          <a:ext cx="889000" cy="18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120043</xdr:rowOff>
    </xdr:from>
    <xdr:to>
      <xdr:col>107</xdr:col>
      <xdr:colOff>101600</xdr:colOff>
      <xdr:row>76</xdr:row>
      <xdr:rowOff>50192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41319</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67111" y="13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59713</xdr:rowOff>
    </xdr:from>
    <xdr:to>
      <xdr:col>102</xdr:col>
      <xdr:colOff>114300</xdr:colOff>
      <xdr:row>76</xdr:row>
      <xdr:rowOff>169997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3089913"/>
          <a:ext cx="889000" cy="1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127991</xdr:rowOff>
    </xdr:from>
    <xdr:to>
      <xdr:col>102</xdr:col>
      <xdr:colOff>165100</xdr:colOff>
      <xdr:row>76</xdr:row>
      <xdr:rowOff>58141</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74668</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78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123541</xdr:rowOff>
    </xdr:from>
    <xdr:to>
      <xdr:col>98</xdr:col>
      <xdr:colOff>38100</xdr:colOff>
      <xdr:row>76</xdr:row>
      <xdr:rowOff>53690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822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70218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27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18521</xdr:rowOff>
    </xdr:from>
    <xdr:to>
      <xdr:col>116</xdr:col>
      <xdr:colOff>114300</xdr:colOff>
      <xdr:row>75</xdr:row>
      <xdr:rowOff>120121</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8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168398</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85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59273</xdr:rowOff>
    </xdr:from>
    <xdr:to>
      <xdr:col>112</xdr:col>
      <xdr:colOff>38100</xdr:colOff>
      <xdr:row>75</xdr:row>
      <xdr:rowOff>160874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9180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152001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01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107638</xdr:rowOff>
    </xdr:from>
    <xdr:to>
      <xdr:col>107</xdr:col>
      <xdr:colOff>101600</xdr:colOff>
      <xdr:row>76</xdr:row>
      <xdr:rowOff>37787</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966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54315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74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119197</xdr:rowOff>
    </xdr:from>
    <xdr:to>
      <xdr:col>102</xdr:col>
      <xdr:colOff>165100</xdr:colOff>
      <xdr:row>77</xdr:row>
      <xdr:rowOff>49347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31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40474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8913</xdr:rowOff>
    </xdr:from>
    <xdr:to>
      <xdr:col>98</xdr:col>
      <xdr:colOff>38100</xdr:colOff>
      <xdr:row>76</xdr:row>
      <xdr:rowOff>110513</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30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101640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福島県古殿町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4,869
4,821
163.29
5,466,247
5,214,084
223,503
3,048,474
6,046,254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127715</xdr:rowOff>
    </xdr:from>
    <xdr:to>
      <xdr:col>24</xdr:col>
      <xdr:colOff>63500</xdr:colOff>
      <xdr:row>36</xdr:row>
      <xdr:rowOff>152175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299915"/>
          <a:ext cx="8382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140810</xdr:rowOff>
    </xdr:from>
    <xdr:to>
      <xdr:col>19</xdr:col>
      <xdr:colOff>177800</xdr:colOff>
      <xdr:row>36</xdr:row>
      <xdr:rowOff>152175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313010"/>
          <a:ext cx="889000" cy="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140810</xdr:rowOff>
    </xdr:from>
    <xdr:to>
      <xdr:col>15</xdr:col>
      <xdr:colOff>50800</xdr:colOff>
      <xdr:row>36</xdr:row>
      <xdr:rowOff>159719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13010"/>
          <a:ext cx="889000" cy="1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77699</xdr:rowOff>
    </xdr:from>
    <xdr:to>
      <xdr:col>15</xdr:col>
      <xdr:colOff>101600</xdr:colOff>
      <xdr:row>38</xdr:row>
      <xdr:rowOff>7849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170425</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73428" y="651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159719</xdr:rowOff>
    </xdr:from>
    <xdr:to>
      <xdr:col>10</xdr:col>
      <xdr:colOff>114300</xdr:colOff>
      <xdr:row>36</xdr:row>
      <xdr:rowOff>169026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31919"/>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87659</xdr:rowOff>
    </xdr:from>
    <xdr:to>
      <xdr:col>10</xdr:col>
      <xdr:colOff>165100</xdr:colOff>
      <xdr:row>38</xdr:row>
      <xdr:rowOff>17809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8936</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84428" y="65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88900</xdr:rowOff>
    </xdr:from>
    <xdr:to>
      <xdr:col>6</xdr:col>
      <xdr:colOff>38100</xdr:colOff>
      <xdr:row>38</xdr:row>
      <xdr:rowOff>19050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10177</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95428"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76915</xdr:rowOff>
    </xdr:from>
    <xdr:to>
      <xdr:col>24</xdr:col>
      <xdr:colOff>114300</xdr:colOff>
      <xdr:row>37</xdr:row>
      <xdr:rowOff>7065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24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55342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2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101375</xdr:rowOff>
    </xdr:from>
    <xdr:to>
      <xdr:col>20</xdr:col>
      <xdr:colOff>38100</xdr:colOff>
      <xdr:row>37</xdr:row>
      <xdr:rowOff>31525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7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22652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36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90010</xdr:rowOff>
    </xdr:from>
    <xdr:to>
      <xdr:col>15</xdr:col>
      <xdr:colOff>101600</xdr:colOff>
      <xdr:row>37</xdr:row>
      <xdr:rowOff>20160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26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36687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3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108919</xdr:rowOff>
    </xdr:from>
    <xdr:to>
      <xdr:col>10</xdr:col>
      <xdr:colOff>165100</xdr:colOff>
      <xdr:row>37</xdr:row>
      <xdr:rowOff>39069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8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55596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5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118226</xdr:rowOff>
    </xdr:from>
    <xdr:to>
      <xdr:col>6</xdr:col>
      <xdr:colOff>38100</xdr:colOff>
      <xdr:row>37</xdr:row>
      <xdr:rowOff>48376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9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64903</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6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102136</xdr:rowOff>
    </xdr:from>
    <xdr:to>
      <xdr:col>24</xdr:col>
      <xdr:colOff>63500</xdr:colOff>
      <xdr:row>57</xdr:row>
      <xdr:rowOff>104435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74786"/>
          <a:ext cx="8382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102136</xdr:rowOff>
    </xdr:from>
    <xdr:to>
      <xdr:col>19</xdr:col>
      <xdr:colOff>177800</xdr:colOff>
      <xdr:row>58</xdr:row>
      <xdr:rowOff>66947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74786"/>
          <a:ext cx="889000" cy="13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49457</xdr:rowOff>
    </xdr:from>
    <xdr:to>
      <xdr:col>15</xdr:col>
      <xdr:colOff>50800</xdr:colOff>
      <xdr:row>58</xdr:row>
      <xdr:rowOff>66947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93557"/>
          <a:ext cx="889000" cy="1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1979</xdr:rowOff>
    </xdr:from>
    <xdr:to>
      <xdr:col>15</xdr:col>
      <xdr:colOff>101600</xdr:colOff>
      <xdr:row>58</xdr:row>
      <xdr:rowOff>103579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120106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49457</xdr:rowOff>
    </xdr:from>
    <xdr:to>
      <xdr:col>10</xdr:col>
      <xdr:colOff>114300</xdr:colOff>
      <xdr:row>58</xdr:row>
      <xdr:rowOff>55702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93557"/>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1979</xdr:rowOff>
    </xdr:from>
    <xdr:to>
      <xdr:col>10</xdr:col>
      <xdr:colOff>165100</xdr:colOff>
      <xdr:row>58</xdr:row>
      <xdr:rowOff>103579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94706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38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166915</xdr:rowOff>
    </xdr:from>
    <xdr:to>
      <xdr:col>6</xdr:col>
      <xdr:colOff>38100</xdr:colOff>
      <xdr:row>58</xdr:row>
      <xdr:rowOff>97065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113592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53635</xdr:rowOff>
    </xdr:from>
    <xdr:to>
      <xdr:col>24</xdr:col>
      <xdr:colOff>114300</xdr:colOff>
      <xdr:row>57</xdr:row>
      <xdr:rowOff>155235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2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32062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51336</xdr:rowOff>
    </xdr:from>
    <xdr:to>
      <xdr:col>20</xdr:col>
      <xdr:colOff>38100</xdr:colOff>
      <xdr:row>57</xdr:row>
      <xdr:rowOff>152936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2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144063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916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xdr:rowOff>
    </xdr:from>
    <xdr:to>
      <xdr:col>15</xdr:col>
      <xdr:colOff>101600</xdr:colOff>
      <xdr:row>58</xdr:row>
      <xdr:rowOff>117747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108874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170107</xdr:rowOff>
    </xdr:from>
    <xdr:to>
      <xdr:col>10</xdr:col>
      <xdr:colOff>165100</xdr:colOff>
      <xdr:row>58</xdr:row>
      <xdr:rowOff>100257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116784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1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4902</xdr:rowOff>
    </xdr:from>
    <xdr:to>
      <xdr:col>6</xdr:col>
      <xdr:colOff>38100</xdr:colOff>
      <xdr:row>58</xdr:row>
      <xdr:rowOff>106502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97629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41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136034</xdr:rowOff>
    </xdr:from>
    <xdr:to>
      <xdr:col>24</xdr:col>
      <xdr:colOff>63500</xdr:colOff>
      <xdr:row>74</xdr:row>
      <xdr:rowOff>154426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823334"/>
          <a:ext cx="838200" cy="1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136034</xdr:rowOff>
    </xdr:from>
    <xdr:to>
      <xdr:col>19</xdr:col>
      <xdr:colOff>177800</xdr:colOff>
      <xdr:row>75</xdr:row>
      <xdr:rowOff>171444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823334"/>
          <a:ext cx="889000" cy="20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129830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171444</xdr:rowOff>
    </xdr:from>
    <xdr:to>
      <xdr:col>15</xdr:col>
      <xdr:colOff>50800</xdr:colOff>
      <xdr:row>77</xdr:row>
      <xdr:rowOff>86624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30194"/>
          <a:ext cx="889000" cy="25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142611</xdr:rowOff>
    </xdr:from>
    <xdr:to>
      <xdr:col>15</xdr:col>
      <xdr:colOff>101600</xdr:colOff>
      <xdr:row>77</xdr:row>
      <xdr:rowOff>72761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86624</xdr:rowOff>
    </xdr:from>
    <xdr:to>
      <xdr:col>10</xdr:col>
      <xdr:colOff>114300</xdr:colOff>
      <xdr:row>77</xdr:row>
      <xdr:rowOff>95808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288274"/>
          <a:ext cx="889000" cy="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8561</xdr:rowOff>
    </xdr:from>
    <xdr:to>
      <xdr:col>10</xdr:col>
      <xdr:colOff>165100</xdr:colOff>
      <xdr:row>77</xdr:row>
      <xdr:rowOff>110161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126688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98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2032</xdr:rowOff>
    </xdr:from>
    <xdr:to>
      <xdr:col>6</xdr:col>
      <xdr:colOff>38100</xdr:colOff>
      <xdr:row>77</xdr:row>
      <xdr:rowOff>103632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2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120159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97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103626</xdr:rowOff>
    </xdr:from>
    <xdr:to>
      <xdr:col>24</xdr:col>
      <xdr:colOff>114300</xdr:colOff>
      <xdr:row>75</xdr:row>
      <xdr:rowOff>33776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82053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76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85234</xdr:rowOff>
    </xdr:from>
    <xdr:to>
      <xdr:col>20</xdr:col>
      <xdr:colOff>38100</xdr:colOff>
      <xdr:row>75</xdr:row>
      <xdr:rowOff>15384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31911</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4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120643</xdr:rowOff>
    </xdr:from>
    <xdr:to>
      <xdr:col>15</xdr:col>
      <xdr:colOff>101600</xdr:colOff>
      <xdr:row>76</xdr:row>
      <xdr:rowOff>50794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79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67320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54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35824</xdr:rowOff>
    </xdr:from>
    <xdr:to>
      <xdr:col>10</xdr:col>
      <xdr:colOff>165100</xdr:colOff>
      <xdr:row>77</xdr:row>
      <xdr:rowOff>137424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2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128551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33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45008</xdr:rowOff>
    </xdr:from>
    <xdr:to>
      <xdr:col>6</xdr:col>
      <xdr:colOff>38100</xdr:colOff>
      <xdr:row>77</xdr:row>
      <xdr:rowOff>146608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137735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33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52259</xdr:rowOff>
    </xdr:from>
    <xdr:to>
      <xdr:col>24</xdr:col>
      <xdr:colOff>63500</xdr:colOff>
      <xdr:row>98</xdr:row>
      <xdr:rowOff>106665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54359"/>
          <a:ext cx="8382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52259</xdr:rowOff>
    </xdr:from>
    <xdr:to>
      <xdr:col>19</xdr:col>
      <xdr:colOff>177800</xdr:colOff>
      <xdr:row>98</xdr:row>
      <xdr:rowOff>114438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5435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114438</xdr:rowOff>
    </xdr:from>
    <xdr:to>
      <xdr:col>15</xdr:col>
      <xdr:colOff>50800</xdr:colOff>
      <xdr:row>98</xdr:row>
      <xdr:rowOff>147493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916538"/>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42216</xdr:rowOff>
    </xdr:from>
    <xdr:to>
      <xdr:col>15</xdr:col>
      <xdr:colOff>101600</xdr:colOff>
      <xdr:row>98</xdr:row>
      <xdr:rowOff>143816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4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160343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1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141277</xdr:rowOff>
    </xdr:from>
    <xdr:to>
      <xdr:col>10</xdr:col>
      <xdr:colOff>114300</xdr:colOff>
      <xdr:row>98</xdr:row>
      <xdr:rowOff>147493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943377"/>
          <a:ext cx="889000" cy="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52437</xdr:rowOff>
    </xdr:from>
    <xdr:to>
      <xdr:col>10</xdr:col>
      <xdr:colOff>165100</xdr:colOff>
      <xdr:row>98</xdr:row>
      <xdr:rowOff>154037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170564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48102</xdr:rowOff>
    </xdr:from>
    <xdr:to>
      <xdr:col>6</xdr:col>
      <xdr:colOff>38100</xdr:colOff>
      <xdr:row>98</xdr:row>
      <xdr:rowOff>149702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166229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55865</xdr:rowOff>
    </xdr:from>
    <xdr:to>
      <xdr:col>24</xdr:col>
      <xdr:colOff>114300</xdr:colOff>
      <xdr:row>98</xdr:row>
      <xdr:rowOff>157465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142242</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1459</xdr:rowOff>
    </xdr:from>
    <xdr:to>
      <xdr:col>20</xdr:col>
      <xdr:colOff>38100</xdr:colOff>
      <xdr:row>98</xdr:row>
      <xdr:rowOff>103059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94186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63638</xdr:rowOff>
    </xdr:from>
    <xdr:to>
      <xdr:col>15</xdr:col>
      <xdr:colOff>101600</xdr:colOff>
      <xdr:row>98</xdr:row>
      <xdr:rowOff>165238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156365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5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96693</xdr:rowOff>
    </xdr:from>
    <xdr:to>
      <xdr:col>10</xdr:col>
      <xdr:colOff>165100</xdr:colOff>
      <xdr:row>99</xdr:row>
      <xdr:rowOff>26843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9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17970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9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90477</xdr:rowOff>
    </xdr:from>
    <xdr:to>
      <xdr:col>6</xdr:col>
      <xdr:colOff>38100</xdr:colOff>
      <xdr:row>99</xdr:row>
      <xdr:rowOff>20627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11754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42545</xdr:rowOff>
    </xdr:from>
    <xdr:to>
      <xdr:col>55</xdr:col>
      <xdr:colOff>0</xdr:colOff>
      <xdr:row>39</xdr:row>
      <xdr:rowOff>42926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72909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42291</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28841"/>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116205</xdr:rowOff>
    </xdr:from>
    <xdr:to>
      <xdr:col>46</xdr:col>
      <xdr:colOff>38100</xdr:colOff>
      <xdr:row>39</xdr:row>
      <xdr:rowOff>46355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62882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4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42164</xdr:rowOff>
    </xdr:from>
    <xdr:to>
      <xdr:col>41</xdr:col>
      <xdr:colOff>50800</xdr:colOff>
      <xdr:row>39</xdr:row>
      <xdr:rowOff>42291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2871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114554</xdr:rowOff>
    </xdr:from>
    <xdr:to>
      <xdr:col>41</xdr:col>
      <xdr:colOff>101600</xdr:colOff>
      <xdr:row>39</xdr:row>
      <xdr:rowOff>44704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61231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404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105664</xdr:rowOff>
    </xdr:from>
    <xdr:to>
      <xdr:col>36</xdr:col>
      <xdr:colOff>165100</xdr:colOff>
      <xdr:row>39</xdr:row>
      <xdr:rowOff>35814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2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52341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95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163195</xdr:rowOff>
    </xdr:from>
    <xdr:to>
      <xdr:col>55</xdr:col>
      <xdr:colOff>50800</xdr:colOff>
      <xdr:row>39</xdr:row>
      <xdr:rowOff>93345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78122</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32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163576</xdr:rowOff>
    </xdr:from>
    <xdr:to>
      <xdr:col>50</xdr:col>
      <xdr:colOff>165100</xdr:colOff>
      <xdr:row>39</xdr:row>
      <xdr:rowOff>93726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84853</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771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162941</xdr:rowOff>
    </xdr:from>
    <xdr:to>
      <xdr:col>41</xdr:col>
      <xdr:colOff>101600</xdr:colOff>
      <xdr:row>39</xdr:row>
      <xdr:rowOff>93091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84218</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770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162814</xdr:rowOff>
    </xdr:from>
    <xdr:to>
      <xdr:col>36</xdr:col>
      <xdr:colOff>165100</xdr:colOff>
      <xdr:row>39</xdr:row>
      <xdr:rowOff>92964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84091</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160906</xdr:rowOff>
    </xdr:from>
    <xdr:to>
      <xdr:col>55</xdr:col>
      <xdr:colOff>0</xdr:colOff>
      <xdr:row>59</xdr:row>
      <xdr:rowOff>10872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05006"/>
          <a:ext cx="838200" cy="2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138259</xdr:rowOff>
    </xdr:from>
    <xdr:to>
      <xdr:col>50</xdr:col>
      <xdr:colOff>114300</xdr:colOff>
      <xdr:row>58</xdr:row>
      <xdr:rowOff>160906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82359"/>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134472</xdr:rowOff>
    </xdr:from>
    <xdr:to>
      <xdr:col>45</xdr:col>
      <xdr:colOff>177800</xdr:colOff>
      <xdr:row>58</xdr:row>
      <xdr:rowOff>138259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78572"/>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163208</xdr:rowOff>
    </xdr:from>
    <xdr:to>
      <xdr:col>46</xdr:col>
      <xdr:colOff>38100</xdr:colOff>
      <xdr:row>59</xdr:row>
      <xdr:rowOff>93358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1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84485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20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132611</xdr:rowOff>
    </xdr:from>
    <xdr:to>
      <xdr:col>41</xdr:col>
      <xdr:colOff>50800</xdr:colOff>
      <xdr:row>58</xdr:row>
      <xdr:rowOff>134472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76711"/>
          <a:ext cx="8890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168633</xdr:rowOff>
    </xdr:from>
    <xdr:to>
      <xdr:col>41</xdr:col>
      <xdr:colOff>101600</xdr:colOff>
      <xdr:row>59</xdr:row>
      <xdr:rowOff>98783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11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89910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2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156009</xdr:rowOff>
    </xdr:from>
    <xdr:to>
      <xdr:col>36</xdr:col>
      <xdr:colOff>165100</xdr:colOff>
      <xdr:row>59</xdr:row>
      <xdr:rowOff>86159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1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77286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19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131522</xdr:rowOff>
    </xdr:from>
    <xdr:to>
      <xdr:col>55</xdr:col>
      <xdr:colOff>50800</xdr:colOff>
      <xdr:row>59</xdr:row>
      <xdr:rowOff>61672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46449</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110106</xdr:rowOff>
    </xdr:from>
    <xdr:to>
      <xdr:col>50</xdr:col>
      <xdr:colOff>165100</xdr:colOff>
      <xdr:row>59</xdr:row>
      <xdr:rowOff>40256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31383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14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87459</xdr:rowOff>
    </xdr:from>
    <xdr:to>
      <xdr:col>46</xdr:col>
      <xdr:colOff>38100</xdr:colOff>
      <xdr:row>59</xdr:row>
      <xdr:rowOff>17609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3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34136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80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83672</xdr:rowOff>
    </xdr:from>
    <xdr:to>
      <xdr:col>41</xdr:col>
      <xdr:colOff>101600</xdr:colOff>
      <xdr:row>59</xdr:row>
      <xdr:rowOff>13822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30349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802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81811</xdr:rowOff>
    </xdr:from>
    <xdr:to>
      <xdr:col>36</xdr:col>
      <xdr:colOff>165100</xdr:colOff>
      <xdr:row>59</xdr:row>
      <xdr:rowOff>11961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28488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80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65811</xdr:rowOff>
    </xdr:from>
    <xdr:to>
      <xdr:col>55</xdr:col>
      <xdr:colOff>0</xdr:colOff>
      <xdr:row>78</xdr:row>
      <xdr:rowOff>98676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38911"/>
          <a:ext cx="838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88700</xdr:rowOff>
    </xdr:from>
    <xdr:to>
      <xdr:col>50</xdr:col>
      <xdr:colOff>114300</xdr:colOff>
      <xdr:row>78</xdr:row>
      <xdr:rowOff>98676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46180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88700</xdr:rowOff>
    </xdr:from>
    <xdr:to>
      <xdr:col>45</xdr:col>
      <xdr:colOff>177800</xdr:colOff>
      <xdr:row>78</xdr:row>
      <xdr:rowOff>95031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61800"/>
          <a:ext cx="889000" cy="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5652</xdr:rowOff>
    </xdr:from>
    <xdr:to>
      <xdr:col>46</xdr:col>
      <xdr:colOff>38100</xdr:colOff>
      <xdr:row>78</xdr:row>
      <xdr:rowOff>107252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123779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86725</xdr:rowOff>
    </xdr:from>
    <xdr:to>
      <xdr:col>41</xdr:col>
      <xdr:colOff>50800</xdr:colOff>
      <xdr:row>78</xdr:row>
      <xdr:rowOff>95031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459825"/>
          <a:ext cx="889000" cy="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101600</xdr:colOff>
      <xdr:row>78</xdr:row>
      <xdr:rowOff>105987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122514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162967</xdr:rowOff>
    </xdr:from>
    <xdr:to>
      <xdr:col>36</xdr:col>
      <xdr:colOff>165100</xdr:colOff>
      <xdr:row>78</xdr:row>
      <xdr:rowOff>93117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109644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15011</xdr:rowOff>
    </xdr:from>
    <xdr:to>
      <xdr:col>55</xdr:col>
      <xdr:colOff>50800</xdr:colOff>
      <xdr:row>78</xdr:row>
      <xdr:rowOff>116611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101388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47876</xdr:rowOff>
    </xdr:from>
    <xdr:to>
      <xdr:col>50</xdr:col>
      <xdr:colOff>165100</xdr:colOff>
      <xdr:row>78</xdr:row>
      <xdr:rowOff>149476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4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140603</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37900</xdr:rowOff>
    </xdr:from>
    <xdr:to>
      <xdr:col>46</xdr:col>
      <xdr:colOff>38100</xdr:colOff>
      <xdr:row>78</xdr:row>
      <xdr:rowOff>139500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130627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50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44231</xdr:rowOff>
    </xdr:from>
    <xdr:to>
      <xdr:col>41</xdr:col>
      <xdr:colOff>101600</xdr:colOff>
      <xdr:row>78</xdr:row>
      <xdr:rowOff>145831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1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136958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1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35925</xdr:rowOff>
    </xdr:from>
    <xdr:to>
      <xdr:col>36</xdr:col>
      <xdr:colOff>165100</xdr:colOff>
      <xdr:row>78</xdr:row>
      <xdr:rowOff>137525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0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128652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148789</xdr:rowOff>
    </xdr:from>
    <xdr:to>
      <xdr:col>55</xdr:col>
      <xdr:colOff>0</xdr:colOff>
      <xdr:row>97</xdr:row>
      <xdr:rowOff>164043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79439"/>
          <a:ext cx="8382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93756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52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148789</xdr:rowOff>
    </xdr:from>
    <xdr:to>
      <xdr:col>50</xdr:col>
      <xdr:colOff>114300</xdr:colOff>
      <xdr:row>98</xdr:row>
      <xdr:rowOff>34936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779439"/>
          <a:ext cx="889000" cy="5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34936</xdr:rowOff>
    </xdr:from>
    <xdr:to>
      <xdr:col>45</xdr:col>
      <xdr:colOff>177800</xdr:colOff>
      <xdr:row>98</xdr:row>
      <xdr:rowOff>61610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837036"/>
          <a:ext cx="889000" cy="2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169481</xdr:rowOff>
    </xdr:from>
    <xdr:to>
      <xdr:col>46</xdr:col>
      <xdr:colOff>38100</xdr:colOff>
      <xdr:row>98</xdr:row>
      <xdr:rowOff>99631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90758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8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61610</xdr:rowOff>
    </xdr:from>
    <xdr:to>
      <xdr:col>41</xdr:col>
      <xdr:colOff>50800</xdr:colOff>
      <xdr:row>98</xdr:row>
      <xdr:rowOff>81628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63710"/>
          <a:ext cx="889000" cy="2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154933</xdr:rowOff>
    </xdr:from>
    <xdr:to>
      <xdr:col>41</xdr:col>
      <xdr:colOff>101600</xdr:colOff>
      <xdr:row>98</xdr:row>
      <xdr:rowOff>85083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8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101610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56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15540</xdr:rowOff>
    </xdr:from>
    <xdr:to>
      <xdr:col>36</xdr:col>
      <xdr:colOff>165100</xdr:colOff>
      <xdr:row>98</xdr:row>
      <xdr:rowOff>117140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133667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5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113243</xdr:rowOff>
    </xdr:from>
    <xdr:to>
      <xdr:col>55</xdr:col>
      <xdr:colOff>50800</xdr:colOff>
      <xdr:row>98</xdr:row>
      <xdr:rowOff>43393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4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91670</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2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97989</xdr:rowOff>
    </xdr:from>
    <xdr:to>
      <xdr:col>50</xdr:col>
      <xdr:colOff>165100</xdr:colOff>
      <xdr:row>98</xdr:row>
      <xdr:rowOff>28139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7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19266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6821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155586</xdr:rowOff>
    </xdr:from>
    <xdr:to>
      <xdr:col>46</xdr:col>
      <xdr:colOff>38100</xdr:colOff>
      <xdr:row>98</xdr:row>
      <xdr:rowOff>85736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102263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56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10810</xdr:rowOff>
    </xdr:from>
    <xdr:to>
      <xdr:col>41</xdr:col>
      <xdr:colOff>101600</xdr:colOff>
      <xdr:row>98</xdr:row>
      <xdr:rowOff>112410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1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103537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0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30828</xdr:rowOff>
    </xdr:from>
    <xdr:to>
      <xdr:col>36</xdr:col>
      <xdr:colOff>165100</xdr:colOff>
      <xdr:row>98</xdr:row>
      <xdr:rowOff>132428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3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123555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147806</xdr:rowOff>
    </xdr:from>
    <xdr:to>
      <xdr:col>85</xdr:col>
      <xdr:colOff>127000</xdr:colOff>
      <xdr:row>38</xdr:row>
      <xdr:rowOff>170065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662906"/>
          <a:ext cx="838200" cy="2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43962</xdr:rowOff>
    </xdr:from>
    <xdr:to>
      <xdr:col>81</xdr:col>
      <xdr:colOff>50800</xdr:colOff>
      <xdr:row>38</xdr:row>
      <xdr:rowOff>170065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9062"/>
          <a:ext cx="889000" cy="12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43962</xdr:rowOff>
    </xdr:from>
    <xdr:to>
      <xdr:col>76</xdr:col>
      <xdr:colOff>114300</xdr:colOff>
      <xdr:row>38</xdr:row>
      <xdr:rowOff>81110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9062"/>
          <a:ext cx="889000" cy="3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103312</xdr:rowOff>
    </xdr:from>
    <xdr:to>
      <xdr:col>76</xdr:col>
      <xdr:colOff>165100</xdr:colOff>
      <xdr:row>39</xdr:row>
      <xdr:rowOff>33462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61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24589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7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81110</xdr:rowOff>
    </xdr:from>
    <xdr:to>
      <xdr:col>71</xdr:col>
      <xdr:colOff>177800</xdr:colOff>
      <xdr:row>38</xdr:row>
      <xdr:rowOff>157328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96210"/>
          <a:ext cx="889000" cy="7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114291</xdr:rowOff>
    </xdr:from>
    <xdr:to>
      <xdr:col>72</xdr:col>
      <xdr:colOff>38100</xdr:colOff>
      <xdr:row>39</xdr:row>
      <xdr:rowOff>44441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62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35568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72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111012</xdr:rowOff>
    </xdr:from>
    <xdr:to>
      <xdr:col>67</xdr:col>
      <xdr:colOff>101600</xdr:colOff>
      <xdr:row>39</xdr:row>
      <xdr:rowOff>41162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62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32289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7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97006</xdr:rowOff>
    </xdr:from>
    <xdr:to>
      <xdr:col>85</xdr:col>
      <xdr:colOff>177800</xdr:colOff>
      <xdr:row>39</xdr:row>
      <xdr:rowOff>27156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6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11933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2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119265</xdr:rowOff>
    </xdr:from>
    <xdr:to>
      <xdr:col>81</xdr:col>
      <xdr:colOff>101600</xdr:colOff>
      <xdr:row>39</xdr:row>
      <xdr:rowOff>49415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40542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164612</xdr:rowOff>
    </xdr:from>
    <xdr:to>
      <xdr:col>76</xdr:col>
      <xdr:colOff>165100</xdr:colOff>
      <xdr:row>38</xdr:row>
      <xdr:rowOff>94762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111289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8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30310</xdr:rowOff>
    </xdr:from>
    <xdr:to>
      <xdr:col>72</xdr:col>
      <xdr:colOff>38100</xdr:colOff>
      <xdr:row>38</xdr:row>
      <xdr:rowOff>131910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2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106528</xdr:rowOff>
    </xdr:from>
    <xdr:to>
      <xdr:col>67</xdr:col>
      <xdr:colOff>101600</xdr:colOff>
      <xdr:row>39</xdr:row>
      <xdr:rowOff>36678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53205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3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54732</xdr:rowOff>
    </xdr:from>
    <xdr:to>
      <xdr:col>85</xdr:col>
      <xdr:colOff>127000</xdr:colOff>
      <xdr:row>57</xdr:row>
      <xdr:rowOff>68978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827382"/>
          <a:ext cx="838200" cy="1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68978</xdr:rowOff>
    </xdr:from>
    <xdr:to>
      <xdr:col>81</xdr:col>
      <xdr:colOff>50800</xdr:colOff>
      <xdr:row>57</xdr:row>
      <xdr:rowOff>94931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841628"/>
          <a:ext cx="889000" cy="2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94931</xdr:rowOff>
    </xdr:from>
    <xdr:to>
      <xdr:col>76</xdr:col>
      <xdr:colOff>114300</xdr:colOff>
      <xdr:row>58</xdr:row>
      <xdr:rowOff>7321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67581"/>
          <a:ext cx="889000" cy="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151095</xdr:rowOff>
    </xdr:from>
    <xdr:to>
      <xdr:col>76</xdr:col>
      <xdr:colOff>165100</xdr:colOff>
      <xdr:row>58</xdr:row>
      <xdr:rowOff>81245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72372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1001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109482</xdr:rowOff>
    </xdr:from>
    <xdr:to>
      <xdr:col>71</xdr:col>
      <xdr:colOff>177800</xdr:colOff>
      <xdr:row>58</xdr:row>
      <xdr:rowOff>7321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367782"/>
          <a:ext cx="889000" cy="58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932</xdr:rowOff>
    </xdr:from>
    <xdr:to>
      <xdr:col>72</xdr:col>
      <xdr:colOff>38100</xdr:colOff>
      <xdr:row>58</xdr:row>
      <xdr:rowOff>102532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93659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154162</xdr:rowOff>
    </xdr:from>
    <xdr:to>
      <xdr:col>67</xdr:col>
      <xdr:colOff>101600</xdr:colOff>
      <xdr:row>58</xdr:row>
      <xdr:rowOff>84312</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75439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3932</xdr:rowOff>
    </xdr:from>
    <xdr:to>
      <xdr:col>85</xdr:col>
      <xdr:colOff>177800</xdr:colOff>
      <xdr:row>57</xdr:row>
      <xdr:rowOff>105532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26809</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18178</xdr:rowOff>
    </xdr:from>
    <xdr:to>
      <xdr:col>81</xdr:col>
      <xdr:colOff>101600</xdr:colOff>
      <xdr:row>57</xdr:row>
      <xdr:rowOff>119778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9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136305</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6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44131</xdr:rowOff>
    </xdr:from>
    <xdr:to>
      <xdr:col>76</xdr:col>
      <xdr:colOff>165100</xdr:colOff>
      <xdr:row>57</xdr:row>
      <xdr:rowOff>145731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1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162258</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59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127971</xdr:rowOff>
    </xdr:from>
    <xdr:to>
      <xdr:col>72</xdr:col>
      <xdr:colOff>38100</xdr:colOff>
      <xdr:row>58</xdr:row>
      <xdr:rowOff>58121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9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74648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67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58682</xdr:rowOff>
    </xdr:from>
    <xdr:to>
      <xdr:col>67</xdr:col>
      <xdr:colOff>101600</xdr:colOff>
      <xdr:row>54</xdr:row>
      <xdr:rowOff>160282</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31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5359</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09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162330</xdr:rowOff>
    </xdr:from>
    <xdr:to>
      <xdr:col>85</xdr:col>
      <xdr:colOff>127000</xdr:colOff>
      <xdr:row>78</xdr:row>
      <xdr:rowOff>123157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63980"/>
          <a:ext cx="838200" cy="1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162330</xdr:rowOff>
    </xdr:from>
    <xdr:to>
      <xdr:col>81</xdr:col>
      <xdr:colOff>50800</xdr:colOff>
      <xdr:row>78</xdr:row>
      <xdr:rowOff>108017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63980"/>
          <a:ext cx="889000" cy="11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109183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108017</xdr:rowOff>
    </xdr:from>
    <xdr:to>
      <xdr:col>76</xdr:col>
      <xdr:colOff>114300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81117"/>
          <a:ext cx="889000" cy="3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68872</xdr:rowOff>
    </xdr:from>
    <xdr:to>
      <xdr:col>76</xdr:col>
      <xdr:colOff>165100</xdr:colOff>
      <xdr:row>78</xdr:row>
      <xdr:rowOff>170472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161599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3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66655</xdr:rowOff>
    </xdr:from>
    <xdr:to>
      <xdr:col>72</xdr:col>
      <xdr:colOff>38100</xdr:colOff>
      <xdr:row>78</xdr:row>
      <xdr:rowOff>168255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13332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1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66641</xdr:rowOff>
    </xdr:from>
    <xdr:to>
      <xdr:col>67</xdr:col>
      <xdr:colOff>101600</xdr:colOff>
      <xdr:row>78</xdr:row>
      <xdr:rowOff>168241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13318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72357</xdr:rowOff>
    </xdr:from>
    <xdr:to>
      <xdr:col>85</xdr:col>
      <xdr:colOff>177800</xdr:colOff>
      <xdr:row>79</xdr:row>
      <xdr:rowOff>2507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4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164499</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111530</xdr:rowOff>
    </xdr:from>
    <xdr:to>
      <xdr:col>81</xdr:col>
      <xdr:colOff>101600</xdr:colOff>
      <xdr:row>78</xdr:row>
      <xdr:rowOff>41680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58207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08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57217</xdr:rowOff>
    </xdr:from>
    <xdr:to>
      <xdr:col>76</xdr:col>
      <xdr:colOff>165100</xdr:colOff>
      <xdr:row>78</xdr:row>
      <xdr:rowOff>158817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3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3894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136038</xdr:rowOff>
    </xdr:from>
    <xdr:to>
      <xdr:col>85</xdr:col>
      <xdr:colOff>127000</xdr:colOff>
      <xdr:row>97</xdr:row>
      <xdr:rowOff>18154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95238"/>
          <a:ext cx="8382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122217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81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18154</xdr:rowOff>
    </xdr:from>
    <xdr:to>
      <xdr:col>81</xdr:col>
      <xdr:colOff>50800</xdr:colOff>
      <xdr:row>97</xdr:row>
      <xdr:rowOff>59592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48804"/>
          <a:ext cx="889000" cy="4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71691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59592</xdr:rowOff>
    </xdr:from>
    <xdr:to>
      <xdr:col>76</xdr:col>
      <xdr:colOff>114300</xdr:colOff>
      <xdr:row>97</xdr:row>
      <xdr:rowOff>72315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0242"/>
          <a:ext cx="889000" cy="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88694</xdr:rowOff>
    </xdr:from>
    <xdr:to>
      <xdr:col>76</xdr:col>
      <xdr:colOff>165100</xdr:colOff>
      <xdr:row>98</xdr:row>
      <xdr:rowOff>18844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9971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68647</xdr:rowOff>
    </xdr:from>
    <xdr:to>
      <xdr:col>71</xdr:col>
      <xdr:colOff>177800</xdr:colOff>
      <xdr:row>97</xdr:row>
      <xdr:rowOff>72315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99297"/>
          <a:ext cx="889000" cy="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102859</xdr:rowOff>
    </xdr:from>
    <xdr:to>
      <xdr:col>72</xdr:col>
      <xdr:colOff>38100</xdr:colOff>
      <xdr:row>98</xdr:row>
      <xdr:rowOff>33009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24136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100177</xdr:rowOff>
    </xdr:from>
    <xdr:to>
      <xdr:col>67</xdr:col>
      <xdr:colOff>101600</xdr:colOff>
      <xdr:row>98</xdr:row>
      <xdr:rowOff>30327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3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21454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2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85238</xdr:rowOff>
    </xdr:from>
    <xdr:to>
      <xdr:col>85</xdr:col>
      <xdr:colOff>177800</xdr:colOff>
      <xdr:row>97</xdr:row>
      <xdr:rowOff>15388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108115</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95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138804</xdr:rowOff>
    </xdr:from>
    <xdr:to>
      <xdr:col>81</xdr:col>
      <xdr:colOff>101600</xdr:colOff>
      <xdr:row>97</xdr:row>
      <xdr:rowOff>68954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85481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8792</xdr:rowOff>
    </xdr:from>
    <xdr:to>
      <xdr:col>76</xdr:col>
      <xdr:colOff>165100</xdr:colOff>
      <xdr:row>97</xdr:row>
      <xdr:rowOff>110392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3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126919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41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21515</xdr:rowOff>
    </xdr:from>
    <xdr:to>
      <xdr:col>72</xdr:col>
      <xdr:colOff>38100</xdr:colOff>
      <xdr:row>97</xdr:row>
      <xdr:rowOff>123115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5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139642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4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17847</xdr:rowOff>
    </xdr:from>
    <xdr:to>
      <xdr:col>67</xdr:col>
      <xdr:colOff>101600</xdr:colOff>
      <xdr:row>97</xdr:row>
      <xdr:rowOff>119447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135974</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42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87908</xdr:rowOff>
    </xdr:from>
    <xdr:to>
      <xdr:col>107</xdr:col>
      <xdr:colOff>101600</xdr:colOff>
      <xdr:row>39</xdr:row>
      <xdr:rowOff>18058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34585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78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87794</xdr:rowOff>
    </xdr:from>
    <xdr:to>
      <xdr:col>102</xdr:col>
      <xdr:colOff>165100</xdr:colOff>
      <xdr:row>39</xdr:row>
      <xdr:rowOff>17944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34470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8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87990</xdr:rowOff>
    </xdr:from>
    <xdr:to>
      <xdr:col>98</xdr:col>
      <xdr:colOff>38100</xdr:colOff>
      <xdr:row>39</xdr:row>
      <xdr:rowOff>18140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0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34667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78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福島県古殿町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80</v>
      </c>
      <c r="C2" s="179"/>
      <c r="D2" s="180"/>
    </row>
    <row r="3" spans="1:119" ht="18.75" customHeight="1" thickBot="1" x14ac:dyDescent="0.25">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5466247</v>
      </c>
      <c r="BO4" s="488"/>
      <c r="BP4" s="488"/>
      <c r="BQ4" s="488"/>
      <c r="BR4" s="488"/>
      <c r="BS4" s="488"/>
      <c r="BT4" s="488"/>
      <c r="BU4" s="489"/>
      <c r="BV4" s="487">
        <v>6171307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7.3</v>
      </c>
      <c r="CU4" s="628"/>
      <c r="CV4" s="628"/>
      <c r="CW4" s="628"/>
      <c r="CX4" s="628"/>
      <c r="CY4" s="628"/>
      <c r="CZ4" s="628"/>
      <c r="DA4" s="629"/>
      <c r="DB4" s="627">
        <v>3.9</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5214084</v>
      </c>
      <c r="BO5" s="459"/>
      <c r="BP5" s="459"/>
      <c r="BQ5" s="459"/>
      <c r="BR5" s="459"/>
      <c r="BS5" s="459"/>
      <c r="BT5" s="459"/>
      <c r="BU5" s="460"/>
      <c r="BV5" s="458">
        <v>5772299</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85.3</v>
      </c>
      <c r="CU5" s="456"/>
      <c r="CV5" s="456"/>
      <c r="CW5" s="456"/>
      <c r="CX5" s="456"/>
      <c r="CY5" s="456"/>
      <c r="CZ5" s="456"/>
      <c r="DA5" s="457"/>
      <c r="DB5" s="455">
        <v>87.7</v>
      </c>
      <c r="DC5" s="456"/>
      <c r="DD5" s="456"/>
      <c r="DE5" s="456"/>
      <c r="DF5" s="456"/>
      <c r="DG5" s="456"/>
      <c r="DH5" s="456"/>
      <c r="DI5" s="457"/>
    </row>
    <row r="6" spans="1:119" ht="18.75" customHeight="1" x14ac:dyDescent="0.2">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93</v>
      </c>
      <c r="AV6" s="517"/>
      <c r="AW6" s="517"/>
      <c r="AX6" s="517"/>
      <c r="AY6" s="472" t="s">
        <v>101</v>
      </c>
      <c r="AZ6" s="473"/>
      <c r="BA6" s="473"/>
      <c r="BB6" s="473"/>
      <c r="BC6" s="473"/>
      <c r="BD6" s="473"/>
      <c r="BE6" s="473"/>
      <c r="BF6" s="473"/>
      <c r="BG6" s="473"/>
      <c r="BH6" s="473"/>
      <c r="BI6" s="473"/>
      <c r="BJ6" s="473"/>
      <c r="BK6" s="473"/>
      <c r="BL6" s="473"/>
      <c r="BM6" s="474"/>
      <c r="BN6" s="458">
        <v>252163</v>
      </c>
      <c r="BO6" s="459"/>
      <c r="BP6" s="459"/>
      <c r="BQ6" s="459"/>
      <c r="BR6" s="459"/>
      <c r="BS6" s="459"/>
      <c r="BT6" s="459"/>
      <c r="BU6" s="460"/>
      <c r="BV6" s="458">
        <v>399008</v>
      </c>
      <c r="BW6" s="459"/>
      <c r="BX6" s="459"/>
      <c r="BY6" s="459"/>
      <c r="BZ6" s="459"/>
      <c r="CA6" s="459"/>
      <c r="CB6" s="459"/>
      <c r="CC6" s="460"/>
      <c r="CD6" s="498" t="s">
        <v>102</v>
      </c>
      <c r="CE6" s="418"/>
      <c r="CF6" s="418"/>
      <c r="CG6" s="418"/>
      <c r="CH6" s="418"/>
      <c r="CI6" s="418"/>
      <c r="CJ6" s="418"/>
      <c r="CK6" s="418"/>
      <c r="CL6" s="418"/>
      <c r="CM6" s="418"/>
      <c r="CN6" s="418"/>
      <c r="CO6" s="418"/>
      <c r="CP6" s="418"/>
      <c r="CQ6" s="418"/>
      <c r="CR6" s="418"/>
      <c r="CS6" s="499"/>
      <c r="CT6" s="601">
        <v>88.4</v>
      </c>
      <c r="CU6" s="602"/>
      <c r="CV6" s="602"/>
      <c r="CW6" s="602"/>
      <c r="CX6" s="602"/>
      <c r="CY6" s="602"/>
      <c r="CZ6" s="602"/>
      <c r="DA6" s="603"/>
      <c r="DB6" s="601">
        <v>90.3</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103</v>
      </c>
      <c r="AN7" s="415"/>
      <c r="AO7" s="415"/>
      <c r="AP7" s="415"/>
      <c r="AQ7" s="415"/>
      <c r="AR7" s="415"/>
      <c r="AS7" s="415"/>
      <c r="AT7" s="416"/>
      <c r="AU7" s="516" t="s">
        <v>93</v>
      </c>
      <c r="AV7" s="517"/>
      <c r="AW7" s="517"/>
      <c r="AX7" s="517"/>
      <c r="AY7" s="472" t="s">
        <v>104</v>
      </c>
      <c r="AZ7" s="473"/>
      <c r="BA7" s="473"/>
      <c r="BB7" s="473"/>
      <c r="BC7" s="473"/>
      <c r="BD7" s="473"/>
      <c r="BE7" s="473"/>
      <c r="BF7" s="473"/>
      <c r="BG7" s="473"/>
      <c r="BH7" s="473"/>
      <c r="BI7" s="473"/>
      <c r="BJ7" s="473"/>
      <c r="BK7" s="473"/>
      <c r="BL7" s="473"/>
      <c r="BM7" s="474"/>
      <c r="BN7" s="458">
        <v>28660</v>
      </c>
      <c r="BO7" s="459"/>
      <c r="BP7" s="459"/>
      <c r="BQ7" s="459"/>
      <c r="BR7" s="459"/>
      <c r="BS7" s="459"/>
      <c r="BT7" s="459"/>
      <c r="BU7" s="460"/>
      <c r="BV7" s="458">
        <v>288862</v>
      </c>
      <c r="BW7" s="459"/>
      <c r="BX7" s="459"/>
      <c r="BY7" s="459"/>
      <c r="BZ7" s="459"/>
      <c r="CA7" s="459"/>
      <c r="CB7" s="459"/>
      <c r="CC7" s="460"/>
      <c r="CD7" s="498" t="s">
        <v>105</v>
      </c>
      <c r="CE7" s="418"/>
      <c r="CF7" s="418"/>
      <c r="CG7" s="418"/>
      <c r="CH7" s="418"/>
      <c r="CI7" s="418"/>
      <c r="CJ7" s="418"/>
      <c r="CK7" s="418"/>
      <c r="CL7" s="418"/>
      <c r="CM7" s="418"/>
      <c r="CN7" s="418"/>
      <c r="CO7" s="418"/>
      <c r="CP7" s="418"/>
      <c r="CQ7" s="418"/>
      <c r="CR7" s="418"/>
      <c r="CS7" s="499"/>
      <c r="CT7" s="458">
        <v>3048474</v>
      </c>
      <c r="CU7" s="459"/>
      <c r="CV7" s="459"/>
      <c r="CW7" s="459"/>
      <c r="CX7" s="459"/>
      <c r="CY7" s="459"/>
      <c r="CZ7" s="459"/>
      <c r="DA7" s="460"/>
      <c r="DB7" s="458">
        <v>2794348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106</v>
      </c>
      <c r="AN8" s="415"/>
      <c r="AO8" s="415"/>
      <c r="AP8" s="415"/>
      <c r="AQ8" s="415"/>
      <c r="AR8" s="415"/>
      <c r="AS8" s="415"/>
      <c r="AT8" s="416"/>
      <c r="AU8" s="516" t="s">
        <v>93</v>
      </c>
      <c r="AV8" s="517"/>
      <c r="AW8" s="517"/>
      <c r="AX8" s="517"/>
      <c r="AY8" s="472" t="s">
        <v>107</v>
      </c>
      <c r="AZ8" s="473"/>
      <c r="BA8" s="473"/>
      <c r="BB8" s="473"/>
      <c r="BC8" s="473"/>
      <c r="BD8" s="473"/>
      <c r="BE8" s="473"/>
      <c r="BF8" s="473"/>
      <c r="BG8" s="473"/>
      <c r="BH8" s="473"/>
      <c r="BI8" s="473"/>
      <c r="BJ8" s="473"/>
      <c r="BK8" s="473"/>
      <c r="BL8" s="473"/>
      <c r="BM8" s="474"/>
      <c r="BN8" s="458">
        <v>223503</v>
      </c>
      <c r="BO8" s="459"/>
      <c r="BP8" s="459"/>
      <c r="BQ8" s="459"/>
      <c r="BR8" s="459"/>
      <c r="BS8" s="459"/>
      <c r="BT8" s="459"/>
      <c r="BU8" s="460"/>
      <c r="BV8" s="458">
        <v>110146</v>
      </c>
      <c r="BW8" s="459"/>
      <c r="BX8" s="459"/>
      <c r="BY8" s="459"/>
      <c r="BZ8" s="459"/>
      <c r="CA8" s="459"/>
      <c r="CB8" s="459"/>
      <c r="CC8" s="460"/>
      <c r="CD8" s="498" t="s">
        <v>108</v>
      </c>
      <c r="CE8" s="418"/>
      <c r="CF8" s="418"/>
      <c r="CG8" s="418"/>
      <c r="CH8" s="418"/>
      <c r="CI8" s="418"/>
      <c r="CJ8" s="418"/>
      <c r="CK8" s="418"/>
      <c r="CL8" s="418"/>
      <c r="CM8" s="418"/>
      <c r="CN8" s="418"/>
      <c r="CO8" s="418"/>
      <c r="CP8" s="418"/>
      <c r="CQ8" s="418"/>
      <c r="CR8" s="418"/>
      <c r="CS8" s="499"/>
      <c r="CT8" s="561">
        <v>0.22</v>
      </c>
      <c r="CU8" s="562"/>
      <c r="CV8" s="562"/>
      <c r="CW8" s="562"/>
      <c r="CX8" s="562"/>
      <c r="CY8" s="562"/>
      <c r="CZ8" s="562"/>
      <c r="DA8" s="563"/>
      <c r="DB8" s="561">
        <v>0.23</v>
      </c>
      <c r="DC8" s="562"/>
      <c r="DD8" s="562"/>
      <c r="DE8" s="562"/>
      <c r="DF8" s="562"/>
      <c r="DG8" s="562"/>
      <c r="DH8" s="562"/>
      <c r="DI8" s="563"/>
    </row>
    <row r="9" spans="1:119" ht="18.75" customHeight="1" thickBot="1" x14ac:dyDescent="0.25">
      <c r="A9" s="178"/>
      <c r="B9" s="590" t="s">
        <v>109</v>
      </c>
      <c r="C9" s="591"/>
      <c r="D9" s="591"/>
      <c r="E9" s="591"/>
      <c r="F9" s="591"/>
      <c r="G9" s="591"/>
      <c r="H9" s="591"/>
      <c r="I9" s="591"/>
      <c r="J9" s="591"/>
      <c r="K9" s="509"/>
      <c r="L9" s="592" t="s">
        <v>110</v>
      </c>
      <c r="M9" s="593"/>
      <c r="N9" s="593"/>
      <c r="O9" s="593"/>
      <c r="P9" s="593"/>
      <c r="Q9" s="594"/>
      <c r="R9" s="595">
        <v>4825</v>
      </c>
      <c r="S9" s="596"/>
      <c r="T9" s="596"/>
      <c r="U9" s="596"/>
      <c r="V9" s="597"/>
      <c r="W9" s="527" t="s">
        <v>111</v>
      </c>
      <c r="X9" s="528"/>
      <c r="Y9" s="528"/>
      <c r="Z9" s="528"/>
      <c r="AA9" s="528"/>
      <c r="AB9" s="528"/>
      <c r="AC9" s="528"/>
      <c r="AD9" s="528"/>
      <c r="AE9" s="528"/>
      <c r="AF9" s="528"/>
      <c r="AG9" s="528"/>
      <c r="AH9" s="528"/>
      <c r="AI9" s="528"/>
      <c r="AJ9" s="528"/>
      <c r="AK9" s="528"/>
      <c r="AL9" s="598"/>
      <c r="AM9" s="515" t="s">
        <v>112</v>
      </c>
      <c r="AN9" s="415"/>
      <c r="AO9" s="415"/>
      <c r="AP9" s="415"/>
      <c r="AQ9" s="415"/>
      <c r="AR9" s="415"/>
      <c r="AS9" s="415"/>
      <c r="AT9" s="416"/>
      <c r="AU9" s="516" t="s">
        <v>113</v>
      </c>
      <c r="AV9" s="517"/>
      <c r="AW9" s="517"/>
      <c r="AX9" s="517"/>
      <c r="AY9" s="472" t="s">
        <v>114</v>
      </c>
      <c r="AZ9" s="473"/>
      <c r="BA9" s="473"/>
      <c r="BB9" s="473"/>
      <c r="BC9" s="473"/>
      <c r="BD9" s="473"/>
      <c r="BE9" s="473"/>
      <c r="BF9" s="473"/>
      <c r="BG9" s="473"/>
      <c r="BH9" s="473"/>
      <c r="BI9" s="473"/>
      <c r="BJ9" s="473"/>
      <c r="BK9" s="473"/>
      <c r="BL9" s="473"/>
      <c r="BM9" s="474"/>
      <c r="BN9" s="458">
        <v>113357</v>
      </c>
      <c r="BO9" s="459"/>
      <c r="BP9" s="459"/>
      <c r="BQ9" s="459"/>
      <c r="BR9" s="459"/>
      <c r="BS9" s="459"/>
      <c r="BT9" s="459"/>
      <c r="BU9" s="460"/>
      <c r="BV9" s="458">
        <v>11408</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19.2</v>
      </c>
      <c r="CU9" s="456"/>
      <c r="CV9" s="456"/>
      <c r="CW9" s="456"/>
      <c r="CX9" s="456"/>
      <c r="CY9" s="456"/>
      <c r="CZ9" s="456"/>
      <c r="DA9" s="457"/>
      <c r="DB9" s="455">
        <v>17.399999999999999</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116</v>
      </c>
      <c r="M10" s="415"/>
      <c r="N10" s="415"/>
      <c r="O10" s="415"/>
      <c r="P10" s="415"/>
      <c r="Q10" s="416"/>
      <c r="R10" s="411">
        <v>5373</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191708</v>
      </c>
      <c r="BO10" s="459"/>
      <c r="BP10" s="459"/>
      <c r="BQ10" s="459"/>
      <c r="BR10" s="459"/>
      <c r="BS10" s="459"/>
      <c r="BT10" s="459"/>
      <c r="BU10" s="460"/>
      <c r="BV10" s="458">
        <v>50718</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124</v>
      </c>
      <c r="AV11" s="517"/>
      <c r="AW11" s="517"/>
      <c r="AX11" s="517"/>
      <c r="AY11" s="472" t="s">
        <v>125</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126</v>
      </c>
      <c r="CE11" s="418"/>
      <c r="CF11" s="418"/>
      <c r="CG11" s="418"/>
      <c r="CH11" s="418"/>
      <c r="CI11" s="418"/>
      <c r="CJ11" s="418"/>
      <c r="CK11" s="418"/>
      <c r="CL11" s="418"/>
      <c r="CM11" s="418"/>
      <c r="CN11" s="418"/>
      <c r="CO11" s="418"/>
      <c r="CP11" s="418"/>
      <c r="CQ11" s="418"/>
      <c r="CR11" s="418"/>
      <c r="CS11" s="499"/>
      <c r="CT11" s="561" t="s">
        <v>127</v>
      </c>
      <c r="CU11" s="562"/>
      <c r="CV11" s="562"/>
      <c r="CW11" s="562"/>
      <c r="CX11" s="562"/>
      <c r="CY11" s="562"/>
      <c r="CZ11" s="562"/>
      <c r="DA11" s="563"/>
      <c r="DB11" s="561" t="s">
        <v>128</v>
      </c>
      <c r="DC11" s="562"/>
      <c r="DD11" s="562"/>
      <c r="DE11" s="562"/>
      <c r="DF11" s="562"/>
      <c r="DG11" s="562"/>
      <c r="DH11" s="562"/>
      <c r="DI11" s="563"/>
    </row>
    <row r="12" spans="1:119" ht="18.75" customHeight="1" x14ac:dyDescent="0.2">
      <c r="A12" s="178"/>
      <c r="B12" s="564" t="s">
        <v>129</v>
      </c>
      <c r="C12" s="565"/>
      <c r="D12" s="565"/>
      <c r="E12" s="565"/>
      <c r="F12" s="565"/>
      <c r="G12" s="565"/>
      <c r="H12" s="565"/>
      <c r="I12" s="565"/>
      <c r="J12" s="565"/>
      <c r="K12" s="566"/>
      <c r="L12" s="573" t="s">
        <v>130</v>
      </c>
      <c r="M12" s="574"/>
      <c r="N12" s="574"/>
      <c r="O12" s="574"/>
      <c r="P12" s="574"/>
      <c r="Q12" s="575"/>
      <c r="R12" s="576">
        <v>4869</v>
      </c>
      <c r="S12" s="577"/>
      <c r="T12" s="577"/>
      <c r="U12" s="577"/>
      <c r="V12" s="578"/>
      <c r="W12" s="579" t="s">
        <v>1</v>
      </c>
      <c r="X12" s="517"/>
      <c r="Y12" s="517"/>
      <c r="Z12" s="517"/>
      <c r="AA12" s="517"/>
      <c r="AB12" s="580"/>
      <c r="AC12" s="581" t="s">
        <v>131</v>
      </c>
      <c r="AD12" s="582"/>
      <c r="AE12" s="582"/>
      <c r="AF12" s="582"/>
      <c r="AG12" s="583"/>
      <c r="AH12" s="581" t="s">
        <v>132</v>
      </c>
      <c r="AI12" s="582"/>
      <c r="AJ12" s="582"/>
      <c r="AK12" s="582"/>
      <c r="AL12" s="584"/>
      <c r="AM12" s="515" t="s">
        <v>133</v>
      </c>
      <c r="AN12" s="415"/>
      <c r="AO12" s="415"/>
      <c r="AP12" s="415"/>
      <c r="AQ12" s="415"/>
      <c r="AR12" s="415"/>
      <c r="AS12" s="415"/>
      <c r="AT12" s="416"/>
      <c r="AU12" s="516" t="s">
        <v>124</v>
      </c>
      <c r="AV12" s="517"/>
      <c r="AW12" s="517"/>
      <c r="AX12" s="517"/>
      <c r="AY12" s="472" t="s">
        <v>134</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30477</v>
      </c>
      <c r="BW12" s="459"/>
      <c r="BX12" s="459"/>
      <c r="BY12" s="459"/>
      <c r="BZ12" s="459"/>
      <c r="CA12" s="459"/>
      <c r="CB12" s="459"/>
      <c r="CC12" s="460"/>
      <c r="CD12" s="498" t="s">
        <v>135</v>
      </c>
      <c r="CE12" s="418"/>
      <c r="CF12" s="418"/>
      <c r="CG12" s="418"/>
      <c r="CH12" s="418"/>
      <c r="CI12" s="418"/>
      <c r="CJ12" s="418"/>
      <c r="CK12" s="418"/>
      <c r="CL12" s="418"/>
      <c r="CM12" s="418"/>
      <c r="CN12" s="418"/>
      <c r="CO12" s="418"/>
      <c r="CP12" s="418"/>
      <c r="CQ12" s="418"/>
      <c r="CR12" s="418"/>
      <c r="CS12" s="499"/>
      <c r="CT12" s="561" t="s">
        <v>127</v>
      </c>
      <c r="CU12" s="562"/>
      <c r="CV12" s="562"/>
      <c r="CW12" s="562"/>
      <c r="CX12" s="562"/>
      <c r="CY12" s="562"/>
      <c r="CZ12" s="562"/>
      <c r="DA12" s="563"/>
      <c r="DB12" s="561" t="s">
        <v>128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136</v>
      </c>
      <c r="N13" s="543"/>
      <c r="O13" s="543"/>
      <c r="P13" s="543"/>
      <c r="Q13" s="544"/>
      <c r="R13" s="545">
        <v>4821</v>
      </c>
      <c r="S13" s="546"/>
      <c r="T13" s="546"/>
      <c r="U13" s="546"/>
      <c r="V13" s="547"/>
      <c r="W13" s="548" t="s">
        <v>137</v>
      </c>
      <c r="X13" s="444"/>
      <c r="Y13" s="444"/>
      <c r="Z13" s="444"/>
      <c r="AA13" s="444"/>
      <c r="AB13" s="445"/>
      <c r="AC13" s="411">
        <v>338</v>
      </c>
      <c r="AD13" s="412"/>
      <c r="AE13" s="412"/>
      <c r="AF13" s="412"/>
      <c r="AG13" s="413"/>
      <c r="AH13" s="411">
        <v>440</v>
      </c>
      <c r="AI13" s="412"/>
      <c r="AJ13" s="412"/>
      <c r="AK13" s="412"/>
      <c r="AL13" s="471"/>
      <c r="AM13" s="515" t="s">
        <v>138</v>
      </c>
      <c r="AN13" s="415"/>
      <c r="AO13" s="415"/>
      <c r="AP13" s="415"/>
      <c r="AQ13" s="415"/>
      <c r="AR13" s="415"/>
      <c r="AS13" s="415"/>
      <c r="AT13" s="416"/>
      <c r="AU13" s="516" t="s">
        <v>139</v>
      </c>
      <c r="AV13" s="517"/>
      <c r="AW13" s="517"/>
      <c r="AX13" s="517"/>
      <c r="AY13" s="472" t="s">
        <v>140</v>
      </c>
      <c r="AZ13" s="473"/>
      <c r="BA13" s="473"/>
      <c r="BB13" s="473"/>
      <c r="BC13" s="473"/>
      <c r="BD13" s="473"/>
      <c r="BE13" s="473"/>
      <c r="BF13" s="473"/>
      <c r="BG13" s="473"/>
      <c r="BH13" s="473"/>
      <c r="BI13" s="473"/>
      <c r="BJ13" s="473"/>
      <c r="BK13" s="473"/>
      <c r="BL13" s="473"/>
      <c r="BM13" s="474"/>
      <c r="BN13" s="458">
        <v>305065</v>
      </c>
      <c r="BO13" s="459"/>
      <c r="BP13" s="459"/>
      <c r="BQ13" s="459"/>
      <c r="BR13" s="459"/>
      <c r="BS13" s="459"/>
      <c r="BT13" s="459"/>
      <c r="BU13" s="460"/>
      <c r="BV13" s="458">
        <v>31649</v>
      </c>
      <c r="BW13" s="459"/>
      <c r="BX13" s="459"/>
      <c r="BY13" s="459"/>
      <c r="BZ13" s="459"/>
      <c r="CA13" s="459"/>
      <c r="CB13" s="459"/>
      <c r="CC13" s="460"/>
      <c r="CD13" s="498" t="s">
        <v>141</v>
      </c>
      <c r="CE13" s="418"/>
      <c r="CF13" s="418"/>
      <c r="CG13" s="418"/>
      <c r="CH13" s="418"/>
      <c r="CI13" s="418"/>
      <c r="CJ13" s="418"/>
      <c r="CK13" s="418"/>
      <c r="CL13" s="418"/>
      <c r="CM13" s="418"/>
      <c r="CN13" s="418"/>
      <c r="CO13" s="418"/>
      <c r="CP13" s="418"/>
      <c r="CQ13" s="418"/>
      <c r="CR13" s="418"/>
      <c r="CS13" s="499"/>
      <c r="CT13" s="455">
        <v>8.1</v>
      </c>
      <c r="CU13" s="456"/>
      <c r="CV13" s="456"/>
      <c r="CW13" s="456"/>
      <c r="CX13" s="456"/>
      <c r="CY13" s="456"/>
      <c r="CZ13" s="456"/>
      <c r="DA13" s="457"/>
      <c r="DB13" s="455">
        <v>7.8</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142</v>
      </c>
      <c r="M14" s="585"/>
      <c r="N14" s="585"/>
      <c r="O14" s="585"/>
      <c r="P14" s="585"/>
      <c r="Q14" s="586"/>
      <c r="R14" s="545">
        <v>5027</v>
      </c>
      <c r="S14" s="546"/>
      <c r="T14" s="546"/>
      <c r="U14" s="546"/>
      <c r="V14" s="547"/>
      <c r="W14" s="549"/>
      <c r="X14" s="447"/>
      <c r="Y14" s="447"/>
      <c r="Z14" s="447"/>
      <c r="AA14" s="447"/>
      <c r="AB14" s="448"/>
      <c r="AC14" s="538">
        <v>13.9</v>
      </c>
      <c r="AD14" s="539"/>
      <c r="AE14" s="539"/>
      <c r="AF14" s="539"/>
      <c r="AG14" s="540"/>
      <c r="AH14" s="538">
        <v>15.9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143</v>
      </c>
      <c r="CE14" s="496"/>
      <c r="CF14" s="496"/>
      <c r="CG14" s="496"/>
      <c r="CH14" s="496"/>
      <c r="CI14" s="496"/>
      <c r="CJ14" s="496"/>
      <c r="CK14" s="496"/>
      <c r="CL14" s="496"/>
      <c r="CM14" s="496"/>
      <c r="CN14" s="496"/>
      <c r="CO14" s="496"/>
      <c r="CP14" s="496"/>
      <c r="CQ14" s="496"/>
      <c r="CR14" s="496"/>
      <c r="CS14" s="497"/>
      <c r="CT14" s="555" t="s">
        <v>144</v>
      </c>
      <c r="CU14" s="556"/>
      <c r="CV14" s="556"/>
      <c r="CW14" s="556"/>
      <c r="CX14" s="556"/>
      <c r="CY14" s="556"/>
      <c r="CZ14" s="556"/>
      <c r="DA14" s="557"/>
      <c r="DB14" s="555" t="s">
        <v>127</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145</v>
      </c>
      <c r="N15" s="543"/>
      <c r="O15" s="543"/>
      <c r="P15" s="543"/>
      <c r="Q15" s="544"/>
      <c r="R15" s="545">
        <v>4970</v>
      </c>
      <c r="S15" s="546"/>
      <c r="T15" s="546"/>
      <c r="U15" s="546"/>
      <c r="V15" s="547"/>
      <c r="W15" s="548" t="s">
        <v>146</v>
      </c>
      <c r="X15" s="444"/>
      <c r="Y15" s="444"/>
      <c r="Z15" s="444"/>
      <c r="AA15" s="444"/>
      <c r="AB15" s="445"/>
      <c r="AC15" s="411">
        <v>1034</v>
      </c>
      <c r="AD15" s="412"/>
      <c r="AE15" s="412"/>
      <c r="AF15" s="412"/>
      <c r="AG15" s="413"/>
      <c r="AH15" s="411">
        <v>1164</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580910</v>
      </c>
      <c r="BO15" s="488"/>
      <c r="BP15" s="488"/>
      <c r="BQ15" s="488"/>
      <c r="BR15" s="488"/>
      <c r="BS15" s="488"/>
      <c r="BT15" s="488"/>
      <c r="BU15" s="489"/>
      <c r="BV15" s="487">
        <v>597603</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42.6</v>
      </c>
      <c r="AD16" s="539"/>
      <c r="AE16" s="539"/>
      <c r="AF16" s="539"/>
      <c r="AG16" s="540"/>
      <c r="AH16" s="538">
        <v>42.1</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2828188</v>
      </c>
      <c r="BO16" s="459"/>
      <c r="BP16" s="459"/>
      <c r="BQ16" s="459"/>
      <c r="BR16" s="459"/>
      <c r="BS16" s="459"/>
      <c r="BT16" s="459"/>
      <c r="BU16" s="460"/>
      <c r="BV16" s="458">
        <v>2578661</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1053</v>
      </c>
      <c r="AD17" s="412"/>
      <c r="AE17" s="412"/>
      <c r="AF17" s="412"/>
      <c r="AG17" s="413"/>
      <c r="AH17" s="411">
        <v>1158</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712397</v>
      </c>
      <c r="BO17" s="459"/>
      <c r="BP17" s="459"/>
      <c r="BQ17" s="459"/>
      <c r="BR17" s="459"/>
      <c r="BS17" s="459"/>
      <c r="BT17" s="459"/>
      <c r="BU17" s="460"/>
      <c r="BV17" s="458">
        <v>733403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156</v>
      </c>
      <c r="C18" s="509"/>
      <c r="D18" s="509"/>
      <c r="E18" s="510"/>
      <c r="F18" s="510"/>
      <c r="G18" s="510"/>
      <c r="H18" s="510"/>
      <c r="I18" s="510"/>
      <c r="J18" s="510"/>
      <c r="K18" s="510"/>
      <c r="L18" s="511">
        <v>163.29</v>
      </c>
      <c r="M18" s="511"/>
      <c r="N18" s="511"/>
      <c r="O18" s="511"/>
      <c r="P18" s="511"/>
      <c r="Q18" s="511"/>
      <c r="R18" s="512"/>
      <c r="S18" s="512"/>
      <c r="T18" s="512"/>
      <c r="U18" s="512"/>
      <c r="V18" s="513"/>
      <c r="W18" s="529"/>
      <c r="X18" s="530"/>
      <c r="Y18" s="530"/>
      <c r="Z18" s="530"/>
      <c r="AA18" s="530"/>
      <c r="AB18" s="554"/>
      <c r="AC18" s="428">
        <v>43.4</v>
      </c>
      <c r="AD18" s="429"/>
      <c r="AE18" s="429"/>
      <c r="AF18" s="429"/>
      <c r="AG18" s="514"/>
      <c r="AH18" s="428">
        <v>41.9</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2622185</v>
      </c>
      <c r="BO18" s="459"/>
      <c r="BP18" s="459"/>
      <c r="BQ18" s="459"/>
      <c r="BR18" s="459"/>
      <c r="BS18" s="459"/>
      <c r="BT18" s="459"/>
      <c r="BU18" s="460"/>
      <c r="BV18" s="458">
        <v>2454045</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158</v>
      </c>
      <c r="C19" s="509"/>
      <c r="D19" s="509"/>
      <c r="E19" s="510"/>
      <c r="F19" s="510"/>
      <c r="G19" s="510"/>
      <c r="H19" s="510"/>
      <c r="I19" s="510"/>
      <c r="J19" s="510"/>
      <c r="K19" s="510"/>
      <c r="L19" s="518">
        <v>30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3823700</v>
      </c>
      <c r="BO19" s="459"/>
      <c r="BP19" s="459"/>
      <c r="BQ19" s="459"/>
      <c r="BR19" s="459"/>
      <c r="BS19" s="459"/>
      <c r="BT19" s="459"/>
      <c r="BU19" s="460"/>
      <c r="BV19" s="458">
        <v>3677578</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160</v>
      </c>
      <c r="C20" s="509"/>
      <c r="D20" s="509"/>
      <c r="E20" s="510"/>
      <c r="F20" s="510"/>
      <c r="G20" s="510"/>
      <c r="H20" s="510"/>
      <c r="I20" s="510"/>
      <c r="J20" s="510"/>
      <c r="K20" s="510"/>
      <c r="L20" s="518">
        <v>1610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6046254</v>
      </c>
      <c r="BO22" s="488"/>
      <c r="BP22" s="488"/>
      <c r="BQ22" s="488"/>
      <c r="BR22" s="488"/>
      <c r="BS22" s="488"/>
      <c r="BT22" s="488"/>
      <c r="BU22" s="489"/>
      <c r="BV22" s="487">
        <v>6016796</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5175582</v>
      </c>
      <c r="BO23" s="459"/>
      <c r="BP23" s="459"/>
      <c r="BQ23" s="459"/>
      <c r="BR23" s="459"/>
      <c r="BS23" s="459"/>
      <c r="BT23" s="459"/>
      <c r="BU23" s="460"/>
      <c r="BV23" s="458">
        <v>5235336</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170</v>
      </c>
      <c r="F24" s="415"/>
      <c r="G24" s="415"/>
      <c r="H24" s="415"/>
      <c r="I24" s="415"/>
      <c r="J24" s="415"/>
      <c r="K24" s="416"/>
      <c r="L24" s="411">
        <v>1</v>
      </c>
      <c r="M24" s="412"/>
      <c r="N24" s="412"/>
      <c r="O24" s="412"/>
      <c r="P24" s="413"/>
      <c r="Q24" s="411">
        <v>7580</v>
      </c>
      <c r="R24" s="412"/>
      <c r="S24" s="412"/>
      <c r="T24" s="412"/>
      <c r="U24" s="412"/>
      <c r="V24" s="413"/>
      <c r="W24" s="501"/>
      <c r="X24" s="438"/>
      <c r="Y24" s="439"/>
      <c r="Z24" s="414" t="s">
        <v>171</v>
      </c>
      <c r="AA24" s="415"/>
      <c r="AB24" s="415"/>
      <c r="AC24" s="415"/>
      <c r="AD24" s="415"/>
      <c r="AE24" s="415"/>
      <c r="AF24" s="415"/>
      <c r="AG24" s="416"/>
      <c r="AH24" s="411">
        <v>72</v>
      </c>
      <c r="AI24" s="412"/>
      <c r="AJ24" s="412"/>
      <c r="AK24" s="412"/>
      <c r="AL24" s="413"/>
      <c r="AM24" s="411">
        <v>211032</v>
      </c>
      <c r="AN24" s="412"/>
      <c r="AO24" s="412"/>
      <c r="AP24" s="412"/>
      <c r="AQ24" s="412"/>
      <c r="AR24" s="413"/>
      <c r="AS24" s="411">
        <v>2931</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5038405</v>
      </c>
      <c r="BO24" s="459"/>
      <c r="BP24" s="459"/>
      <c r="BQ24" s="459"/>
      <c r="BR24" s="459"/>
      <c r="BS24" s="459"/>
      <c r="BT24" s="459"/>
      <c r="BU24" s="460"/>
      <c r="BV24" s="458">
        <v>4906155</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173</v>
      </c>
      <c r="F25" s="415"/>
      <c r="G25" s="415"/>
      <c r="H25" s="415"/>
      <c r="I25" s="415"/>
      <c r="J25" s="415"/>
      <c r="K25" s="416"/>
      <c r="L25" s="411">
        <v>1</v>
      </c>
      <c r="M25" s="412"/>
      <c r="N25" s="412"/>
      <c r="O25" s="412"/>
      <c r="P25" s="413"/>
      <c r="Q25" s="411">
        <v>6070</v>
      </c>
      <c r="R25" s="412"/>
      <c r="S25" s="412"/>
      <c r="T25" s="412"/>
      <c r="U25" s="412"/>
      <c r="V25" s="413"/>
      <c r="W25" s="501"/>
      <c r="X25" s="438"/>
      <c r="Y25" s="439"/>
      <c r="Z25" s="414" t="s">
        <v>174</v>
      </c>
      <c r="AA25" s="415"/>
      <c r="AB25" s="415"/>
      <c r="AC25" s="415"/>
      <c r="AD25" s="415"/>
      <c r="AE25" s="415"/>
      <c r="AF25" s="415"/>
      <c r="AG25" s="416"/>
      <c r="AH25" s="411" t="s">
        <v>144</v>
      </c>
      <c r="AI25" s="412"/>
      <c r="AJ25" s="412"/>
      <c r="AK25" s="412"/>
      <c r="AL25" s="413"/>
      <c r="AM25" s="411" t="s">
        <v>144</v>
      </c>
      <c r="AN25" s="412"/>
      <c r="AO25" s="412"/>
      <c r="AP25" s="412"/>
      <c r="AQ25" s="412"/>
      <c r="AR25" s="413"/>
      <c r="AS25" s="411" t="s">
        <v>144</v>
      </c>
      <c r="AT25" s="412"/>
      <c r="AU25" s="412"/>
      <c r="AV25" s="412"/>
      <c r="AW25" s="412"/>
      <c r="AX25" s="471"/>
      <c r="AY25" s="484" t="s">
        <v>175</v>
      </c>
      <c r="AZ25" s="485"/>
      <c r="BA25" s="485"/>
      <c r="BB25" s="485"/>
      <c r="BC25" s="485"/>
      <c r="BD25" s="485"/>
      <c r="BE25" s="485"/>
      <c r="BF25" s="485"/>
      <c r="BG25" s="485"/>
      <c r="BH25" s="485"/>
      <c r="BI25" s="485"/>
      <c r="BJ25" s="485"/>
      <c r="BK25" s="485"/>
      <c r="BL25" s="485"/>
      <c r="BM25" s="486"/>
      <c r="BN25" s="487">
        <v>14681</v>
      </c>
      <c r="BO25" s="488"/>
      <c r="BP25" s="488"/>
      <c r="BQ25" s="488"/>
      <c r="BR25" s="488"/>
      <c r="BS25" s="488"/>
      <c r="BT25" s="488"/>
      <c r="BU25" s="489"/>
      <c r="BV25" s="487">
        <v>22040</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176</v>
      </c>
      <c r="F26" s="415"/>
      <c r="G26" s="415"/>
      <c r="H26" s="415"/>
      <c r="I26" s="415"/>
      <c r="J26" s="415"/>
      <c r="K26" s="416"/>
      <c r="L26" s="411">
        <v>1</v>
      </c>
      <c r="M26" s="412"/>
      <c r="N26" s="412"/>
      <c r="O26" s="412"/>
      <c r="P26" s="413"/>
      <c r="Q26" s="411">
        <v>5680</v>
      </c>
      <c r="R26" s="412"/>
      <c r="S26" s="412"/>
      <c r="T26" s="412"/>
      <c r="U26" s="412"/>
      <c r="V26" s="413"/>
      <c r="W26" s="501"/>
      <c r="X26" s="438"/>
      <c r="Y26" s="439"/>
      <c r="Z26" s="414" t="s">
        <v>177</v>
      </c>
      <c r="AA26" s="469"/>
      <c r="AB26" s="469"/>
      <c r="AC26" s="469"/>
      <c r="AD26" s="469"/>
      <c r="AE26" s="469"/>
      <c r="AF26" s="469"/>
      <c r="AG26" s="470"/>
      <c r="AH26" s="411" t="s">
        <v>144</v>
      </c>
      <c r="AI26" s="412"/>
      <c r="AJ26" s="412"/>
      <c r="AK26" s="412"/>
      <c r="AL26" s="413"/>
      <c r="AM26" s="411" t="s">
        <v>144</v>
      </c>
      <c r="AN26" s="412"/>
      <c r="AO26" s="412"/>
      <c r="AP26" s="412"/>
      <c r="AQ26" s="412"/>
      <c r="AR26" s="413"/>
      <c r="AS26" s="411" t="s">
        <v>144</v>
      </c>
      <c r="AT26" s="412"/>
      <c r="AU26" s="412"/>
      <c r="AV26" s="412"/>
      <c r="AW26" s="412"/>
      <c r="AX26" s="471"/>
      <c r="AY26" s="498" t="s">
        <v>178</v>
      </c>
      <c r="AZ26" s="418"/>
      <c r="BA26" s="418"/>
      <c r="BB26" s="418"/>
      <c r="BC26" s="418"/>
      <c r="BD26" s="418"/>
      <c r="BE26" s="418"/>
      <c r="BF26" s="418"/>
      <c r="BG26" s="418"/>
      <c r="BH26" s="418"/>
      <c r="BI26" s="418"/>
      <c r="BJ26" s="418"/>
      <c r="BK26" s="418"/>
      <c r="BL26" s="418"/>
      <c r="BM26" s="499"/>
      <c r="BN26" s="458" t="s">
        <v>144</v>
      </c>
      <c r="BO26" s="459"/>
      <c r="BP26" s="459"/>
      <c r="BQ26" s="459"/>
      <c r="BR26" s="459"/>
      <c r="BS26" s="459"/>
      <c r="BT26" s="459"/>
      <c r="BU26" s="460"/>
      <c r="BV26" s="458" t="s">
        <v>144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179</v>
      </c>
      <c r="F27" s="415"/>
      <c r="G27" s="415"/>
      <c r="H27" s="415"/>
      <c r="I27" s="415"/>
      <c r="J27" s="415"/>
      <c r="K27" s="416"/>
      <c r="L27" s="411">
        <v>1</v>
      </c>
      <c r="M27" s="412"/>
      <c r="N27" s="412"/>
      <c r="O27" s="412"/>
      <c r="P27" s="413"/>
      <c r="Q27" s="411">
        <v>3040</v>
      </c>
      <c r="R27" s="412"/>
      <c r="S27" s="412"/>
      <c r="T27" s="412"/>
      <c r="U27" s="412"/>
      <c r="V27" s="413"/>
      <c r="W27" s="501"/>
      <c r="X27" s="438"/>
      <c r="Y27" s="439"/>
      <c r="Z27" s="414" t="s">
        <v>180</v>
      </c>
      <c r="AA27" s="415"/>
      <c r="AB27" s="415"/>
      <c r="AC27" s="415"/>
      <c r="AD27" s="415"/>
      <c r="AE27" s="415"/>
      <c r="AF27" s="415"/>
      <c r="AG27" s="416"/>
      <c r="AH27" s="411">
        <v>5</v>
      </c>
      <c r="AI27" s="412"/>
      <c r="AJ27" s="412"/>
      <c r="AK27" s="412"/>
      <c r="AL27" s="413"/>
      <c r="AM27" s="411">
        <v>16080</v>
      </c>
      <c r="AN27" s="412"/>
      <c r="AO27" s="412"/>
      <c r="AP27" s="412"/>
      <c r="AQ27" s="412"/>
      <c r="AR27" s="413"/>
      <c r="AS27" s="411">
        <v>3216</v>
      </c>
      <c r="AT27" s="412"/>
      <c r="AU27" s="412"/>
      <c r="AV27" s="412"/>
      <c r="AW27" s="412"/>
      <c r="AX27" s="471"/>
      <c r="AY27" s="495" t="s">
        <v>181</v>
      </c>
      <c r="AZ27" s="496"/>
      <c r="BA27" s="496"/>
      <c r="BB27" s="496"/>
      <c r="BC27" s="496"/>
      <c r="BD27" s="496"/>
      <c r="BE27" s="496"/>
      <c r="BF27" s="496"/>
      <c r="BG27" s="496"/>
      <c r="BH27" s="496"/>
      <c r="BI27" s="496"/>
      <c r="BJ27" s="496"/>
      <c r="BK27" s="496"/>
      <c r="BL27" s="496"/>
      <c r="BM27" s="497"/>
      <c r="BN27" s="492">
        <v>100000</v>
      </c>
      <c r="BO27" s="493"/>
      <c r="BP27" s="493"/>
      <c r="BQ27" s="493"/>
      <c r="BR27" s="493"/>
      <c r="BS27" s="493"/>
      <c r="BT27" s="493"/>
      <c r="BU27" s="494"/>
      <c r="BV27" s="492" t="s">
        <v>144</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182</v>
      </c>
      <c r="F28" s="415"/>
      <c r="G28" s="415"/>
      <c r="H28" s="415"/>
      <c r="I28" s="415"/>
      <c r="J28" s="415"/>
      <c r="K28" s="416"/>
      <c r="L28" s="411">
        <v>1</v>
      </c>
      <c r="M28" s="412"/>
      <c r="N28" s="412"/>
      <c r="O28" s="412"/>
      <c r="P28" s="413"/>
      <c r="Q28" s="411">
        <v>2390</v>
      </c>
      <c r="R28" s="412"/>
      <c r="S28" s="412"/>
      <c r="T28" s="412"/>
      <c r="U28" s="412"/>
      <c r="V28" s="413"/>
      <c r="W28" s="501"/>
      <c r="X28" s="438"/>
      <c r="Y28" s="439"/>
      <c r="Z28" s="414" t="s">
        <v>183</v>
      </c>
      <c r="AA28" s="415"/>
      <c r="AB28" s="415"/>
      <c r="AC28" s="415"/>
      <c r="AD28" s="415"/>
      <c r="AE28" s="415"/>
      <c r="AF28" s="415"/>
      <c r="AG28" s="416"/>
      <c r="AH28" s="411" t="s">
        <v>144</v>
      </c>
      <c r="AI28" s="412"/>
      <c r="AJ28" s="412"/>
      <c r="AK28" s="412"/>
      <c r="AL28" s="413"/>
      <c r="AM28" s="411" t="s">
        <v>144</v>
      </c>
      <c r="AN28" s="412"/>
      <c r="AO28" s="412"/>
      <c r="AP28" s="412"/>
      <c r="AQ28" s="412"/>
      <c r="AR28" s="413"/>
      <c r="AS28" s="411" t="s">
        <v>144</v>
      </c>
      <c r="AT28" s="412"/>
      <c r="AU28" s="412"/>
      <c r="AV28" s="412"/>
      <c r="AW28" s="412"/>
      <c r="AX28" s="471"/>
      <c r="AY28" s="475" t="s">
        <v>184</v>
      </c>
      <c r="AZ28" s="476"/>
      <c r="BA28" s="476"/>
      <c r="BB28" s="477"/>
      <c r="BC28" s="484" t="s">
        <v>47</v>
      </c>
      <c r="BD28" s="485"/>
      <c r="BE28" s="485"/>
      <c r="BF28" s="485"/>
      <c r="BG28" s="485"/>
      <c r="BH28" s="485"/>
      <c r="BI28" s="485"/>
      <c r="BJ28" s="485"/>
      <c r="BK28" s="485"/>
      <c r="BL28" s="485"/>
      <c r="BM28" s="486"/>
      <c r="BN28" s="487">
        <v>1205632</v>
      </c>
      <c r="BO28" s="488"/>
      <c r="BP28" s="488"/>
      <c r="BQ28" s="488"/>
      <c r="BR28" s="488"/>
      <c r="BS28" s="488"/>
      <c r="BT28" s="488"/>
      <c r="BU28" s="489"/>
      <c r="BV28" s="487">
        <v>1013924</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185</v>
      </c>
      <c r="F29" s="415"/>
      <c r="G29" s="415"/>
      <c r="H29" s="415"/>
      <c r="I29" s="415"/>
      <c r="J29" s="415"/>
      <c r="K29" s="416"/>
      <c r="L29" s="411">
        <v>10</v>
      </c>
      <c r="M29" s="412"/>
      <c r="N29" s="412"/>
      <c r="O29" s="412"/>
      <c r="P29" s="413"/>
      <c r="Q29" s="411">
        <v>2230</v>
      </c>
      <c r="R29" s="412"/>
      <c r="S29" s="412"/>
      <c r="T29" s="412"/>
      <c r="U29" s="412"/>
      <c r="V29" s="413"/>
      <c r="W29" s="502"/>
      <c r="X29" s="503"/>
      <c r="Y29" s="504"/>
      <c r="Z29" s="414" t="s">
        <v>186</v>
      </c>
      <c r="AA29" s="415"/>
      <c r="AB29" s="415"/>
      <c r="AC29" s="415"/>
      <c r="AD29" s="415"/>
      <c r="AE29" s="415"/>
      <c r="AF29" s="415"/>
      <c r="AG29" s="416"/>
      <c r="AH29" s="411">
        <v>77</v>
      </c>
      <c r="AI29" s="412"/>
      <c r="AJ29" s="412"/>
      <c r="AK29" s="412"/>
      <c r="AL29" s="413"/>
      <c r="AM29" s="411">
        <v>227112</v>
      </c>
      <c r="AN29" s="412"/>
      <c r="AO29" s="412"/>
      <c r="AP29" s="412"/>
      <c r="AQ29" s="412"/>
      <c r="AR29" s="413"/>
      <c r="AS29" s="411">
        <v>2950</v>
      </c>
      <c r="AT29" s="412"/>
      <c r="AU29" s="412"/>
      <c r="AV29" s="412"/>
      <c r="AW29" s="412"/>
      <c r="AX29" s="471"/>
      <c r="AY29" s="478"/>
      <c r="AZ29" s="479"/>
      <c r="BA29" s="479"/>
      <c r="BB29" s="480"/>
      <c r="BC29" s="472" t="s">
        <v>187</v>
      </c>
      <c r="BD29" s="473"/>
      <c r="BE29" s="473"/>
      <c r="BF29" s="473"/>
      <c r="BG29" s="473"/>
      <c r="BH29" s="473"/>
      <c r="BI29" s="473"/>
      <c r="BJ29" s="473"/>
      <c r="BK29" s="473"/>
      <c r="BL29" s="473"/>
      <c r="BM29" s="474"/>
      <c r="BN29" s="458">
        <v>676794</v>
      </c>
      <c r="BO29" s="459"/>
      <c r="BP29" s="459"/>
      <c r="BQ29" s="459"/>
      <c r="BR29" s="459"/>
      <c r="BS29" s="459"/>
      <c r="BT29" s="459"/>
      <c r="BU29" s="460"/>
      <c r="BV29" s="458">
        <v>675990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188</v>
      </c>
      <c r="X30" s="426"/>
      <c r="Y30" s="426"/>
      <c r="Z30" s="426"/>
      <c r="AA30" s="426"/>
      <c r="AB30" s="426"/>
      <c r="AC30" s="426"/>
      <c r="AD30" s="426"/>
      <c r="AE30" s="426"/>
      <c r="AF30" s="426"/>
      <c r="AG30" s="427"/>
      <c r="AH30" s="428">
        <v>97.8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1132191</v>
      </c>
      <c r="BO30" s="493"/>
      <c r="BP30" s="493"/>
      <c r="BQ30" s="493"/>
      <c r="BR30" s="493"/>
      <c r="BS30" s="493"/>
      <c r="BT30" s="493"/>
      <c r="BU30" s="494"/>
      <c r="BV30" s="492">
        <v>931646</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189</v>
      </c>
      <c r="D32" s="417"/>
      <c r="E32" s="417"/>
      <c r="F32" s="417"/>
      <c r="G32" s="417"/>
      <c r="H32" s="417"/>
      <c r="I32" s="417"/>
      <c r="J32" s="417"/>
      <c r="K32" s="417"/>
      <c r="L32" s="417"/>
      <c r="M32" s="417"/>
      <c r="N32" s="417"/>
      <c r="O32" s="417"/>
      <c r="P32" s="417"/>
      <c r="Q32" s="417"/>
      <c r="R32" s="417"/>
      <c r="S32" s="417"/>
      <c r="U32" s="418" t="s">
        <v>190</v>
      </c>
      <c r="V32" s="418"/>
      <c r="W32" s="418"/>
      <c r="X32" s="418"/>
      <c r="Y32" s="418"/>
      <c r="Z32" s="418"/>
      <c r="AA32" s="418"/>
      <c r="AB32" s="418"/>
      <c r="AC32" s="418"/>
      <c r="AD32" s="418"/>
      <c r="AE32" s="418"/>
      <c r="AF32" s="418"/>
      <c r="AG32" s="418"/>
      <c r="AH32" s="418"/>
      <c r="AI32" s="418"/>
      <c r="AJ32" s="418"/>
      <c r="AK32" s="418"/>
      <c r="AM32" s="418" t="s">
        <v>191</v>
      </c>
      <c r="AN32" s="418"/>
      <c r="AO32" s="418"/>
      <c r="AP32" s="418"/>
      <c r="AQ32" s="418"/>
      <c r="AR32" s="418"/>
      <c r="AS32" s="418"/>
      <c r="AT32" s="418"/>
      <c r="AU32" s="418"/>
      <c r="AV32" s="418"/>
      <c r="AW32" s="418"/>
      <c r="AX32" s="418"/>
      <c r="AY32" s="418"/>
      <c r="AZ32" s="418"/>
      <c r="BA32" s="418"/>
      <c r="BB32" s="418"/>
      <c r="BC32" s="418"/>
      <c r="BE32" s="418" t="s">
        <v>192</v>
      </c>
      <c r="BF32" s="418"/>
      <c r="BG32" s="418"/>
      <c r="BH32" s="418"/>
      <c r="BI32" s="418"/>
      <c r="BJ32" s="418"/>
      <c r="BK32" s="418"/>
      <c r="BL32" s="418"/>
      <c r="BM32" s="418"/>
      <c r="BN32" s="418"/>
      <c r="BO32" s="418"/>
      <c r="BP32" s="418"/>
      <c r="BQ32" s="418"/>
      <c r="BR32" s="418"/>
      <c r="BS32" s="418"/>
      <c r="BT32" s="418"/>
      <c r="BU32" s="418"/>
      <c r="BW32" s="418" t="s">
        <v>193</v>
      </c>
      <c r="BX32" s="418"/>
      <c r="BY32" s="418"/>
      <c r="BZ32" s="418"/>
      <c r="CA32" s="418"/>
      <c r="CB32" s="418"/>
      <c r="CC32" s="418"/>
      <c r="CD32" s="418"/>
      <c r="CE32" s="418"/>
      <c r="CF32" s="418"/>
      <c r="CG32" s="418"/>
      <c r="CH32" s="418"/>
      <c r="CI32" s="418"/>
      <c r="CJ32" s="418"/>
      <c r="CK32" s="418"/>
      <c r="CL32" s="418"/>
      <c r="CM32" s="418"/>
      <c r="CO32" s="418" t="s">
        <v>194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195</v>
      </c>
      <c r="D33" s="410"/>
      <c r="E33" s="409" t="s">
        <v>196</v>
      </c>
      <c r="F33" s="409"/>
      <c r="G33" s="409"/>
      <c r="H33" s="409"/>
      <c r="I33" s="409"/>
      <c r="J33" s="409"/>
      <c r="K33" s="409"/>
      <c r="L33" s="409"/>
      <c r="M33" s="409"/>
      <c r="N33" s="409"/>
      <c r="O33" s="409"/>
      <c r="P33" s="409"/>
      <c r="Q33" s="409"/>
      <c r="R33" s="409"/>
      <c r="S33" s="409"/>
      <c r="T33" s="203"/>
      <c r="U33" s="410" t="s">
        <v>195</v>
      </c>
      <c r="V33" s="410"/>
      <c r="W33" s="409" t="s">
        <v>197</v>
      </c>
      <c r="X33" s="409"/>
      <c r="Y33" s="409"/>
      <c r="Z33" s="409"/>
      <c r="AA33" s="409"/>
      <c r="AB33" s="409"/>
      <c r="AC33" s="409"/>
      <c r="AD33" s="409"/>
      <c r="AE33" s="409"/>
      <c r="AF33" s="409"/>
      <c r="AG33" s="409"/>
      <c r="AH33" s="409"/>
      <c r="AI33" s="409"/>
      <c r="AJ33" s="409"/>
      <c r="AK33" s="409"/>
      <c r="AL33" s="203"/>
      <c r="AM33" s="410" t="s">
        <v>195</v>
      </c>
      <c r="AN33" s="410"/>
      <c r="AO33" s="409" t="s">
        <v>197</v>
      </c>
      <c r="AP33" s="409"/>
      <c r="AQ33" s="409"/>
      <c r="AR33" s="409"/>
      <c r="AS33" s="409"/>
      <c r="AT33" s="409"/>
      <c r="AU33" s="409"/>
      <c r="AV33" s="409"/>
      <c r="AW33" s="409"/>
      <c r="AX33" s="409"/>
      <c r="AY33" s="409"/>
      <c r="AZ33" s="409"/>
      <c r="BA33" s="409"/>
      <c r="BB33" s="409"/>
      <c r="BC33" s="409"/>
      <c r="BD33" s="204"/>
      <c r="BE33" s="409" t="s">
        <v>198</v>
      </c>
      <c r="BF33" s="409"/>
      <c r="BG33" s="409" t="s">
        <v>199</v>
      </c>
      <c r="BH33" s="409"/>
      <c r="BI33" s="409"/>
      <c r="BJ33" s="409"/>
      <c r="BK33" s="409"/>
      <c r="BL33" s="409"/>
      <c r="BM33" s="409"/>
      <c r="BN33" s="409"/>
      <c r="BO33" s="409"/>
      <c r="BP33" s="409"/>
      <c r="BQ33" s="409"/>
      <c r="BR33" s="409"/>
      <c r="BS33" s="409"/>
      <c r="BT33" s="409"/>
      <c r="BU33" s="409"/>
      <c r="BV33" s="204"/>
      <c r="BW33" s="410" t="s">
        <v>198</v>
      </c>
      <c r="BX33" s="410"/>
      <c r="BY33" s="409" t="s">
        <v>200</v>
      </c>
      <c r="BZ33" s="409"/>
      <c r="CA33" s="409"/>
      <c r="CB33" s="409"/>
      <c r="CC33" s="409"/>
      <c r="CD33" s="409"/>
      <c r="CE33" s="409"/>
      <c r="CF33" s="409"/>
      <c r="CG33" s="409"/>
      <c r="CH33" s="409"/>
      <c r="CI33" s="409"/>
      <c r="CJ33" s="409"/>
      <c r="CK33" s="409"/>
      <c r="CL33" s="409"/>
      <c r="CM33" s="409"/>
      <c r="CN33" s="203"/>
      <c r="CO33" s="410" t="s">
        <v>195</v>
      </c>
      <c r="CP33" s="410"/>
      <c r="CQ33" s="409" t="s">
        <v>201</v>
      </c>
      <c r="CR33" s="409"/>
      <c r="CS33" s="409"/>
      <c r="CT33" s="409"/>
      <c r="CU33" s="409"/>
      <c r="CV33" s="409"/>
      <c r="CW33" s="409"/>
      <c r="CX33" s="409"/>
      <c r="CY33" s="409"/>
      <c r="CZ33" s="409"/>
      <c r="DA33" s="409"/>
      <c r="DB33" s="409"/>
      <c r="DC33" s="409"/>
      <c r="DD33" s="409"/>
      <c r="DE33" s="409"/>
      <c r="DF33" s="203"/>
      <c r="DG33" s="408" t="s">
        <v>202</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t="str">
        <f>IF(AO34="","",MAX(C34:D43,U34:V43)+1)</f>
        <v/>
      </c>
      <c r="AN34" s="406"/>
      <c r="AO34" s="407"/>
      <c r="AP34" s="407"/>
      <c r="AQ34" s="407"/>
      <c r="AR34" s="407"/>
      <c r="AS34" s="407"/>
      <c r="AT34" s="407"/>
      <c r="AU34" s="407"/>
      <c r="AV34" s="407"/>
      <c r="AW34" s="407"/>
      <c r="AX34" s="407"/>
      <c r="AY34" s="407"/>
      <c r="AZ34" s="407"/>
      <c r="BA34" s="407"/>
      <c r="BB34" s="407"/>
      <c r="BC34" s="407"/>
      <c r="BD34" s="178"/>
      <c r="BE34" s="406">
        <f>IF(BG34="","",MAX(C34:D43,U34:V43,AM34:AN43)+1)</f>
        <v>5</v>
      </c>
      <c r="BF34" s="406"/>
      <c r="BG34" s="407" t="str">
        <f>IF('各会計、関係団体の財政状況及び健全化判断比率'!B31="","",'各会計、関係団体の財政状況及び健全化判断比率'!B31)</f>
        <v>簡易水道特別会計</v>
      </c>
      <c r="BH34" s="407"/>
      <c r="BI34" s="407"/>
      <c r="BJ34" s="407"/>
      <c r="BK34" s="407"/>
      <c r="BL34" s="407"/>
      <c r="BM34" s="407"/>
      <c r="BN34" s="407"/>
      <c r="BO34" s="407"/>
      <c r="BP34" s="407"/>
      <c r="BQ34" s="407"/>
      <c r="BR34" s="407"/>
      <c r="BS34" s="407"/>
      <c r="BT34" s="407"/>
      <c r="BU34" s="407"/>
      <c r="BV34" s="178"/>
      <c r="BW34" s="406" t="str">
        <f>IF(BY34="","",MAX(C34:D43,U34:V43,AM34:AN43,BE34:BF43)+1)</f>
        <v/>
      </c>
      <c r="BX34" s="406"/>
      <c r="BY34" s="407" t="str">
        <f>IF('各会計、関係団体の財政状況及び健全化判断比率'!B68="","",'各会計、関係団体の財政状況及び健全化判断比率'!B68)</f>
        <v/>
      </c>
      <c r="BZ34" s="407"/>
      <c r="CA34" s="407"/>
      <c r="CB34" s="407"/>
      <c r="CC34" s="407"/>
      <c r="CD34" s="407"/>
      <c r="CE34" s="407"/>
      <c r="CF34" s="407"/>
      <c r="CG34" s="407"/>
      <c r="CH34" s="407"/>
      <c r="CI34" s="407"/>
      <c r="CJ34" s="407"/>
      <c r="CK34" s="407"/>
      <c r="CL34" s="407"/>
      <c r="CM34" s="407"/>
      <c r="CN34" s="178"/>
      <c r="CO34" s="406" t="str">
        <f>IF(CQ34="","",MAX(C34:D43,U34:V43,AM34:AN43,BE34:BF43,BW34:BX43)+1)</f>
        <v/>
      </c>
      <c r="CP34" s="406"/>
      <c r="CQ34" s="407" t="str">
        <f>IF('各会計、関係団体の財政状況及び健全化判断比率'!BS7="","",'各会計、関係団体の財政状況及び健全化判断比率'!BS7)</f>
        <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6</v>
      </c>
      <c r="BF35" s="406"/>
      <c r="BG35" s="407" t="str">
        <f>IF('各会計、関係団体の財政状況及び健全化判断比率'!B32="","",'各会計、関係団体の財政状況及び健全化判断比率'!B32)</f>
        <v>農業集落排水事業特別会計</v>
      </c>
      <c r="BH35" s="407"/>
      <c r="BI35" s="407"/>
      <c r="BJ35" s="407"/>
      <c r="BK35" s="407"/>
      <c r="BL35" s="407"/>
      <c r="BM35" s="407"/>
      <c r="BN35" s="407"/>
      <c r="BO35" s="407"/>
      <c r="BP35" s="407"/>
      <c r="BQ35" s="407"/>
      <c r="BR35" s="407"/>
      <c r="BS35" s="407"/>
      <c r="BT35" s="407"/>
      <c r="BU35" s="407"/>
      <c r="BV35" s="178"/>
      <c r="BW35" s="406" t="str">
        <f t="shared" ref="BW35:BW43" si="2">IF(BY35="","",BW34+1)</f>
        <v/>
      </c>
      <c r="BX35" s="406"/>
      <c r="BY35" s="407" t="str">
        <f>IF('各会計、関係団体の財政状況及び健全化判断比率'!B69="","",'各会計、関係団体の財政状況及び健全化判断比率'!B69)</f>
        <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7</v>
      </c>
      <c r="BF36" s="406"/>
      <c r="BG36" s="407" t="str">
        <f>IF('各会計、関係団体の財政状況及び健全化判断比率'!B33="","",'各会計、関係団体の財政状況及び健全化判断比率'!B33)</f>
        <v>林業集落排水事業特別会計</v>
      </c>
      <c r="BH36" s="407"/>
      <c r="BI36" s="407"/>
      <c r="BJ36" s="407"/>
      <c r="BK36" s="407"/>
      <c r="BL36" s="407"/>
      <c r="BM36" s="407"/>
      <c r="BN36" s="407"/>
      <c r="BO36" s="407"/>
      <c r="BP36" s="407"/>
      <c r="BQ36" s="407"/>
      <c r="BR36" s="407"/>
      <c r="BS36" s="407"/>
      <c r="BT36" s="407"/>
      <c r="BU36" s="407"/>
      <c r="BV36" s="178"/>
      <c r="BW36" s="406" t="str">
        <f t="shared" si="2"/>
        <v/>
      </c>
      <c r="BX36" s="406"/>
      <c r="BY36" s="407" t="str">
        <f>IF('各会計、関係団体の財政状況及び健全化判断比率'!B70="","",'各会計、関係団体の財政状況及び健全化判断比率'!B70)</f>
        <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f t="shared" si="1"/>
        <v>8</v>
      </c>
      <c r="BF37" s="406"/>
      <c r="BG37" s="407" t="str">
        <f>IF('各会計、関係団体の財政状況及び健全化判断比率'!B34="","",'各会計、関係団体の財政状況及び健全化判断比率'!B34)</f>
        <v>宅地造成事業特別会計</v>
      </c>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403" t="s">
        <v>204</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205</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206</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207</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208</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209</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210</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row r="54" spans="5:113" x14ac:dyDescent="0.2"/>
    <row r="55" spans="5:113" x14ac:dyDescent="0.2"/>
    <row r="56" spans="5:113" x14ac:dyDescent="0.2"/>
  </sheetData>
  <sheetProtection algorithmName="SHA-512" hashValue="H+XNHdmxFbW/K+m3ll9zGgcKunZJhfj5MzY9ePcKjbnPKKgbz8cnbBiuPGK7qnL/kdxdp3+J0LxJIEGM3ZgB/Q==" saltValue="sEbnRnTOhe/TSsnHipwNX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2">
      <c r="A34" s="22"/>
      <c r="B34" s="31"/>
      <c r="C34" s="1215" t="s">
        <v>557</v>
      </c>
      <c r="D34" s="1215"/>
      <c r="E34" s="1216"/>
      <c r="F34" s="32">
        <v>2.99</v>
      </c>
      <c r="G34" s="33">
        <v>5.53</v>
      </c>
      <c r="H34" s="33">
        <v>3.79</v>
      </c>
      <c r="I34" s="33">
        <v>3.94</v>
      </c>
      <c r="J34" s="34">
        <v>7.33</v>
      </c>
      <c r="K34" s="22"/>
      <c r="L34" s="22"/>
      <c r="M34" s="22"/>
      <c r="N34" s="22"/>
      <c r="O34" s="22"/>
      <c r="P34" s="22"/>
    </row>
    <row r="35" spans="1:16" ht="39" customHeight="1" x14ac:dyDescent="0.2">
      <c r="A35" s="22"/>
      <c r="B35" s="35"/>
      <c r="C35" s="1209" t="s">
        <v>558</v>
      </c>
      <c r="D35" s="1210"/>
      <c r="E35" s="1211"/>
      <c r="F35" s="36">
        <v>1.06</v>
      </c>
      <c r="G35" s="37">
        <v>1.08</v>
      </c>
      <c r="H35" s="37">
        <v>1.32</v>
      </c>
      <c r="I35" s="37">
        <v>0.91</v>
      </c>
      <c r="J35" s="38">
        <v>2.85</v>
      </c>
      <c r="K35" s="22"/>
      <c r="L35" s="22"/>
      <c r="M35" s="22"/>
      <c r="N35" s="22"/>
      <c r="O35" s="22"/>
      <c r="P35" s="22"/>
    </row>
    <row r="36" spans="1:16" ht="39" customHeight="1" x14ac:dyDescent="0.2">
      <c r="A36" s="22"/>
      <c r="B36" s="35"/>
      <c r="C36" s="1209" t="s">
        <v>559</v>
      </c>
      <c r="D36" s="1210"/>
      <c r="E36" s="1211"/>
      <c r="F36" s="36" t="s">
        <v>509</v>
      </c>
      <c r="G36" s="37" t="s">
        <v>509</v>
      </c>
      <c r="H36" s="37">
        <v>0</v>
      </c>
      <c r="I36" s="37">
        <v>0.4</v>
      </c>
      <c r="J36" s="38">
        <v>1.57</v>
      </c>
      <c r="K36" s="22"/>
      <c r="L36" s="22"/>
      <c r="M36" s="22"/>
      <c r="N36" s="22"/>
      <c r="O36" s="22"/>
      <c r="P36" s="22"/>
    </row>
    <row r="37" spans="1:16" ht="39" customHeight="1" x14ac:dyDescent="0.2">
      <c r="A37" s="22"/>
      <c r="B37" s="35"/>
      <c r="C37" s="1209" t="s">
        <v>560</v>
      </c>
      <c r="D37" s="1210"/>
      <c r="E37" s="1211"/>
      <c r="F37" s="36">
        <v>0.05</v>
      </c>
      <c r="G37" s="37">
        <v>0.05</v>
      </c>
      <c r="H37" s="37">
        <v>0.2</v>
      </c>
      <c r="I37" s="37">
        <v>0.06</v>
      </c>
      <c r="J37" s="38">
        <v>0.14000000000000001</v>
      </c>
      <c r="K37" s="22"/>
      <c r="L37" s="22"/>
      <c r="M37" s="22"/>
      <c r="N37" s="22"/>
      <c r="O37" s="22"/>
      <c r="P37" s="22"/>
    </row>
    <row r="38" spans="1:16" ht="39" customHeight="1" x14ac:dyDescent="0.2">
      <c r="A38" s="22"/>
      <c r="B38" s="35"/>
      <c r="C38" s="1209" t="s">
        <v>561</v>
      </c>
      <c r="D38" s="1210"/>
      <c r="E38" s="1211"/>
      <c r="F38" s="36">
        <v>1.37</v>
      </c>
      <c r="G38" s="37">
        <v>0.55000000000000004</v>
      </c>
      <c r="H38" s="37">
        <v>0.98</v>
      </c>
      <c r="I38" s="37">
        <v>0.55000000000000004</v>
      </c>
      <c r="J38" s="38">
        <v>0.11</v>
      </c>
      <c r="K38" s="22"/>
      <c r="L38" s="22"/>
      <c r="M38" s="22"/>
      <c r="N38" s="22"/>
      <c r="O38" s="22"/>
      <c r="P38" s="22"/>
    </row>
    <row r="39" spans="1:16" ht="39" customHeight="1" x14ac:dyDescent="0.2">
      <c r="A39" s="22"/>
      <c r="B39" s="35"/>
      <c r="C39" s="1209" t="s">
        <v>562</v>
      </c>
      <c r="D39" s="1210"/>
      <c r="E39" s="1211"/>
      <c r="F39" s="36">
        <v>0.08</v>
      </c>
      <c r="G39" s="37">
        <v>0.05</v>
      </c>
      <c r="H39" s="37">
        <v>0.05</v>
      </c>
      <c r="I39" s="37">
        <v>0.1</v>
      </c>
      <c r="J39" s="38">
        <v>0.04</v>
      </c>
      <c r="K39" s="22"/>
      <c r="L39" s="22"/>
      <c r="M39" s="22"/>
      <c r="N39" s="22"/>
      <c r="O39" s="22"/>
      <c r="P39" s="22"/>
    </row>
    <row r="40" spans="1:16" ht="39" customHeight="1" x14ac:dyDescent="0.2">
      <c r="A40" s="22"/>
      <c r="B40" s="35"/>
      <c r="C40" s="1209" t="s">
        <v>563</v>
      </c>
      <c r="D40" s="1210"/>
      <c r="E40" s="1211"/>
      <c r="F40" s="36">
        <v>0.04</v>
      </c>
      <c r="G40" s="37">
        <v>0.02</v>
      </c>
      <c r="H40" s="37">
        <v>0.01</v>
      </c>
      <c r="I40" s="37">
        <v>0.05</v>
      </c>
      <c r="J40" s="38">
        <v>0.02</v>
      </c>
      <c r="K40" s="22"/>
      <c r="L40" s="22"/>
      <c r="M40" s="22"/>
      <c r="N40" s="22"/>
      <c r="O40" s="22"/>
      <c r="P40" s="22"/>
    </row>
    <row r="41" spans="1:16" ht="39" customHeight="1" x14ac:dyDescent="0.2">
      <c r="A41" s="22"/>
      <c r="B41" s="35"/>
      <c r="C41" s="1209" t="s">
        <v>564</v>
      </c>
      <c r="D41" s="1210"/>
      <c r="E41" s="1211"/>
      <c r="F41" s="36">
        <v>0</v>
      </c>
      <c r="G41" s="37">
        <v>0</v>
      </c>
      <c r="H41" s="37">
        <v>0</v>
      </c>
      <c r="I41" s="37">
        <v>0</v>
      </c>
      <c r="J41" s="38">
        <v>0</v>
      </c>
      <c r="K41" s="22"/>
      <c r="L41" s="22"/>
      <c r="M41" s="22"/>
      <c r="N41" s="22"/>
      <c r="O41" s="22"/>
      <c r="P41" s="22"/>
    </row>
    <row r="42" spans="1:16" ht="39" customHeight="1" x14ac:dyDescent="0.2">
      <c r="A42" s="22"/>
      <c r="B42" s="39"/>
      <c r="C42" s="1209" t="s">
        <v>565</v>
      </c>
      <c r="D42" s="1210"/>
      <c r="E42" s="1211"/>
      <c r="F42" s="36" t="s">
        <v>509</v>
      </c>
      <c r="G42" s="37" t="s">
        <v>509</v>
      </c>
      <c r="H42" s="37" t="s">
        <v>509</v>
      </c>
      <c r="I42" s="37" t="s">
        <v>509</v>
      </c>
      <c r="J42" s="38" t="s">
        <v>509</v>
      </c>
      <c r="K42" s="22"/>
      <c r="L42" s="22"/>
      <c r="M42" s="22"/>
      <c r="N42" s="22"/>
      <c r="O42" s="22"/>
      <c r="P42" s="22"/>
    </row>
    <row r="43" spans="1:16" ht="39" customHeight="1" thickBot="1" x14ac:dyDescent="0.25">
      <c r="A43" s="22"/>
      <c r="B43" s="40"/>
      <c r="C43" s="1212" t="s">
        <v>566</v>
      </c>
      <c r="D43" s="1213"/>
      <c r="E43" s="1214"/>
      <c r="F43" s="41" t="s">
        <v>509</v>
      </c>
      <c r="G43" s="42" t="s">
        <v>509</v>
      </c>
      <c r="H43" s="42" t="s">
        <v>509</v>
      </c>
      <c r="I43" s="42" t="s">
        <v>509</v>
      </c>
      <c r="J43" s="43" t="s">
        <v>509</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ttfsBQ14E00ZAC02Ae8WRUzMe3i+Mpy17HiMRqSFCnkmKqhhybUGkVzeJpzVOA4TNOEQv2ESE7mH6f426rPPw==" saltValue="1JdgTsf0MR158/UNdO7M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2">
      <c r="A45" s="48"/>
      <c r="B45" s="1235" t="s">
        <v>10</v>
      </c>
      <c r="C45" s="1236"/>
      <c r="D45" s="58"/>
      <c r="E45" s="1241" t="s">
        <v>11</v>
      </c>
      <c r="F45" s="1241"/>
      <c r="G45" s="1241"/>
      <c r="H45" s="1241"/>
      <c r="I45" s="1241"/>
      <c r="J45" s="1242"/>
      <c r="K45" s="59">
        <v>575</v>
      </c>
      <c r="L45" s="60">
        <v>554</v>
      </c>
      <c r="M45" s="60">
        <v>569</v>
      </c>
      <c r="N45" s="60">
        <v>644</v>
      </c>
      <c r="O45" s="61">
        <v>738</v>
      </c>
      <c r="P45" s="48"/>
      <c r="Q45" s="48"/>
      <c r="R45" s="48"/>
      <c r="S45" s="48"/>
      <c r="T45" s="48"/>
      <c r="U45" s="48"/>
    </row>
    <row r="46" spans="1:21" ht="30.75" customHeight="1" x14ac:dyDescent="0.2">
      <c r="A46" s="48"/>
      <c r="B46" s="1237"/>
      <c r="C46" s="1238"/>
      <c r="D46" s="62"/>
      <c r="E46" s="1219" t="s">
        <v>12</v>
      </c>
      <c r="F46" s="1219"/>
      <c r="G46" s="1219"/>
      <c r="H46" s="1219"/>
      <c r="I46" s="1219"/>
      <c r="J46" s="1220"/>
      <c r="K46" s="63" t="s">
        <v>509</v>
      </c>
      <c r="L46" s="64" t="s">
        <v>509</v>
      </c>
      <c r="M46" s="64" t="s">
        <v>509</v>
      </c>
      <c r="N46" s="64" t="s">
        <v>509</v>
      </c>
      <c r="O46" s="65" t="s">
        <v>509</v>
      </c>
      <c r="P46" s="48"/>
      <c r="Q46" s="48"/>
      <c r="R46" s="48"/>
      <c r="S46" s="48"/>
      <c r="T46" s="48"/>
      <c r="U46" s="48"/>
    </row>
    <row r="47" spans="1:21" ht="30.75" customHeight="1" x14ac:dyDescent="0.2">
      <c r="A47" s="48"/>
      <c r="B47" s="1237"/>
      <c r="C47" s="1238"/>
      <c r="D47" s="62"/>
      <c r="E47" s="1219" t="s">
        <v>13</v>
      </c>
      <c r="F47" s="1219"/>
      <c r="G47" s="1219"/>
      <c r="H47" s="1219"/>
      <c r="I47" s="1219"/>
      <c r="J47" s="1220"/>
      <c r="K47" s="63" t="s">
        <v>509</v>
      </c>
      <c r="L47" s="64" t="s">
        <v>509</v>
      </c>
      <c r="M47" s="64" t="s">
        <v>509</v>
      </c>
      <c r="N47" s="64" t="s">
        <v>509</v>
      </c>
      <c r="O47" s="65" t="s">
        <v>509</v>
      </c>
      <c r="P47" s="48"/>
      <c r="Q47" s="48"/>
      <c r="R47" s="48"/>
      <c r="S47" s="48"/>
      <c r="T47" s="48"/>
      <c r="U47" s="48"/>
    </row>
    <row r="48" spans="1:21" ht="30.75" customHeight="1" x14ac:dyDescent="0.2">
      <c r="A48" s="48"/>
      <c r="B48" s="1237"/>
      <c r="C48" s="1238"/>
      <c r="D48" s="62"/>
      <c r="E48" s="1219" t="s">
        <v>14</v>
      </c>
      <c r="F48" s="1219"/>
      <c r="G48" s="1219"/>
      <c r="H48" s="1219"/>
      <c r="I48" s="1219"/>
      <c r="J48" s="1220"/>
      <c r="K48" s="63">
        <v>53</v>
      </c>
      <c r="L48" s="64">
        <v>84</v>
      </c>
      <c r="M48" s="64">
        <v>80</v>
      </c>
      <c r="N48" s="64">
        <v>41</v>
      </c>
      <c r="O48" s="65">
        <v>45</v>
      </c>
      <c r="P48" s="48"/>
      <c r="Q48" s="48"/>
      <c r="R48" s="48"/>
      <c r="S48" s="48"/>
      <c r="T48" s="48"/>
      <c r="U48" s="48"/>
    </row>
    <row r="49" spans="1:21" ht="30.75" customHeight="1" x14ac:dyDescent="0.2">
      <c r="A49" s="48"/>
      <c r="B49" s="1237"/>
      <c r="C49" s="1238"/>
      <c r="D49" s="62"/>
      <c r="E49" s="1219" t="s">
        <v>15</v>
      </c>
      <c r="F49" s="1219"/>
      <c r="G49" s="1219"/>
      <c r="H49" s="1219"/>
      <c r="I49" s="1219"/>
      <c r="J49" s="1220"/>
      <c r="K49" s="63">
        <v>12</v>
      </c>
      <c r="L49" s="64" t="s">
        <v>509</v>
      </c>
      <c r="M49" s="64" t="s">
        <v>509</v>
      </c>
      <c r="N49" s="64">
        <v>1</v>
      </c>
      <c r="O49" s="65" t="s">
        <v>509</v>
      </c>
      <c r="P49" s="48"/>
      <c r="Q49" s="48"/>
      <c r="R49" s="48"/>
      <c r="S49" s="48"/>
      <c r="T49" s="48"/>
      <c r="U49" s="48"/>
    </row>
    <row r="50" spans="1:21" ht="30.75" customHeight="1" x14ac:dyDescent="0.2">
      <c r="A50" s="48"/>
      <c r="B50" s="1237"/>
      <c r="C50" s="1238"/>
      <c r="D50" s="62"/>
      <c r="E50" s="1219" t="s">
        <v>16</v>
      </c>
      <c r="F50" s="1219"/>
      <c r="G50" s="1219"/>
      <c r="H50" s="1219"/>
      <c r="I50" s="1219"/>
      <c r="J50" s="1220"/>
      <c r="K50" s="63">
        <v>13</v>
      </c>
      <c r="L50" s="64">
        <v>10</v>
      </c>
      <c r="M50" s="64">
        <v>10</v>
      </c>
      <c r="N50" s="64">
        <v>9</v>
      </c>
      <c r="O50" s="65">
        <v>7</v>
      </c>
      <c r="P50" s="48"/>
      <c r="Q50" s="48"/>
      <c r="R50" s="48"/>
      <c r="S50" s="48"/>
      <c r="T50" s="48"/>
      <c r="U50" s="48"/>
    </row>
    <row r="51" spans="1:21" ht="30.75" customHeight="1" x14ac:dyDescent="0.2">
      <c r="A51" s="48"/>
      <c r="B51" s="1239"/>
      <c r="C51" s="1240"/>
      <c r="D51" s="66"/>
      <c r="E51" s="1219" t="s">
        <v>17</v>
      </c>
      <c r="F51" s="1219"/>
      <c r="G51" s="1219"/>
      <c r="H51" s="1219"/>
      <c r="I51" s="1219"/>
      <c r="J51" s="1220"/>
      <c r="K51" s="63" t="s">
        <v>509</v>
      </c>
      <c r="L51" s="64" t="s">
        <v>509</v>
      </c>
      <c r="M51" s="64" t="s">
        <v>509</v>
      </c>
      <c r="N51" s="64" t="s">
        <v>509</v>
      </c>
      <c r="O51" s="65" t="s">
        <v>509</v>
      </c>
      <c r="P51" s="48"/>
      <c r="Q51" s="48"/>
      <c r="R51" s="48"/>
      <c r="S51" s="48"/>
      <c r="T51" s="48"/>
      <c r="U51" s="48"/>
    </row>
    <row r="52" spans="1:21" ht="30.75" customHeight="1" x14ac:dyDescent="0.2">
      <c r="A52" s="48"/>
      <c r="B52" s="1217" t="s">
        <v>18</v>
      </c>
      <c r="C52" s="1218"/>
      <c r="D52" s="66"/>
      <c r="E52" s="1219" t="s">
        <v>19</v>
      </c>
      <c r="F52" s="1219"/>
      <c r="G52" s="1219"/>
      <c r="H52" s="1219"/>
      <c r="I52" s="1219"/>
      <c r="J52" s="1220"/>
      <c r="K52" s="63">
        <v>480</v>
      </c>
      <c r="L52" s="64">
        <v>485</v>
      </c>
      <c r="M52" s="64">
        <v>490</v>
      </c>
      <c r="N52" s="64">
        <v>516</v>
      </c>
      <c r="O52" s="65">
        <v>574</v>
      </c>
      <c r="P52" s="48"/>
      <c r="Q52" s="48"/>
      <c r="R52" s="48"/>
      <c r="S52" s="48"/>
      <c r="T52" s="48"/>
      <c r="U52" s="48"/>
    </row>
    <row r="53" spans="1:21" ht="30.75" customHeight="1" thickBot="1" x14ac:dyDescent="0.25">
      <c r="A53" s="48"/>
      <c r="B53" s="1221" t="s">
        <v>20</v>
      </c>
      <c r="C53" s="1222"/>
      <c r="D53" s="67"/>
      <c r="E53" s="1223" t="s">
        <v>21</v>
      </c>
      <c r="F53" s="1223"/>
      <c r="G53" s="1223"/>
      <c r="H53" s="1223"/>
      <c r="I53" s="1223"/>
      <c r="J53" s="1224"/>
      <c r="K53" s="68">
        <v>173</v>
      </c>
      <c r="L53" s="69">
        <v>163</v>
      </c>
      <c r="M53" s="69">
        <v>169</v>
      </c>
      <c r="N53" s="69">
        <v>179</v>
      </c>
      <c r="O53" s="70">
        <v>216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5">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2">
      <c r="B57" s="1225" t="s">
        <v>24</v>
      </c>
      <c r="C57" s="1226"/>
      <c r="D57" s="1229" t="s">
        <v>25</v>
      </c>
      <c r="E57" s="1230"/>
      <c r="F57" s="1230"/>
      <c r="G57" s="1230"/>
      <c r="H57" s="1230"/>
      <c r="I57" s="1230"/>
      <c r="J57" s="1231"/>
      <c r="K57" s="83"/>
      <c r="L57" s="84"/>
      <c r="M57" s="84"/>
      <c r="N57" s="84"/>
      <c r="O57" s="85"/>
    </row>
    <row r="58" spans="1:21" ht="31.5" customHeight="1" thickBot="1" x14ac:dyDescent="0.25">
      <c r="B58" s="1227"/>
      <c r="C58" s="1228"/>
      <c r="D58" s="1232" t="s">
        <v>26</v>
      </c>
      <c r="E58" s="1233"/>
      <c r="F58" s="1233"/>
      <c r="G58" s="1233"/>
      <c r="H58" s="1233"/>
      <c r="I58" s="1233"/>
      <c r="J58" s="1234"/>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p9ro95rZ2oVXGH2BnvPozMt6aAORZMw/llq9MLYtUr44hLw/RnhmDRRBTXBC5RvIWmIGxRAftkSFKeXIdsObA==" saltValue="tEEa/wgIVTuI2iPBDlQh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551</v>
      </c>
      <c r="J40" s="100" t="s">
        <v>552</v>
      </c>
      <c r="K40" s="100" t="s">
        <v>553</v>
      </c>
      <c r="L40" s="100" t="s">
        <v>554</v>
      </c>
      <c r="M40" s="101" t="s">
        <v>555</v>
      </c>
    </row>
    <row r="41" spans="2:13" ht="27.75" customHeight="1" x14ac:dyDescent="0.2">
      <c r="B41" s="1255" t="s">
        <v>29</v>
      </c>
      <c r="C41" s="1256"/>
      <c r="D41" s="102"/>
      <c r="E41" s="1257" t="s">
        <v>30</v>
      </c>
      <c r="F41" s="1257"/>
      <c r="G41" s="1257"/>
      <c r="H41" s="1258"/>
      <c r="I41" s="358">
        <v>5354</v>
      </c>
      <c r="J41" s="359">
        <v>5405</v>
      </c>
      <c r="K41" s="359">
        <v>5755</v>
      </c>
      <c r="L41" s="359">
        <v>6017</v>
      </c>
      <c r="M41" s="360">
        <v>6046</v>
      </c>
    </row>
    <row r="42" spans="2:13" ht="27.75" customHeight="1" x14ac:dyDescent="0.2">
      <c r="B42" s="1245"/>
      <c r="C42" s="1246"/>
      <c r="D42" s="103"/>
      <c r="E42" s="1249" t="s">
        <v>31</v>
      </c>
      <c r="F42" s="1249"/>
      <c r="G42" s="1249"/>
      <c r="H42" s="1250"/>
      <c r="I42" s="361">
        <v>50</v>
      </c>
      <c r="J42" s="362">
        <v>41</v>
      </c>
      <c r="K42" s="362">
        <v>31</v>
      </c>
      <c r="L42" s="362">
        <v>22</v>
      </c>
      <c r="M42" s="363">
        <v>14</v>
      </c>
    </row>
    <row r="43" spans="2:13" ht="27.75" customHeight="1" x14ac:dyDescent="0.2">
      <c r="B43" s="1245"/>
      <c r="C43" s="1246"/>
      <c r="D43" s="103"/>
      <c r="E43" s="1249" t="s">
        <v>32</v>
      </c>
      <c r="F43" s="1249"/>
      <c r="G43" s="1249"/>
      <c r="H43" s="1250"/>
      <c r="I43" s="361">
        <v>499</v>
      </c>
      <c r="J43" s="362">
        <v>495</v>
      </c>
      <c r="K43" s="362">
        <v>566</v>
      </c>
      <c r="L43" s="362">
        <v>475</v>
      </c>
      <c r="M43" s="363">
        <v>382</v>
      </c>
    </row>
    <row r="44" spans="2:13" ht="27.75" customHeight="1" x14ac:dyDescent="0.2">
      <c r="B44" s="1245"/>
      <c r="C44" s="1246"/>
      <c r="D44" s="103"/>
      <c r="E44" s="1249" t="s">
        <v>33</v>
      </c>
      <c r="F44" s="1249"/>
      <c r="G44" s="1249"/>
      <c r="H44" s="1250"/>
      <c r="I44" s="361">
        <v>63</v>
      </c>
      <c r="J44" s="362">
        <v>79</v>
      </c>
      <c r="K44" s="362">
        <v>111</v>
      </c>
      <c r="L44" s="362">
        <v>178</v>
      </c>
      <c r="M44" s="363">
        <v>175</v>
      </c>
    </row>
    <row r="45" spans="2:13" ht="27.75" customHeight="1" x14ac:dyDescent="0.2">
      <c r="B45" s="1245"/>
      <c r="C45" s="1246"/>
      <c r="D45" s="103"/>
      <c r="E45" s="1249" t="s">
        <v>34</v>
      </c>
      <c r="F45" s="1249"/>
      <c r="G45" s="1249"/>
      <c r="H45" s="1250"/>
      <c r="I45" s="361">
        <v>317</v>
      </c>
      <c r="J45" s="362">
        <v>230</v>
      </c>
      <c r="K45" s="362">
        <v>196</v>
      </c>
      <c r="L45" s="362">
        <v>210</v>
      </c>
      <c r="M45" s="363">
        <v>251</v>
      </c>
    </row>
    <row r="46" spans="2:13" ht="27.75" customHeight="1" x14ac:dyDescent="0.2">
      <c r="B46" s="1245"/>
      <c r="C46" s="1246"/>
      <c r="D46" s="104"/>
      <c r="E46" s="1249" t="s">
        <v>35</v>
      </c>
      <c r="F46" s="1249"/>
      <c r="G46" s="1249"/>
      <c r="H46" s="1250"/>
      <c r="I46" s="361" t="s">
        <v>509</v>
      </c>
      <c r="J46" s="362" t="s">
        <v>509</v>
      </c>
      <c r="K46" s="362" t="s">
        <v>509</v>
      </c>
      <c r="L46" s="362" t="s">
        <v>509</v>
      </c>
      <c r="M46" s="363" t="s">
        <v>509</v>
      </c>
    </row>
    <row r="47" spans="2:13" ht="27.75" customHeight="1" x14ac:dyDescent="0.2">
      <c r="B47" s="1245"/>
      <c r="C47" s="1246"/>
      <c r="D47" s="105"/>
      <c r="E47" s="1259" t="s">
        <v>36</v>
      </c>
      <c r="F47" s="1260"/>
      <c r="G47" s="1260"/>
      <c r="H47" s="1261"/>
      <c r="I47" s="361" t="s">
        <v>509</v>
      </c>
      <c r="J47" s="362" t="s">
        <v>509</v>
      </c>
      <c r="K47" s="362" t="s">
        <v>509</v>
      </c>
      <c r="L47" s="362" t="s">
        <v>509</v>
      </c>
      <c r="M47" s="363" t="s">
        <v>509</v>
      </c>
    </row>
    <row r="48" spans="2:13" ht="27.75" customHeight="1" x14ac:dyDescent="0.2">
      <c r="B48" s="1245"/>
      <c r="C48" s="1246"/>
      <c r="D48" s="103"/>
      <c r="E48" s="1249" t="s">
        <v>37</v>
      </c>
      <c r="F48" s="1249"/>
      <c r="G48" s="1249"/>
      <c r="H48" s="1250"/>
      <c r="I48" s="361" t="s">
        <v>509</v>
      </c>
      <c r="J48" s="362" t="s">
        <v>509</v>
      </c>
      <c r="K48" s="362" t="s">
        <v>509</v>
      </c>
      <c r="L48" s="362" t="s">
        <v>509</v>
      </c>
      <c r="M48" s="363" t="s">
        <v>509</v>
      </c>
    </row>
    <row r="49" spans="2:13" ht="27.75" customHeight="1" x14ac:dyDescent="0.2">
      <c r="B49" s="1247"/>
      <c r="C49" s="1248"/>
      <c r="D49" s="103"/>
      <c r="E49" s="1249" t="s">
        <v>38</v>
      </c>
      <c r="F49" s="1249"/>
      <c r="G49" s="1249"/>
      <c r="H49" s="1250"/>
      <c r="I49" s="361" t="s">
        <v>509</v>
      </c>
      <c r="J49" s="362" t="s">
        <v>509</v>
      </c>
      <c r="K49" s="362" t="s">
        <v>509</v>
      </c>
      <c r="L49" s="362" t="s">
        <v>509</v>
      </c>
      <c r="M49" s="363" t="s">
        <v>509</v>
      </c>
    </row>
    <row r="50" spans="2:13" ht="27.75" customHeight="1" x14ac:dyDescent="0.2">
      <c r="B50" s="1243" t="s">
        <v>39</v>
      </c>
      <c r="C50" s="1244"/>
      <c r="D50" s="106"/>
      <c r="E50" s="1249" t="s">
        <v>40</v>
      </c>
      <c r="F50" s="1249"/>
      <c r="G50" s="1249"/>
      <c r="H50" s="1250"/>
      <c r="I50" s="361">
        <v>3157</v>
      </c>
      <c r="J50" s="362">
        <v>3170</v>
      </c>
      <c r="K50" s="362">
        <v>3032</v>
      </c>
      <c r="L50" s="362">
        <v>2800</v>
      </c>
      <c r="M50" s="363">
        <v>3300</v>
      </c>
    </row>
    <row r="51" spans="2:13" ht="27.75" customHeight="1" x14ac:dyDescent="0.2">
      <c r="B51" s="1245"/>
      <c r="C51" s="1246"/>
      <c r="D51" s="103"/>
      <c r="E51" s="1249" t="s">
        <v>41</v>
      </c>
      <c r="F51" s="1249"/>
      <c r="G51" s="1249"/>
      <c r="H51" s="1250"/>
      <c r="I51" s="361">
        <v>26</v>
      </c>
      <c r="J51" s="362">
        <v>21</v>
      </c>
      <c r="K51" s="362">
        <v>16</v>
      </c>
      <c r="L51" s="362">
        <v>11</v>
      </c>
      <c r="M51" s="363">
        <v>5</v>
      </c>
    </row>
    <row r="52" spans="2:13" ht="27.75" customHeight="1" x14ac:dyDescent="0.2">
      <c r="B52" s="1247"/>
      <c r="C52" s="1248"/>
      <c r="D52" s="103"/>
      <c r="E52" s="1249" t="s">
        <v>42</v>
      </c>
      <c r="F52" s="1249"/>
      <c r="G52" s="1249"/>
      <c r="H52" s="1250"/>
      <c r="I52" s="361">
        <v>4961</v>
      </c>
      <c r="J52" s="362">
        <v>5088</v>
      </c>
      <c r="K52" s="362">
        <v>5308</v>
      </c>
      <c r="L52" s="362">
        <v>5616</v>
      </c>
      <c r="M52" s="363">
        <v>5476</v>
      </c>
    </row>
    <row r="53" spans="2:13" ht="27.75" customHeight="1" thickBot="1" x14ac:dyDescent="0.25">
      <c r="B53" s="1251" t="s">
        <v>43</v>
      </c>
      <c r="C53" s="1252"/>
      <c r="D53" s="107"/>
      <c r="E53" s="1253" t="s">
        <v>44</v>
      </c>
      <c r="F53" s="1253"/>
      <c r="G53" s="1253"/>
      <c r="H53" s="1254"/>
      <c r="I53" s="364">
        <v>-1861</v>
      </c>
      <c r="J53" s="365">
        <v>-2029</v>
      </c>
      <c r="K53" s="365">
        <v>-1697</v>
      </c>
      <c r="L53" s="365">
        <v>-1525</v>
      </c>
      <c r="M53" s="366">
        <v>-1912</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x38HVNt/OlLxDpxWNO0nZNq4FIplBOCOkBO0bof0NLX0qwSnEnD4fFrDsljZaU35FJin0RL0H8KmHawriTBT+A==" saltValue="RmDln0Pa7bE1E8ZaGDO3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553</v>
      </c>
      <c r="G54" s="116" t="s">
        <v>554</v>
      </c>
      <c r="H54" s="117" t="s">
        <v>555</v>
      </c>
    </row>
    <row r="55" spans="2:8" ht="52.5" customHeight="1" x14ac:dyDescent="0.2">
      <c r="B55" s="118"/>
      <c r="C55" s="1270" t="s">
        <v>47</v>
      </c>
      <c r="D55" s="1270"/>
      <c r="E55" s="1271"/>
      <c r="F55" s="119">
        <v>996</v>
      </c>
      <c r="G55" s="119">
        <v>1014</v>
      </c>
      <c r="H55" s="120">
        <v>1206</v>
      </c>
    </row>
    <row r="56" spans="2:8" ht="52.5" customHeight="1" x14ac:dyDescent="0.2">
      <c r="B56" s="121"/>
      <c r="C56" s="1272" t="s">
        <v>48</v>
      </c>
      <c r="D56" s="1272"/>
      <c r="E56" s="1273"/>
      <c r="F56" s="122">
        <v>678</v>
      </c>
      <c r="G56" s="122">
        <v>676</v>
      </c>
      <c r="H56" s="123">
        <v>677</v>
      </c>
    </row>
    <row r="57" spans="2:8" ht="53.25" customHeight="1" x14ac:dyDescent="0.2">
      <c r="B57" s="121"/>
      <c r="C57" s="1274" t="s">
        <v>49</v>
      </c>
      <c r="D57" s="1274"/>
      <c r="E57" s="1275"/>
      <c r="F57" s="124">
        <v>1067</v>
      </c>
      <c r="G57" s="124">
        <v>932</v>
      </c>
      <c r="H57" s="125">
        <v>1132</v>
      </c>
    </row>
    <row r="58" spans="2:8" ht="45.75" customHeight="1" x14ac:dyDescent="0.2">
      <c r="B58" s="126"/>
      <c r="C58" s="1262" t="s">
        <v>50</v>
      </c>
      <c r="D58" s="1263"/>
      <c r="E58" s="1264"/>
      <c r="F58" s="127"/>
      <c r="G58" s="127"/>
      <c r="H58" s="128"/>
    </row>
    <row r="59" spans="2:8" ht="45.75" customHeight="1" x14ac:dyDescent="0.2">
      <c r="B59" s="126"/>
      <c r="C59" s="1262" t="s">
        <v>50</v>
      </c>
      <c r="D59" s="1263"/>
      <c r="E59" s="1264"/>
      <c r="F59" s="127"/>
      <c r="G59" s="127"/>
      <c r="H59" s="128"/>
    </row>
    <row r="60" spans="2:8" ht="45.75" customHeight="1" x14ac:dyDescent="0.2">
      <c r="B60" s="126"/>
      <c r="C60" s="1262" t="s">
        <v>50</v>
      </c>
      <c r="D60" s="1263"/>
      <c r="E60" s="1264"/>
      <c r="F60" s="127"/>
      <c r="G60" s="127"/>
      <c r="H60" s="128"/>
    </row>
    <row r="61" spans="2:8" ht="45.75" customHeight="1" x14ac:dyDescent="0.2">
      <c r="B61" s="126"/>
      <c r="C61" s="1262" t="s">
        <v>50</v>
      </c>
      <c r="D61" s="1263"/>
      <c r="E61" s="1264"/>
      <c r="F61" s="127"/>
      <c r="G61" s="127"/>
      <c r="H61" s="128"/>
    </row>
    <row r="62" spans="2:8" ht="45.75" customHeight="1" thickBot="1" x14ac:dyDescent="0.25">
      <c r="B62" s="129"/>
      <c r="C62" s="1265" t="s">
        <v>50</v>
      </c>
      <c r="D62" s="1266"/>
      <c r="E62" s="1267"/>
      <c r="F62" s="130"/>
      <c r="G62" s="130"/>
      <c r="H62" s="131"/>
    </row>
    <row r="63" spans="2:8" ht="52.5" customHeight="1" thickBot="1" x14ac:dyDescent="0.25">
      <c r="B63" s="132"/>
      <c r="C63" s="1268" t="s">
        <v>51</v>
      </c>
      <c r="D63" s="1268"/>
      <c r="E63" s="1269"/>
      <c r="F63" s="133">
        <v>2741</v>
      </c>
      <c r="G63" s="133">
        <v>2622</v>
      </c>
      <c r="H63" s="134">
        <v>3015</v>
      </c>
    </row>
    <row r="64" spans="2:8" ht="13.2" x14ac:dyDescent="0.2"/>
  </sheetData>
  <sheetProtection algorithmName="SHA-512" hashValue="T4alO3cA8LYbIhF8jrBpbKuORUt0tX2kC/8yVV2DX9jP6BfZ7RmNYOht9FwqhMnhDJ1eae5FcIoYzf0qrjHulA==" saltValue="gzXEqpWrkLIMjDrXI1sD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573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574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76" t="s">
        <v>575</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ht="13.2" x14ac:dyDescent="0.2">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ht="13.2" x14ac:dyDescent="0.2">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ht="13.2" x14ac:dyDescent="0.2">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ht="13.2" x14ac:dyDescent="0.2">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576</v>
      </c>
    </row>
    <row r="50" spans="1:109" ht="13.2" x14ac:dyDescent="0.2">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551</v>
      </c>
      <c r="BQ50" s="1289"/>
      <c r="BR50" s="1289"/>
      <c r="BS50" s="1289"/>
      <c r="BT50" s="1289"/>
      <c r="BU50" s="1289"/>
      <c r="BV50" s="1289"/>
      <c r="BW50" s="1289"/>
      <c r="BX50" s="1289" t="s">
        <v>552</v>
      </c>
      <c r="BY50" s="1289"/>
      <c r="BZ50" s="1289"/>
      <c r="CA50" s="1289"/>
      <c r="CB50" s="1289"/>
      <c r="CC50" s="1289"/>
      <c r="CD50" s="1289"/>
      <c r="CE50" s="1289"/>
      <c r="CF50" s="1289" t="s">
        <v>553</v>
      </c>
      <c r="CG50" s="1289"/>
      <c r="CH50" s="1289"/>
      <c r="CI50" s="1289"/>
      <c r="CJ50" s="1289"/>
      <c r="CK50" s="1289"/>
      <c r="CL50" s="1289"/>
      <c r="CM50" s="1289"/>
      <c r="CN50" s="1289" t="s">
        <v>554</v>
      </c>
      <c r="CO50" s="1289"/>
      <c r="CP50" s="1289"/>
      <c r="CQ50" s="1289"/>
      <c r="CR50" s="1289"/>
      <c r="CS50" s="1289"/>
      <c r="CT50" s="1289"/>
      <c r="CU50" s="1289"/>
      <c r="CV50" s="1289" t="s">
        <v>555</v>
      </c>
      <c r="CW50" s="1289"/>
      <c r="CX50" s="1289"/>
      <c r="CY50" s="1289"/>
      <c r="CZ50" s="1289"/>
      <c r="DA50" s="1289"/>
      <c r="DB50" s="1289"/>
      <c r="DC50" s="1289"/>
    </row>
    <row r="51" spans="1:109" ht="13.5" customHeight="1" x14ac:dyDescent="0.2">
      <c r="B51" s="375"/>
      <c r="G51" s="1295"/>
      <c r="H51" s="1295"/>
      <c r="I51" s="1293"/>
      <c r="J51" s="1293"/>
      <c r="K51" s="1291"/>
      <c r="L51" s="1291"/>
      <c r="M51" s="1291"/>
      <c r="N51" s="1291"/>
      <c r="AM51" s="384"/>
      <c r="AN51" s="1292" t="s">
        <v>577</v>
      </c>
      <c r="AO51" s="1292"/>
      <c r="AP51" s="1292"/>
      <c r="AQ51" s="1292"/>
      <c r="AR51" s="1292"/>
      <c r="AS51" s="1292"/>
      <c r="AT51" s="1292"/>
      <c r="AU51" s="1292"/>
      <c r="AV51" s="1292"/>
      <c r="AW51" s="1292"/>
      <c r="AX51" s="1292"/>
      <c r="AY51" s="1292"/>
      <c r="AZ51" s="1292"/>
      <c r="BA51" s="1292"/>
      <c r="BB51" s="1292" t="s">
        <v>578</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ht="13.2" x14ac:dyDescent="0.2">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579</v>
      </c>
      <c r="BC53" s="1292"/>
      <c r="BD53" s="1292"/>
      <c r="BE53" s="1292"/>
      <c r="BF53" s="1292"/>
      <c r="BG53" s="1292"/>
      <c r="BH53" s="1292"/>
      <c r="BI53" s="1292"/>
      <c r="BJ53" s="1292"/>
      <c r="BK53" s="1292"/>
      <c r="BL53" s="1292"/>
      <c r="BM53" s="1292"/>
      <c r="BN53" s="1292"/>
      <c r="BO53" s="1292"/>
      <c r="BP53" s="1290">
        <v>59.5</v>
      </c>
      <c r="BQ53" s="1290"/>
      <c r="BR53" s="1290"/>
      <c r="BS53" s="1290"/>
      <c r="BT53" s="1290"/>
      <c r="BU53" s="1290"/>
      <c r="BV53" s="1290"/>
      <c r="BW53" s="1290"/>
      <c r="BX53" s="1290">
        <v>60.9</v>
      </c>
      <c r="BY53" s="1290"/>
      <c r="BZ53" s="1290"/>
      <c r="CA53" s="1290"/>
      <c r="CB53" s="1290"/>
      <c r="CC53" s="1290"/>
      <c r="CD53" s="1290"/>
      <c r="CE53" s="1290"/>
      <c r="CF53" s="1290">
        <v>62.2</v>
      </c>
      <c r="CG53" s="1290"/>
      <c r="CH53" s="1290"/>
      <c r="CI53" s="1290"/>
      <c r="CJ53" s="1290"/>
      <c r="CK53" s="1290"/>
      <c r="CL53" s="1290"/>
      <c r="CM53" s="1290"/>
      <c r="CN53" s="1290">
        <v>63.2</v>
      </c>
      <c r="CO53" s="1290"/>
      <c r="CP53" s="1290"/>
      <c r="CQ53" s="1290"/>
      <c r="CR53" s="1290"/>
      <c r="CS53" s="1290"/>
      <c r="CT53" s="1290"/>
      <c r="CU53" s="1290"/>
      <c r="CV53" s="1290">
        <v>64.3</v>
      </c>
      <c r="CW53" s="1290"/>
      <c r="CX53" s="1290"/>
      <c r="CY53" s="1290"/>
      <c r="CZ53" s="1290"/>
      <c r="DA53" s="1290"/>
      <c r="DB53" s="1290"/>
      <c r="DC53" s="1290"/>
    </row>
    <row r="54" spans="1:109" ht="13.2" x14ac:dyDescent="0.2">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3"/>
      <c r="B55" s="375"/>
      <c r="G55" s="1285"/>
      <c r="H55" s="1285"/>
      <c r="I55" s="1285"/>
      <c r="J55" s="1285"/>
      <c r="K55" s="1291"/>
      <c r="L55" s="1291"/>
      <c r="M55" s="1291"/>
      <c r="N55" s="1291"/>
      <c r="AN55" s="1289" t="s">
        <v>580</v>
      </c>
      <c r="AO55" s="1289"/>
      <c r="AP55" s="1289"/>
      <c r="AQ55" s="1289"/>
      <c r="AR55" s="1289"/>
      <c r="AS55" s="1289"/>
      <c r="AT55" s="1289"/>
      <c r="AU55" s="1289"/>
      <c r="AV55" s="1289"/>
      <c r="AW55" s="1289"/>
      <c r="AX55" s="1289"/>
      <c r="AY55" s="1289"/>
      <c r="AZ55" s="1289"/>
      <c r="BA55" s="1289"/>
      <c r="BB55" s="1292" t="s">
        <v>581</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ht="13.2" x14ac:dyDescent="0.2">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ht="13.2" x14ac:dyDescent="0.2">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582</v>
      </c>
      <c r="BC57" s="1292"/>
      <c r="BD57" s="1292"/>
      <c r="BE57" s="1292"/>
      <c r="BF57" s="1292"/>
      <c r="BG57" s="1292"/>
      <c r="BH57" s="1292"/>
      <c r="BI57" s="1292"/>
      <c r="BJ57" s="1292"/>
      <c r="BK57" s="1292"/>
      <c r="BL57" s="1292"/>
      <c r="BM57" s="1292"/>
      <c r="BN57" s="1292"/>
      <c r="BO57" s="1292"/>
      <c r="BP57" s="1290">
        <v>59.1</v>
      </c>
      <c r="BQ57" s="1290"/>
      <c r="BR57" s="1290"/>
      <c r="BS57" s="1290"/>
      <c r="BT57" s="1290"/>
      <c r="BU57" s="1290"/>
      <c r="BV57" s="1290"/>
      <c r="BW57" s="1290"/>
      <c r="BX57" s="1290">
        <v>61.2</v>
      </c>
      <c r="BY57" s="1290"/>
      <c r="BZ57" s="1290"/>
      <c r="CA57" s="1290"/>
      <c r="CB57" s="1290"/>
      <c r="CC57" s="1290"/>
      <c r="CD57" s="1290"/>
      <c r="CE57" s="1290"/>
      <c r="CF57" s="1290">
        <v>62.8</v>
      </c>
      <c r="CG57" s="1290"/>
      <c r="CH57" s="1290"/>
      <c r="CI57" s="1290"/>
      <c r="CJ57" s="1290"/>
      <c r="CK57" s="1290"/>
      <c r="CL57" s="1290"/>
      <c r="CM57" s="1290"/>
      <c r="CN57" s="1290">
        <v>62.2</v>
      </c>
      <c r="CO57" s="1290"/>
      <c r="CP57" s="1290"/>
      <c r="CQ57" s="1290"/>
      <c r="CR57" s="1290"/>
      <c r="CS57" s="1290"/>
      <c r="CT57" s="1290"/>
      <c r="CU57" s="1290"/>
      <c r="CV57" s="1290">
        <v>48</v>
      </c>
      <c r="CW57" s="1290"/>
      <c r="CX57" s="1290"/>
      <c r="CY57" s="1290"/>
      <c r="CZ57" s="1290"/>
      <c r="DA57" s="1290"/>
      <c r="DB57" s="1290"/>
      <c r="DC57" s="1290"/>
      <c r="DD57" s="388"/>
      <c r="DE57" s="387"/>
    </row>
    <row r="58" spans="1:109" s="383" customFormat="1" ht="13.2" x14ac:dyDescent="0.2">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583</v>
      </c>
    </row>
    <row r="64" spans="1:109" ht="13.2" x14ac:dyDescent="0.2">
      <c r="B64" s="375"/>
      <c r="G64" s="382"/>
      <c r="I64" s="395"/>
      <c r="J64" s="395"/>
      <c r="K64" s="395"/>
      <c r="L64" s="395"/>
      <c r="M64" s="395"/>
      <c r="N64" s="396"/>
      <c r="AM64" s="382"/>
      <c r="AN64" s="382" t="s">
        <v>574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76" t="s">
        <v>584</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ht="13.2" x14ac:dyDescent="0.2">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ht="13.2" x14ac:dyDescent="0.2">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ht="13.2" x14ac:dyDescent="0.2">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ht="13.2" x14ac:dyDescent="0.2">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576</v>
      </c>
    </row>
    <row r="72" spans="2:107" ht="13.2" x14ac:dyDescent="0.2">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551</v>
      </c>
      <c r="BQ72" s="1289"/>
      <c r="BR72" s="1289"/>
      <c r="BS72" s="1289"/>
      <c r="BT72" s="1289"/>
      <c r="BU72" s="1289"/>
      <c r="BV72" s="1289"/>
      <c r="BW72" s="1289"/>
      <c r="BX72" s="1289" t="s">
        <v>552</v>
      </c>
      <c r="BY72" s="1289"/>
      <c r="BZ72" s="1289"/>
      <c r="CA72" s="1289"/>
      <c r="CB72" s="1289"/>
      <c r="CC72" s="1289"/>
      <c r="CD72" s="1289"/>
      <c r="CE72" s="1289"/>
      <c r="CF72" s="1289" t="s">
        <v>553</v>
      </c>
      <c r="CG72" s="1289"/>
      <c r="CH72" s="1289"/>
      <c r="CI72" s="1289"/>
      <c r="CJ72" s="1289"/>
      <c r="CK72" s="1289"/>
      <c r="CL72" s="1289"/>
      <c r="CM72" s="1289"/>
      <c r="CN72" s="1289" t="s">
        <v>554</v>
      </c>
      <c r="CO72" s="1289"/>
      <c r="CP72" s="1289"/>
      <c r="CQ72" s="1289"/>
      <c r="CR72" s="1289"/>
      <c r="CS72" s="1289"/>
      <c r="CT72" s="1289"/>
      <c r="CU72" s="1289"/>
      <c r="CV72" s="1289" t="s">
        <v>555</v>
      </c>
      <c r="CW72" s="1289"/>
      <c r="CX72" s="1289"/>
      <c r="CY72" s="1289"/>
      <c r="CZ72" s="1289"/>
      <c r="DA72" s="1289"/>
      <c r="DB72" s="1289"/>
      <c r="DC72" s="1289"/>
    </row>
    <row r="73" spans="2:107" ht="13.2" x14ac:dyDescent="0.2">
      <c r="B73" s="375"/>
      <c r="G73" s="1295"/>
      <c r="H73" s="1295"/>
      <c r="I73" s="1295"/>
      <c r="J73" s="1295"/>
      <c r="K73" s="1296"/>
      <c r="L73" s="1296"/>
      <c r="M73" s="1296"/>
      <c r="N73" s="1296"/>
      <c r="AM73" s="384"/>
      <c r="AN73" s="1292" t="s">
        <v>577</v>
      </c>
      <c r="AO73" s="1292"/>
      <c r="AP73" s="1292"/>
      <c r="AQ73" s="1292"/>
      <c r="AR73" s="1292"/>
      <c r="AS73" s="1292"/>
      <c r="AT73" s="1292"/>
      <c r="AU73" s="1292"/>
      <c r="AV73" s="1292"/>
      <c r="AW73" s="1292"/>
      <c r="AX73" s="1292"/>
      <c r="AY73" s="1292"/>
      <c r="AZ73" s="1292"/>
      <c r="BA73" s="1292"/>
      <c r="BB73" s="1292" t="s">
        <v>585</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ht="13.2" x14ac:dyDescent="0.2">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586</v>
      </c>
      <c r="BC75" s="1292"/>
      <c r="BD75" s="1292"/>
      <c r="BE75" s="1292"/>
      <c r="BF75" s="1292"/>
      <c r="BG75" s="1292"/>
      <c r="BH75" s="1292"/>
      <c r="BI75" s="1292"/>
      <c r="BJ75" s="1292"/>
      <c r="BK75" s="1292"/>
      <c r="BL75" s="1292"/>
      <c r="BM75" s="1292"/>
      <c r="BN75" s="1292"/>
      <c r="BO75" s="1292"/>
      <c r="BP75" s="1290">
        <v>7.4</v>
      </c>
      <c r="BQ75" s="1290"/>
      <c r="BR75" s="1290"/>
      <c r="BS75" s="1290"/>
      <c r="BT75" s="1290"/>
      <c r="BU75" s="1290"/>
      <c r="BV75" s="1290"/>
      <c r="BW75" s="1290"/>
      <c r="BX75" s="1290">
        <v>7.4</v>
      </c>
      <c r="BY75" s="1290"/>
      <c r="BZ75" s="1290"/>
      <c r="CA75" s="1290"/>
      <c r="CB75" s="1290"/>
      <c r="CC75" s="1290"/>
      <c r="CD75" s="1290"/>
      <c r="CE75" s="1290"/>
      <c r="CF75" s="1290">
        <v>7.8</v>
      </c>
      <c r="CG75" s="1290"/>
      <c r="CH75" s="1290"/>
      <c r="CI75" s="1290"/>
      <c r="CJ75" s="1290"/>
      <c r="CK75" s="1290"/>
      <c r="CL75" s="1290"/>
      <c r="CM75" s="1290"/>
      <c r="CN75" s="1290">
        <v>7.8</v>
      </c>
      <c r="CO75" s="1290"/>
      <c r="CP75" s="1290"/>
      <c r="CQ75" s="1290"/>
      <c r="CR75" s="1290"/>
      <c r="CS75" s="1290"/>
      <c r="CT75" s="1290"/>
      <c r="CU75" s="1290"/>
      <c r="CV75" s="1290">
        <v>8.1</v>
      </c>
      <c r="CW75" s="1290"/>
      <c r="CX75" s="1290"/>
      <c r="CY75" s="1290"/>
      <c r="CZ75" s="1290"/>
      <c r="DA75" s="1290"/>
      <c r="DB75" s="1290"/>
      <c r="DC75" s="1290"/>
    </row>
    <row r="76" spans="2:107" ht="13.2" x14ac:dyDescent="0.2">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75"/>
      <c r="G77" s="1285"/>
      <c r="H77" s="1285"/>
      <c r="I77" s="1285"/>
      <c r="J77" s="1285"/>
      <c r="K77" s="1296"/>
      <c r="L77" s="1296"/>
      <c r="M77" s="1296"/>
      <c r="N77" s="1296"/>
      <c r="AN77" s="1289" t="s">
        <v>580</v>
      </c>
      <c r="AO77" s="1289"/>
      <c r="AP77" s="1289"/>
      <c r="AQ77" s="1289"/>
      <c r="AR77" s="1289"/>
      <c r="AS77" s="1289"/>
      <c r="AT77" s="1289"/>
      <c r="AU77" s="1289"/>
      <c r="AV77" s="1289"/>
      <c r="AW77" s="1289"/>
      <c r="AX77" s="1289"/>
      <c r="AY77" s="1289"/>
      <c r="AZ77" s="1289"/>
      <c r="BA77" s="1289"/>
      <c r="BB77" s="1292" t="s">
        <v>585</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ht="13.2" x14ac:dyDescent="0.2">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586</v>
      </c>
      <c r="BC79" s="1292"/>
      <c r="BD79" s="1292"/>
      <c r="BE79" s="1292"/>
      <c r="BF79" s="1292"/>
      <c r="BG79" s="1292"/>
      <c r="BH79" s="1292"/>
      <c r="BI79" s="1292"/>
      <c r="BJ79" s="1292"/>
      <c r="BK79" s="1292"/>
      <c r="BL79" s="1292"/>
      <c r="BM79" s="1292"/>
      <c r="BN79" s="1292"/>
      <c r="BO79" s="1292"/>
      <c r="BP79" s="1290">
        <v>7.2</v>
      </c>
      <c r="BQ79" s="1290"/>
      <c r="BR79" s="1290"/>
      <c r="BS79" s="1290"/>
      <c r="BT79" s="1290"/>
      <c r="BU79" s="1290"/>
      <c r="BV79" s="1290"/>
      <c r="BW79" s="1290"/>
      <c r="BX79" s="1290">
        <v>7.2</v>
      </c>
      <c r="BY79" s="1290"/>
      <c r="BZ79" s="1290"/>
      <c r="CA79" s="1290"/>
      <c r="CB79" s="1290"/>
      <c r="CC79" s="1290"/>
      <c r="CD79" s="1290"/>
      <c r="CE79" s="1290"/>
      <c r="CF79" s="1290">
        <v>7.7</v>
      </c>
      <c r="CG79" s="1290"/>
      <c r="CH79" s="1290"/>
      <c r="CI79" s="1290"/>
      <c r="CJ79" s="1290"/>
      <c r="CK79" s="1290"/>
      <c r="CL79" s="1290"/>
      <c r="CM79" s="1290"/>
      <c r="CN79" s="1290">
        <v>5.8</v>
      </c>
      <c r="CO79" s="1290"/>
      <c r="CP79" s="1290"/>
      <c r="CQ79" s="1290"/>
      <c r="CR79" s="1290"/>
      <c r="CS79" s="1290"/>
      <c r="CT79" s="1290"/>
      <c r="CU79" s="1290"/>
      <c r="CV79" s="1290">
        <v>6.1</v>
      </c>
      <c r="CW79" s="1290"/>
      <c r="CX79" s="1290"/>
      <c r="CY79" s="1290"/>
      <c r="CZ79" s="1290"/>
      <c r="DA79" s="1290"/>
      <c r="DB79" s="1290"/>
      <c r="DC79" s="1290"/>
    </row>
    <row r="80" spans="2:107" ht="13.2" x14ac:dyDescent="0.2">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hyPE5DSSmnFL8iXoc7IaG1SFtpLlugKbvKFiLAatek7+Hmc7VDVLaNpEPFwNt55FUlUxPFKQwmKuZQkDjriXMQ==" saltValue="Ko0A5yHX2KDBkrq4/MkTr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587</v>
      </c>
    </row>
  </sheetData>
  <sheetProtection algorithmName="SHA-512" hashValue="rh1pplIxpa60b22lUK9ptAJOUuLRYsvsR5hFPoyeqEkIJLdx6HxpfQMWi3gVfEYTKMkvagoBW5B8+Gt8L6UXnA==" saltValue="+z3nvmx//AXCdTm1t7LJk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588</v>
      </c>
    </row>
  </sheetData>
  <sheetProtection algorithmName="SHA-512" hashValue="waetl65Il8dCeP7+J2ZKY9X7tgR7OGuu4OjEwWopB7QOIxb98UciOsDv1Xw7Alhd5Y6n8v3fMO3RgZWMa/5xCQ==" saltValue="LffiETFeU0XCWf9KrgVMT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548</v>
      </c>
      <c r="G2" s="148"/>
      <c r="H2" s="149"/>
    </row>
    <row r="3" spans="1:8" x14ac:dyDescent="0.2">
      <c r="A3" s="145" t="s">
        <v>541</v>
      </c>
      <c r="B3" s="150"/>
      <c r="C3" s="151"/>
      <c r="D3" s="152">
        <v>314030</v>
      </c>
      <c r="E3" s="153"/>
      <c r="F3" s="154">
        <v>122882</v>
      </c>
      <c r="G3" s="155"/>
      <c r="H3" s="156"/>
    </row>
    <row r="4" spans="1:8" x14ac:dyDescent="0.2">
      <c r="A4" s="157"/>
      <c r="B4" s="158"/>
      <c r="C4" s="159"/>
      <c r="D4" s="160">
        <v>240907</v>
      </c>
      <c r="E4" s="161"/>
      <c r="F4" s="162">
        <v>65785</v>
      </c>
      <c r="G4" s="163"/>
      <c r="H4" s="164"/>
    </row>
    <row r="5" spans="1:8" x14ac:dyDescent="0.2">
      <c r="A5" s="145" t="s">
        <v>543</v>
      </c>
      <c r="B5" s="150"/>
      <c r="C5" s="151"/>
      <c r="D5" s="152">
        <v>146552</v>
      </c>
      <c r="E5" s="153"/>
      <c r="F5" s="154">
        <v>114790</v>
      </c>
      <c r="G5" s="155"/>
      <c r="H5" s="156"/>
    </row>
    <row r="6" spans="1:8" x14ac:dyDescent="0.2">
      <c r="A6" s="157"/>
      <c r="B6" s="158"/>
      <c r="C6" s="159"/>
      <c r="D6" s="160">
        <v>83802</v>
      </c>
      <c r="E6" s="161"/>
      <c r="F6" s="162">
        <v>55601</v>
      </c>
      <c r="G6" s="163"/>
      <c r="H6" s="164"/>
    </row>
    <row r="7" spans="1:8" x14ac:dyDescent="0.2">
      <c r="A7" s="145" t="s">
        <v>544</v>
      </c>
      <c r="B7" s="150"/>
      <c r="C7" s="151"/>
      <c r="D7" s="152">
        <v>231227</v>
      </c>
      <c r="E7" s="153"/>
      <c r="F7" s="154">
        <v>126262</v>
      </c>
      <c r="G7" s="155"/>
      <c r="H7" s="156"/>
    </row>
    <row r="8" spans="1:8" x14ac:dyDescent="0.2">
      <c r="A8" s="157"/>
      <c r="B8" s="158"/>
      <c r="C8" s="159"/>
      <c r="D8" s="160">
        <v>165791</v>
      </c>
      <c r="E8" s="161"/>
      <c r="F8" s="162">
        <v>56769</v>
      </c>
      <c r="G8" s="163"/>
      <c r="H8" s="164"/>
    </row>
    <row r="9" spans="1:8" x14ac:dyDescent="0.2">
      <c r="A9" s="145" t="s">
        <v>545</v>
      </c>
      <c r="B9" s="150"/>
      <c r="C9" s="151"/>
      <c r="D9" s="152">
        <v>242065</v>
      </c>
      <c r="E9" s="153"/>
      <c r="F9" s="154">
        <v>263613</v>
      </c>
      <c r="G9" s="155"/>
      <c r="H9" s="156"/>
    </row>
    <row r="10" spans="1:8" x14ac:dyDescent="0.2">
      <c r="A10" s="157"/>
      <c r="B10" s="158"/>
      <c r="C10" s="159"/>
      <c r="D10" s="160">
        <v>142819</v>
      </c>
      <c r="E10" s="161"/>
      <c r="F10" s="162">
        <v>128823</v>
      </c>
      <c r="G10" s="163"/>
      <c r="H10" s="164"/>
    </row>
    <row r="11" spans="1:8" x14ac:dyDescent="0.2">
      <c r="A11" s="145" t="s">
        <v>546</v>
      </c>
      <c r="B11" s="150"/>
      <c r="C11" s="151"/>
      <c r="D11" s="152">
        <v>202405</v>
      </c>
      <c r="E11" s="153"/>
      <c r="F11" s="154">
        <v>330026</v>
      </c>
      <c r="G11" s="155"/>
      <c r="H11" s="156"/>
    </row>
    <row r="12" spans="1:8" x14ac:dyDescent="0.2">
      <c r="A12" s="157"/>
      <c r="B12" s="158"/>
      <c r="C12" s="165"/>
      <c r="D12" s="160">
        <v>142622</v>
      </c>
      <c r="E12" s="161"/>
      <c r="F12" s="162">
        <v>141075</v>
      </c>
      <c r="G12" s="163"/>
      <c r="H12" s="164"/>
    </row>
    <row r="13" spans="1:8" x14ac:dyDescent="0.2">
      <c r="A13" s="145"/>
      <c r="B13" s="150"/>
      <c r="C13" s="166"/>
      <c r="D13" s="167">
        <v>227256</v>
      </c>
      <c r="E13" s="168"/>
      <c r="F13" s="169">
        <v>191515</v>
      </c>
      <c r="G13" s="170"/>
      <c r="H13" s="156"/>
    </row>
    <row r="14" spans="1:8" x14ac:dyDescent="0.2">
      <c r="A14" s="157"/>
      <c r="B14" s="158"/>
      <c r="C14" s="159"/>
      <c r="D14" s="160">
        <v>155188</v>
      </c>
      <c r="E14" s="161"/>
      <c r="F14" s="162">
        <v>89611</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v>
      </c>
      <c r="C19" s="171">
        <f>ROUND(VALUE(SUBSTITUTE(実質収支比率等に係る経年分析!G$48,"▲","-")),2)</f>
        <v>5.44</v>
      </c>
      <c r="D19" s="171">
        <f>ROUND(VALUE(SUBSTITUTE(実質収支比率等に係る経年分析!H$48,"▲","-")),2)</f>
        <v>3.8</v>
      </c>
      <c r="E19" s="171">
        <f>ROUND(VALUE(SUBSTITUTE(実質収支比率等に係る経年分析!I$48,"▲","-")),2)</f>
        <v>3.94</v>
      </c>
      <c r="F19" s="171">
        <f>ROUND(VALUE(SUBSTITUTE(実質収支比率等に係る経年分析!J$48,"▲","-")),2)</f>
        <v>7.33</v>
      </c>
    </row>
    <row r="20" spans="1:11" x14ac:dyDescent="0.2">
      <c r="A20" s="171" t="s">
        <v>55</v>
      </c>
      <c r="B20" s="171">
        <f>ROUND(VALUE(SUBSTITUTE(実質収支比率等に係る経年分析!F$47,"▲","-")),2)</f>
        <v>38.94</v>
      </c>
      <c r="C20" s="171">
        <f>ROUND(VALUE(SUBSTITUTE(実質収支比率等に係る経年分析!G$47,"▲","-")),2)</f>
        <v>41.04</v>
      </c>
      <c r="D20" s="171">
        <f>ROUND(VALUE(SUBSTITUTE(実質収支比率等に係る経年分析!H$47,"▲","-")),2)</f>
        <v>38.19</v>
      </c>
      <c r="E20" s="171">
        <f>ROUND(VALUE(SUBSTITUTE(実質収支比率等に係る経年分析!I$47,"▲","-")),2)</f>
        <v>36.380000000000003</v>
      </c>
      <c r="F20" s="171">
        <f>ROUND(VALUE(SUBSTITUTE(実質収支比率等に係る経年分析!J$47,"▲","-")),2)</f>
        <v>39.549999999999997</v>
      </c>
    </row>
    <row r="21" spans="1:11" x14ac:dyDescent="0.2">
      <c r="A21" s="171" t="s">
        <v>56</v>
      </c>
      <c r="B21" s="171">
        <f>IF(ISNUMBER(VALUE(SUBSTITUTE(実質収支比率等に係る経年分析!F$49,"▲","-"))),ROUND(VALUE(SUBSTITUTE(実質収支比率等に係る経年分析!F$49,"▲","-")),2),NA())</f>
        <v>0.6</v>
      </c>
      <c r="C21" s="171">
        <f>IF(ISNUMBER(VALUE(SUBSTITUTE(実質収支比率等に係る経年分析!G$49,"▲","-"))),ROUND(VALUE(SUBSTITUTE(実質収支比率等に係る経年分析!G$49,"▲","-")),2),NA())</f>
        <v>4.0599999999999996</v>
      </c>
      <c r="D21" s="171">
        <f>IF(ISNUMBER(VALUE(SUBSTITUTE(実質収支比率等に係る経年分析!H$49,"▲","-"))),ROUND(VALUE(SUBSTITUTE(実質収支比率等に係る経年分析!H$49,"▲","-")),2),NA())</f>
        <v>-4.43</v>
      </c>
      <c r="E21" s="171">
        <f>IF(ISNUMBER(VALUE(SUBSTITUTE(実質収支比率等に係る経年分析!I$49,"▲","-"))),ROUND(VALUE(SUBSTITUTE(実質収支比率等に係る経年分析!I$49,"▲","-")),2),NA())</f>
        <v>1.1299999999999999</v>
      </c>
      <c r="F21" s="171">
        <f>IF(ISNUMBER(VALUE(SUBSTITUTE(実質収支比率等に係る経年分析!J$49,"▲","-"))),ROUND(VALUE(SUBSTITUTE(実質収支比率等に係る経年分析!J$49,"▲","-")),2),NA())</f>
        <v>10.01</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林業集落排水事業特別会計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2">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0.55000000000000004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0.11</v>
      </c>
    </row>
    <row r="33" spans="1:16" x14ac:dyDescent="0.2">
      <c r="A33" s="172" t="str">
        <f>IF(連結実質赤字比率に係る赤字・黒字の構成分析!C$37="",NA(),連結実質赤字比率に係る赤字・黒字の構成分析!C$37)</f>
        <v>簡易水道特別会計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0.14000000000000001</v>
      </c>
    </row>
    <row r="34" spans="1:16" x14ac:dyDescent="0.2">
      <c r="A34" s="172" t="str">
        <f>IF(連結実質赤字比率に係る赤字・黒字の構成分析!C$36="",NA(),連結実質赤字比率に係る赤字・黒字の構成分析!C$36)</f>
        <v>宅地造成事業特別会計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1.57</v>
      </c>
    </row>
    <row r="35" spans="1:16" x14ac:dyDescent="0.2">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2.85</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3.94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7.33</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480</v>
      </c>
      <c r="E42" s="173"/>
      <c r="F42" s="173"/>
      <c r="G42" s="173">
        <f>'実質公債費比率（分子）の構造'!L$52</f>
        <v>485</v>
      </c>
      <c r="H42" s="173"/>
      <c r="I42" s="173"/>
      <c r="J42" s="173">
        <f>'実質公債費比率（分子）の構造'!M$52</f>
        <v>490</v>
      </c>
      <c r="K42" s="173"/>
      <c r="L42" s="173"/>
      <c r="M42" s="173">
        <f>'実質公債費比率（分子）の構造'!N$52</f>
        <v>516</v>
      </c>
      <c r="N42" s="173"/>
      <c r="O42" s="173"/>
      <c r="P42" s="173">
        <f>'実質公債費比率（分子）の構造'!O$52</f>
        <v>574</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13</v>
      </c>
      <c r="C44" s="173"/>
      <c r="D44" s="173"/>
      <c r="E44" s="173">
        <f>'実質公債費比率（分子）の構造'!L$50</f>
        <v>10</v>
      </c>
      <c r="F44" s="173"/>
      <c r="G44" s="173"/>
      <c r="H44" s="173">
        <f>'実質公債費比率（分子）の構造'!M$50</f>
        <v>10</v>
      </c>
      <c r="I44" s="173"/>
      <c r="J44" s="173"/>
      <c r="K44" s="173">
        <f>'実質公債費比率（分子）の構造'!N$50</f>
        <v>9</v>
      </c>
      <c r="L44" s="173"/>
      <c r="M44" s="173"/>
      <c r="N44" s="173">
        <f>'実質公債費比率（分子）の構造'!O$50</f>
        <v>7</v>
      </c>
      <c r="O44" s="173"/>
      <c r="P44" s="173"/>
    </row>
    <row r="45" spans="1:16" x14ac:dyDescent="0.2">
      <c r="A45" s="173" t="s">
        <v>66</v>
      </c>
      <c r="B45" s="173">
        <f>'実質公債費比率（分子）の構造'!K$49</f>
        <v>12</v>
      </c>
      <c r="C45" s="173"/>
      <c r="D45" s="173"/>
      <c r="E45" s="173" t="str">
        <f>'実質公債費比率（分子）の構造'!L$49</f>
        <v>-</v>
      </c>
      <c r="F45" s="173"/>
      <c r="G45" s="173"/>
      <c r="H45" s="173" t="str">
        <f>'実質公債費比率（分子）の構造'!M$49</f>
        <v>-</v>
      </c>
      <c r="I45" s="173"/>
      <c r="J45" s="173"/>
      <c r="K45" s="173">
        <f>'実質公債費比率（分子）の構造'!N$49</f>
        <v>1</v>
      </c>
      <c r="L45" s="173"/>
      <c r="M45" s="173"/>
      <c r="N45" s="173" t="str">
        <f>'実質公債費比率（分子）の構造'!O$49</f>
        <v>-</v>
      </c>
      <c r="O45" s="173"/>
      <c r="P45" s="173"/>
    </row>
    <row r="46" spans="1:16" x14ac:dyDescent="0.2">
      <c r="A46" s="173" t="s">
        <v>67</v>
      </c>
      <c r="B46" s="173">
        <f>'実質公債費比率（分子）の構造'!K$48</f>
        <v>53</v>
      </c>
      <c r="C46" s="173"/>
      <c r="D46" s="173"/>
      <c r="E46" s="173">
        <f>'実質公債費比率（分子）の構造'!L$48</f>
        <v>84</v>
      </c>
      <c r="F46" s="173"/>
      <c r="G46" s="173"/>
      <c r="H46" s="173">
        <f>'実質公債費比率（分子）の構造'!M$48</f>
        <v>80</v>
      </c>
      <c r="I46" s="173"/>
      <c r="J46" s="173"/>
      <c r="K46" s="173">
        <f>'実質公債費比率（分子）の構造'!N$48</f>
        <v>41</v>
      </c>
      <c r="L46" s="173"/>
      <c r="M46" s="173"/>
      <c r="N46" s="173">
        <f>'実質公債費比率（分子）の構造'!O$48</f>
        <v>45</v>
      </c>
      <c r="O46" s="173"/>
      <c r="P46" s="173"/>
    </row>
    <row r="47" spans="1:16" x14ac:dyDescent="0.2">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575</v>
      </c>
      <c r="C49" s="173"/>
      <c r="D49" s="173"/>
      <c r="E49" s="173">
        <f>'実質公債費比率（分子）の構造'!L$45</f>
        <v>554</v>
      </c>
      <c r="F49" s="173"/>
      <c r="G49" s="173"/>
      <c r="H49" s="173">
        <f>'実質公債費比率（分子）の構造'!M$45</f>
        <v>569</v>
      </c>
      <c r="I49" s="173"/>
      <c r="J49" s="173"/>
      <c r="K49" s="173">
        <f>'実質公債費比率（分子）の構造'!N$45</f>
        <v>644</v>
      </c>
      <c r="L49" s="173"/>
      <c r="M49" s="173"/>
      <c r="N49" s="173">
        <f>'実質公債費比率（分子）の構造'!O$45</f>
        <v>738</v>
      </c>
      <c r="O49" s="173"/>
      <c r="P49" s="173"/>
    </row>
    <row r="50" spans="1:16" x14ac:dyDescent="0.2">
      <c r="A50" s="173" t="s">
        <v>70</v>
      </c>
      <c r="B50" s="173" t="e">
        <f>NA()</f>
        <v>#N/A</v>
      </c>
      <c r="C50" s="173">
        <f>IF(ISNUMBER('実質公債費比率（分子）の構造'!K$53),'実質公債費比率（分子）の構造'!K$53,NA())</f>
        <v>173</v>
      </c>
      <c r="D50" s="173" t="e">
        <f>NA()</f>
        <v>#N/A</v>
      </c>
      <c r="E50" s="173" t="e">
        <f>NA()</f>
        <v>#N/A</v>
      </c>
      <c r="F50" s="173">
        <f>IF(ISNUMBER('実質公債費比率（分子）の構造'!L$53),'実質公債費比率（分子）の構造'!L$53,NA())</f>
        <v>163</v>
      </c>
      <c r="G50" s="173" t="e">
        <f>NA()</f>
        <v>#N/A</v>
      </c>
      <c r="H50" s="173" t="e">
        <f>NA()</f>
        <v>#N/A</v>
      </c>
      <c r="I50" s="173">
        <f>IF(ISNUMBER('実質公債費比率（分子）の構造'!M$53),'実質公債費比率（分子）の構造'!M$53,NA())</f>
        <v>169</v>
      </c>
      <c r="J50" s="173" t="e">
        <f>NA()</f>
        <v>#N/A</v>
      </c>
      <c r="K50" s="173" t="e">
        <f>NA()</f>
        <v>#N/A</v>
      </c>
      <c r="L50" s="173">
        <f>IF(ISNUMBER('実質公債費比率（分子）の構造'!N$53),'実質公債費比率（分子）の構造'!N$53,NA())</f>
        <v>179</v>
      </c>
      <c r="M50" s="173" t="e">
        <f>NA()</f>
        <v>#N/A</v>
      </c>
      <c r="N50" s="173" t="e">
        <f>NA()</f>
        <v>#N/A</v>
      </c>
      <c r="O50" s="173">
        <f>IF(ISNUMBER('実質公債費比率（分子）の構造'!O$53),'実質公債費比率（分子）の構造'!O$53,NA())</f>
        <v>216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4961</v>
      </c>
      <c r="E56" s="172"/>
      <c r="F56" s="172"/>
      <c r="G56" s="172">
        <f>'将来負担比率（分子）の構造'!J$52</f>
        <v>5088</v>
      </c>
      <c r="H56" s="172"/>
      <c r="I56" s="172"/>
      <c r="J56" s="172">
        <f>'将来負担比率（分子）の構造'!K$52</f>
        <v>5308</v>
      </c>
      <c r="K56" s="172"/>
      <c r="L56" s="172"/>
      <c r="M56" s="172">
        <f>'将来負担比率（分子）の構造'!L$52</f>
        <v>5616</v>
      </c>
      <c r="N56" s="172"/>
      <c r="O56" s="172"/>
      <c r="P56" s="172">
        <f>'将来負担比率（分子）の構造'!M$52</f>
        <v>5476</v>
      </c>
    </row>
    <row r="57" spans="1:16" x14ac:dyDescent="0.2">
      <c r="A57" s="172" t="s">
        <v>41</v>
      </c>
      <c r="B57" s="172"/>
      <c r="C57" s="172"/>
      <c r="D57" s="172">
        <f>'将来負担比率（分子）の構造'!I$51</f>
        <v>26</v>
      </c>
      <c r="E57" s="172"/>
      <c r="F57" s="172"/>
      <c r="G57" s="172">
        <f>'将来負担比率（分子）の構造'!J$51</f>
        <v>21</v>
      </c>
      <c r="H57" s="172"/>
      <c r="I57" s="172"/>
      <c r="J57" s="172">
        <f>'将来負担比率（分子）の構造'!K$51</f>
        <v>16</v>
      </c>
      <c r="K57" s="172"/>
      <c r="L57" s="172"/>
      <c r="M57" s="172">
        <f>'将来負担比率（分子）の構造'!L$51</f>
        <v>11</v>
      </c>
      <c r="N57" s="172"/>
      <c r="O57" s="172"/>
      <c r="P57" s="172">
        <f>'将来負担比率（分子）の構造'!M$51</f>
        <v>5</v>
      </c>
    </row>
    <row r="58" spans="1:16" x14ac:dyDescent="0.2">
      <c r="A58" s="172" t="s">
        <v>40</v>
      </c>
      <c r="B58" s="172"/>
      <c r="C58" s="172"/>
      <c r="D58" s="172">
        <f>'将来負担比率（分子）の構造'!I$50</f>
        <v>3157</v>
      </c>
      <c r="E58" s="172"/>
      <c r="F58" s="172"/>
      <c r="G58" s="172">
        <f>'将来負担比率（分子）の構造'!J$50</f>
        <v>3170</v>
      </c>
      <c r="H58" s="172"/>
      <c r="I58" s="172"/>
      <c r="J58" s="172">
        <f>'将来負担比率（分子）の構造'!K$50</f>
        <v>3032</v>
      </c>
      <c r="K58" s="172"/>
      <c r="L58" s="172"/>
      <c r="M58" s="172">
        <f>'将来負担比率（分子）の構造'!L$50</f>
        <v>2800</v>
      </c>
      <c r="N58" s="172"/>
      <c r="O58" s="172"/>
      <c r="P58" s="172">
        <f>'将来負担比率（分子）の構造'!M$50</f>
        <v>3300</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317</v>
      </c>
      <c r="C62" s="172"/>
      <c r="D62" s="172"/>
      <c r="E62" s="172">
        <f>'将来負担比率（分子）の構造'!J$45</f>
        <v>230</v>
      </c>
      <c r="F62" s="172"/>
      <c r="G62" s="172"/>
      <c r="H62" s="172">
        <f>'将来負担比率（分子）の構造'!K$45</f>
        <v>196</v>
      </c>
      <c r="I62" s="172"/>
      <c r="J62" s="172"/>
      <c r="K62" s="172">
        <f>'将来負担比率（分子）の構造'!L$45</f>
        <v>210</v>
      </c>
      <c r="L62" s="172"/>
      <c r="M62" s="172"/>
      <c r="N62" s="172">
        <f>'将来負担比率（分子）の構造'!M$45</f>
        <v>251</v>
      </c>
      <c r="O62" s="172"/>
      <c r="P62" s="172"/>
    </row>
    <row r="63" spans="1:16" x14ac:dyDescent="0.2">
      <c r="A63" s="172" t="s">
        <v>33</v>
      </c>
      <c r="B63" s="172">
        <f>'将来負担比率（分子）の構造'!I$44</f>
        <v>63</v>
      </c>
      <c r="C63" s="172"/>
      <c r="D63" s="172"/>
      <c r="E63" s="172">
        <f>'将来負担比率（分子）の構造'!J$44</f>
        <v>79</v>
      </c>
      <c r="F63" s="172"/>
      <c r="G63" s="172"/>
      <c r="H63" s="172">
        <f>'将来負担比率（分子）の構造'!K$44</f>
        <v>111</v>
      </c>
      <c r="I63" s="172"/>
      <c r="J63" s="172"/>
      <c r="K63" s="172">
        <f>'将来負担比率（分子）の構造'!L$44</f>
        <v>178</v>
      </c>
      <c r="L63" s="172"/>
      <c r="M63" s="172"/>
      <c r="N63" s="172">
        <f>'将来負担比率（分子）の構造'!M$44</f>
        <v>175</v>
      </c>
      <c r="O63" s="172"/>
      <c r="P63" s="172"/>
    </row>
    <row r="64" spans="1:16" x14ac:dyDescent="0.2">
      <c r="A64" s="172" t="s">
        <v>32</v>
      </c>
      <c r="B64" s="172">
        <f>'将来負担比率（分子）の構造'!I$43</f>
        <v>499</v>
      </c>
      <c r="C64" s="172"/>
      <c r="D64" s="172"/>
      <c r="E64" s="172">
        <f>'将来負担比率（分子）の構造'!J$43</f>
        <v>495</v>
      </c>
      <c r="F64" s="172"/>
      <c r="G64" s="172"/>
      <c r="H64" s="172">
        <f>'将来負担比率（分子）の構造'!K$43</f>
        <v>566</v>
      </c>
      <c r="I64" s="172"/>
      <c r="J64" s="172"/>
      <c r="K64" s="172">
        <f>'将来負担比率（分子）の構造'!L$43</f>
        <v>475</v>
      </c>
      <c r="L64" s="172"/>
      <c r="M64" s="172"/>
      <c r="N64" s="172">
        <f>'将来負担比率（分子）の構造'!M$43</f>
        <v>382</v>
      </c>
      <c r="O64" s="172"/>
      <c r="P64" s="172"/>
    </row>
    <row r="65" spans="1:16" x14ac:dyDescent="0.2">
      <c r="A65" s="172" t="s">
        <v>31</v>
      </c>
      <c r="B65" s="172">
        <f>'将来負担比率（分子）の構造'!I$42</f>
        <v>50</v>
      </c>
      <c r="C65" s="172"/>
      <c r="D65" s="172"/>
      <c r="E65" s="172">
        <f>'将来負担比率（分子）の構造'!J$42</f>
        <v>41</v>
      </c>
      <c r="F65" s="172"/>
      <c r="G65" s="172"/>
      <c r="H65" s="172">
        <f>'将来負担比率（分子）の構造'!K$42</f>
        <v>31</v>
      </c>
      <c r="I65" s="172"/>
      <c r="J65" s="172"/>
      <c r="K65" s="172">
        <f>'将来負担比率（分子）の構造'!L$42</f>
        <v>22</v>
      </c>
      <c r="L65" s="172"/>
      <c r="M65" s="172"/>
      <c r="N65" s="172">
        <f>'将来負担比率（分子）の構造'!M$42</f>
        <v>14</v>
      </c>
      <c r="O65" s="172"/>
      <c r="P65" s="172"/>
    </row>
    <row r="66" spans="1:16" x14ac:dyDescent="0.2">
      <c r="A66" s="172" t="s">
        <v>30</v>
      </c>
      <c r="B66" s="172">
        <f>'将来負担比率（分子）の構造'!I$41</f>
        <v>5354</v>
      </c>
      <c r="C66" s="172"/>
      <c r="D66" s="172"/>
      <c r="E66" s="172">
        <f>'将来負担比率（分子）の構造'!J$41</f>
        <v>5405</v>
      </c>
      <c r="F66" s="172"/>
      <c r="G66" s="172"/>
      <c r="H66" s="172">
        <f>'将来負担比率（分子）の構造'!K$41</f>
        <v>5755</v>
      </c>
      <c r="I66" s="172"/>
      <c r="J66" s="172"/>
      <c r="K66" s="172">
        <f>'将来負担比率（分子）の構造'!L$41</f>
        <v>6017</v>
      </c>
      <c r="L66" s="172"/>
      <c r="M66" s="172"/>
      <c r="N66" s="172">
        <f>'将来負担比率（分子）の構造'!M$41</f>
        <v>6046</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996</v>
      </c>
      <c r="C72" s="176">
        <f>基金残高に係る経年分析!G55</f>
        <v>1014</v>
      </c>
      <c r="D72" s="176">
        <f>基金残高に係る経年分析!H55</f>
        <v>1206</v>
      </c>
    </row>
    <row r="73" spans="1:16" x14ac:dyDescent="0.2">
      <c r="A73" s="175" t="s">
        <v>77</v>
      </c>
      <c r="B73" s="176">
        <f>基金残高に係る経年分析!F56</f>
        <v>678</v>
      </c>
      <c r="C73" s="176">
        <f>基金残高に係る経年分析!G56</f>
        <v>676</v>
      </c>
      <c r="D73" s="176">
        <f>基金残高に係る経年分析!H56</f>
        <v>677</v>
      </c>
    </row>
    <row r="74" spans="1:16" x14ac:dyDescent="0.2">
      <c r="A74" s="175" t="s">
        <v>78</v>
      </c>
      <c r="B74" s="176">
        <f>基金残高に係る経年分析!F57</f>
        <v>1067</v>
      </c>
      <c r="C74" s="176">
        <f>基金残高に係る経年分析!G57</f>
        <v>932</v>
      </c>
      <c r="D74" s="176">
        <f>基金残高に係る経年分析!H57</f>
        <v>1132</v>
      </c>
    </row>
  </sheetData>
  <sheetProtection algorithmName="SHA-512" hashValue="Bi7hMWPFSVQP1wt/1IS+cWvNOvRhC/iKKxVc/G7AkxMhkQf/hEf8I/bviJHzgiW0nAJ9195hb1EkZInVu5xujw==" saltValue="tmReu4HKzzz4KkRZyU7gZw=="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211</v>
      </c>
      <c r="DI1" s="782"/>
      <c r="DJ1" s="782"/>
      <c r="DK1" s="782"/>
      <c r="DL1" s="782"/>
      <c r="DM1" s="782"/>
      <c r="DN1" s="783"/>
      <c r="DO1" s="212"/>
      <c r="DP1" s="781" t="s">
        <v>212</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214</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215</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216</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217</v>
      </c>
      <c r="S4" s="724"/>
      <c r="T4" s="724"/>
      <c r="U4" s="724"/>
      <c r="V4" s="724"/>
      <c r="W4" s="724"/>
      <c r="X4" s="724"/>
      <c r="Y4" s="725"/>
      <c r="Z4" s="723" t="s">
        <v>218</v>
      </c>
      <c r="AA4" s="724"/>
      <c r="AB4" s="724"/>
      <c r="AC4" s="725"/>
      <c r="AD4" s="723" t="s">
        <v>219</v>
      </c>
      <c r="AE4" s="724"/>
      <c r="AF4" s="724"/>
      <c r="AG4" s="724"/>
      <c r="AH4" s="724"/>
      <c r="AI4" s="724"/>
      <c r="AJ4" s="724"/>
      <c r="AK4" s="725"/>
      <c r="AL4" s="723" t="s">
        <v>218</v>
      </c>
      <c r="AM4" s="724"/>
      <c r="AN4" s="724"/>
      <c r="AO4" s="725"/>
      <c r="AP4" s="784" t="s">
        <v>220</v>
      </c>
      <c r="AQ4" s="784"/>
      <c r="AR4" s="784"/>
      <c r="AS4" s="784"/>
      <c r="AT4" s="784"/>
      <c r="AU4" s="784"/>
      <c r="AV4" s="784"/>
      <c r="AW4" s="784"/>
      <c r="AX4" s="784"/>
      <c r="AY4" s="784"/>
      <c r="AZ4" s="784"/>
      <c r="BA4" s="784"/>
      <c r="BB4" s="784"/>
      <c r="BC4" s="784"/>
      <c r="BD4" s="784"/>
      <c r="BE4" s="784"/>
      <c r="BF4" s="784"/>
      <c r="BG4" s="784" t="s">
        <v>221</v>
      </c>
      <c r="BH4" s="784"/>
      <c r="BI4" s="784"/>
      <c r="BJ4" s="784"/>
      <c r="BK4" s="784"/>
      <c r="BL4" s="784"/>
      <c r="BM4" s="784"/>
      <c r="BN4" s="784"/>
      <c r="BO4" s="784" t="s">
        <v>218</v>
      </c>
      <c r="BP4" s="784"/>
      <c r="BQ4" s="784"/>
      <c r="BR4" s="784"/>
      <c r="BS4" s="784" t="s">
        <v>222</v>
      </c>
      <c r="BT4" s="784"/>
      <c r="BU4" s="784"/>
      <c r="BV4" s="784"/>
      <c r="BW4" s="784"/>
      <c r="BX4" s="784"/>
      <c r="BY4" s="784"/>
      <c r="BZ4" s="784"/>
      <c r="CA4" s="784"/>
      <c r="CB4" s="784"/>
      <c r="CD4" s="766" t="s">
        <v>223</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224</v>
      </c>
      <c r="C5" s="731"/>
      <c r="D5" s="731"/>
      <c r="E5" s="731"/>
      <c r="F5" s="731"/>
      <c r="G5" s="731"/>
      <c r="H5" s="731"/>
      <c r="I5" s="731"/>
      <c r="J5" s="731"/>
      <c r="K5" s="731"/>
      <c r="L5" s="731"/>
      <c r="M5" s="731"/>
      <c r="N5" s="731"/>
      <c r="O5" s="731"/>
      <c r="P5" s="731"/>
      <c r="Q5" s="732"/>
      <c r="R5" s="717">
        <v>505029</v>
      </c>
      <c r="S5" s="718"/>
      <c r="T5" s="718"/>
      <c r="U5" s="718"/>
      <c r="V5" s="718"/>
      <c r="W5" s="718"/>
      <c r="X5" s="718"/>
      <c r="Y5" s="761"/>
      <c r="Z5" s="779">
        <v>9.1999999999999993</v>
      </c>
      <c r="AA5" s="779"/>
      <c r="AB5" s="779"/>
      <c r="AC5" s="779"/>
      <c r="AD5" s="780">
        <v>505029</v>
      </c>
      <c r="AE5" s="780"/>
      <c r="AF5" s="780"/>
      <c r="AG5" s="780"/>
      <c r="AH5" s="780"/>
      <c r="AI5" s="780"/>
      <c r="AJ5" s="780"/>
      <c r="AK5" s="780"/>
      <c r="AL5" s="762">
        <v>17</v>
      </c>
      <c r="AM5" s="735"/>
      <c r="AN5" s="735"/>
      <c r="AO5" s="763"/>
      <c r="AP5" s="730" t="s">
        <v>225</v>
      </c>
      <c r="AQ5" s="731"/>
      <c r="AR5" s="731"/>
      <c r="AS5" s="731"/>
      <c r="AT5" s="731"/>
      <c r="AU5" s="731"/>
      <c r="AV5" s="731"/>
      <c r="AW5" s="731"/>
      <c r="AX5" s="731"/>
      <c r="AY5" s="731"/>
      <c r="AZ5" s="731"/>
      <c r="BA5" s="731"/>
      <c r="BB5" s="731"/>
      <c r="BC5" s="731"/>
      <c r="BD5" s="731"/>
      <c r="BE5" s="731"/>
      <c r="BF5" s="732"/>
      <c r="BG5" s="664">
        <v>504979</v>
      </c>
      <c r="BH5" s="665"/>
      <c r="BI5" s="665"/>
      <c r="BJ5" s="665"/>
      <c r="BK5" s="665"/>
      <c r="BL5" s="665"/>
      <c r="BM5" s="665"/>
      <c r="BN5" s="666"/>
      <c r="BO5" s="691">
        <v>100</v>
      </c>
      <c r="BP5" s="691"/>
      <c r="BQ5" s="691"/>
      <c r="BR5" s="691"/>
      <c r="BS5" s="692" t="s">
        <v>226</v>
      </c>
      <c r="BT5" s="692"/>
      <c r="BU5" s="692"/>
      <c r="BV5" s="692"/>
      <c r="BW5" s="692"/>
      <c r="BX5" s="692"/>
      <c r="BY5" s="692"/>
      <c r="BZ5" s="692"/>
      <c r="CA5" s="692"/>
      <c r="CB5" s="750"/>
      <c r="CD5" s="766" t="s">
        <v>220</v>
      </c>
      <c r="CE5" s="767"/>
      <c r="CF5" s="767"/>
      <c r="CG5" s="767"/>
      <c r="CH5" s="767"/>
      <c r="CI5" s="767"/>
      <c r="CJ5" s="767"/>
      <c r="CK5" s="767"/>
      <c r="CL5" s="767"/>
      <c r="CM5" s="767"/>
      <c r="CN5" s="767"/>
      <c r="CO5" s="767"/>
      <c r="CP5" s="767"/>
      <c r="CQ5" s="768"/>
      <c r="CR5" s="766" t="s">
        <v>227</v>
      </c>
      <c r="CS5" s="767"/>
      <c r="CT5" s="767"/>
      <c r="CU5" s="767"/>
      <c r="CV5" s="767"/>
      <c r="CW5" s="767"/>
      <c r="CX5" s="767"/>
      <c r="CY5" s="768"/>
      <c r="CZ5" s="766" t="s">
        <v>218</v>
      </c>
      <c r="DA5" s="767"/>
      <c r="DB5" s="767"/>
      <c r="DC5" s="768"/>
      <c r="DD5" s="766" t="s">
        <v>228</v>
      </c>
      <c r="DE5" s="767"/>
      <c r="DF5" s="767"/>
      <c r="DG5" s="767"/>
      <c r="DH5" s="767"/>
      <c r="DI5" s="767"/>
      <c r="DJ5" s="767"/>
      <c r="DK5" s="767"/>
      <c r="DL5" s="767"/>
      <c r="DM5" s="767"/>
      <c r="DN5" s="767"/>
      <c r="DO5" s="767"/>
      <c r="DP5" s="768"/>
      <c r="DQ5" s="766" t="s">
        <v>229</v>
      </c>
      <c r="DR5" s="767"/>
      <c r="DS5" s="767"/>
      <c r="DT5" s="767"/>
      <c r="DU5" s="767"/>
      <c r="DV5" s="767"/>
      <c r="DW5" s="767"/>
      <c r="DX5" s="767"/>
      <c r="DY5" s="767"/>
      <c r="DZ5" s="767"/>
      <c r="EA5" s="767"/>
      <c r="EB5" s="767"/>
      <c r="EC5" s="768"/>
    </row>
    <row r="6" spans="2:143" ht="11.25" customHeight="1" x14ac:dyDescent="0.2">
      <c r="B6" s="661" t="s">
        <v>230</v>
      </c>
      <c r="C6" s="662"/>
      <c r="D6" s="662"/>
      <c r="E6" s="662"/>
      <c r="F6" s="662"/>
      <c r="G6" s="662"/>
      <c r="H6" s="662"/>
      <c r="I6" s="662"/>
      <c r="J6" s="662"/>
      <c r="K6" s="662"/>
      <c r="L6" s="662"/>
      <c r="M6" s="662"/>
      <c r="N6" s="662"/>
      <c r="O6" s="662"/>
      <c r="P6" s="662"/>
      <c r="Q6" s="663"/>
      <c r="R6" s="664">
        <v>83008</v>
      </c>
      <c r="S6" s="665"/>
      <c r="T6" s="665"/>
      <c r="U6" s="665"/>
      <c r="V6" s="665"/>
      <c r="W6" s="665"/>
      <c r="X6" s="665"/>
      <c r="Y6" s="666"/>
      <c r="Z6" s="691">
        <v>1.5</v>
      </c>
      <c r="AA6" s="691"/>
      <c r="AB6" s="691"/>
      <c r="AC6" s="691"/>
      <c r="AD6" s="692">
        <v>83008</v>
      </c>
      <c r="AE6" s="692"/>
      <c r="AF6" s="692"/>
      <c r="AG6" s="692"/>
      <c r="AH6" s="692"/>
      <c r="AI6" s="692"/>
      <c r="AJ6" s="692"/>
      <c r="AK6" s="692"/>
      <c r="AL6" s="667">
        <v>2.8</v>
      </c>
      <c r="AM6" s="668"/>
      <c r="AN6" s="668"/>
      <c r="AO6" s="693"/>
      <c r="AP6" s="661" t="s">
        <v>231</v>
      </c>
      <c r="AQ6" s="662"/>
      <c r="AR6" s="662"/>
      <c r="AS6" s="662"/>
      <c r="AT6" s="662"/>
      <c r="AU6" s="662"/>
      <c r="AV6" s="662"/>
      <c r="AW6" s="662"/>
      <c r="AX6" s="662"/>
      <c r="AY6" s="662"/>
      <c r="AZ6" s="662"/>
      <c r="BA6" s="662"/>
      <c r="BB6" s="662"/>
      <c r="BC6" s="662"/>
      <c r="BD6" s="662"/>
      <c r="BE6" s="662"/>
      <c r="BF6" s="663"/>
      <c r="BG6" s="664">
        <v>504979</v>
      </c>
      <c r="BH6" s="665"/>
      <c r="BI6" s="665"/>
      <c r="BJ6" s="665"/>
      <c r="BK6" s="665"/>
      <c r="BL6" s="665"/>
      <c r="BM6" s="665"/>
      <c r="BN6" s="666"/>
      <c r="BO6" s="691">
        <v>100</v>
      </c>
      <c r="BP6" s="691"/>
      <c r="BQ6" s="691"/>
      <c r="BR6" s="691"/>
      <c r="BS6" s="692" t="s">
        <v>128</v>
      </c>
      <c r="BT6" s="692"/>
      <c r="BU6" s="692"/>
      <c r="BV6" s="692"/>
      <c r="BW6" s="692"/>
      <c r="BX6" s="692"/>
      <c r="BY6" s="692"/>
      <c r="BZ6" s="692"/>
      <c r="CA6" s="692"/>
      <c r="CB6" s="750"/>
      <c r="CD6" s="720" t="s">
        <v>232</v>
      </c>
      <c r="CE6" s="721"/>
      <c r="CF6" s="721"/>
      <c r="CG6" s="721"/>
      <c r="CH6" s="721"/>
      <c r="CI6" s="721"/>
      <c r="CJ6" s="721"/>
      <c r="CK6" s="721"/>
      <c r="CL6" s="721"/>
      <c r="CM6" s="721"/>
      <c r="CN6" s="721"/>
      <c r="CO6" s="721"/>
      <c r="CP6" s="721"/>
      <c r="CQ6" s="722"/>
      <c r="CR6" s="664">
        <v>72386</v>
      </c>
      <c r="CS6" s="665"/>
      <c r="CT6" s="665"/>
      <c r="CU6" s="665"/>
      <c r="CV6" s="665"/>
      <c r="CW6" s="665"/>
      <c r="CX6" s="665"/>
      <c r="CY6" s="666"/>
      <c r="CZ6" s="762">
        <v>1.4</v>
      </c>
      <c r="DA6" s="735"/>
      <c r="DB6" s="735"/>
      <c r="DC6" s="765"/>
      <c r="DD6" s="670" t="s">
        <v>128</v>
      </c>
      <c r="DE6" s="665"/>
      <c r="DF6" s="665"/>
      <c r="DG6" s="665"/>
      <c r="DH6" s="665"/>
      <c r="DI6" s="665"/>
      <c r="DJ6" s="665"/>
      <c r="DK6" s="665"/>
      <c r="DL6" s="665"/>
      <c r="DM6" s="665"/>
      <c r="DN6" s="665"/>
      <c r="DO6" s="665"/>
      <c r="DP6" s="666"/>
      <c r="DQ6" s="670">
        <v>72386</v>
      </c>
      <c r="DR6" s="665"/>
      <c r="DS6" s="665"/>
      <c r="DT6" s="665"/>
      <c r="DU6" s="665"/>
      <c r="DV6" s="665"/>
      <c r="DW6" s="665"/>
      <c r="DX6" s="665"/>
      <c r="DY6" s="665"/>
      <c r="DZ6" s="665"/>
      <c r="EA6" s="665"/>
      <c r="EB6" s="665"/>
      <c r="EC6" s="705"/>
    </row>
    <row r="7" spans="2:143" ht="11.25" customHeight="1" x14ac:dyDescent="0.2">
      <c r="B7" s="661" t="s">
        <v>233</v>
      </c>
      <c r="C7" s="662"/>
      <c r="D7" s="662"/>
      <c r="E7" s="662"/>
      <c r="F7" s="662"/>
      <c r="G7" s="662"/>
      <c r="H7" s="662"/>
      <c r="I7" s="662"/>
      <c r="J7" s="662"/>
      <c r="K7" s="662"/>
      <c r="L7" s="662"/>
      <c r="M7" s="662"/>
      <c r="N7" s="662"/>
      <c r="O7" s="662"/>
      <c r="P7" s="662"/>
      <c r="Q7" s="663"/>
      <c r="R7" s="664">
        <v>297</v>
      </c>
      <c r="S7" s="665"/>
      <c r="T7" s="665"/>
      <c r="U7" s="665"/>
      <c r="V7" s="665"/>
      <c r="W7" s="665"/>
      <c r="X7" s="665"/>
      <c r="Y7" s="666"/>
      <c r="Z7" s="691">
        <v>0</v>
      </c>
      <c r="AA7" s="691"/>
      <c r="AB7" s="691"/>
      <c r="AC7" s="691"/>
      <c r="AD7" s="692">
        <v>297</v>
      </c>
      <c r="AE7" s="692"/>
      <c r="AF7" s="692"/>
      <c r="AG7" s="692"/>
      <c r="AH7" s="692"/>
      <c r="AI7" s="692"/>
      <c r="AJ7" s="692"/>
      <c r="AK7" s="692"/>
      <c r="AL7" s="667">
        <v>0</v>
      </c>
      <c r="AM7" s="668"/>
      <c r="AN7" s="668"/>
      <c r="AO7" s="693"/>
      <c r="AP7" s="661" t="s">
        <v>234</v>
      </c>
      <c r="AQ7" s="662"/>
      <c r="AR7" s="662"/>
      <c r="AS7" s="662"/>
      <c r="AT7" s="662"/>
      <c r="AU7" s="662"/>
      <c r="AV7" s="662"/>
      <c r="AW7" s="662"/>
      <c r="AX7" s="662"/>
      <c r="AY7" s="662"/>
      <c r="AZ7" s="662"/>
      <c r="BA7" s="662"/>
      <c r="BB7" s="662"/>
      <c r="BC7" s="662"/>
      <c r="BD7" s="662"/>
      <c r="BE7" s="662"/>
      <c r="BF7" s="663"/>
      <c r="BG7" s="664">
        <v>190249</v>
      </c>
      <c r="BH7" s="665"/>
      <c r="BI7" s="665"/>
      <c r="BJ7" s="665"/>
      <c r="BK7" s="665"/>
      <c r="BL7" s="665"/>
      <c r="BM7" s="665"/>
      <c r="BN7" s="666"/>
      <c r="BO7" s="691">
        <v>37.700000000000003</v>
      </c>
      <c r="BP7" s="691"/>
      <c r="BQ7" s="691"/>
      <c r="BR7" s="691"/>
      <c r="BS7" s="692" t="s">
        <v>235</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1084656</v>
      </c>
      <c r="CS7" s="665"/>
      <c r="CT7" s="665"/>
      <c r="CU7" s="665"/>
      <c r="CV7" s="665"/>
      <c r="CW7" s="665"/>
      <c r="CX7" s="665"/>
      <c r="CY7" s="666"/>
      <c r="CZ7" s="691">
        <v>20.8</v>
      </c>
      <c r="DA7" s="691"/>
      <c r="DB7" s="691"/>
      <c r="DC7" s="691"/>
      <c r="DD7" s="670">
        <v>23649</v>
      </c>
      <c r="DE7" s="665"/>
      <c r="DF7" s="665"/>
      <c r="DG7" s="665"/>
      <c r="DH7" s="665"/>
      <c r="DI7" s="665"/>
      <c r="DJ7" s="665"/>
      <c r="DK7" s="665"/>
      <c r="DL7" s="665"/>
      <c r="DM7" s="665"/>
      <c r="DN7" s="665"/>
      <c r="DO7" s="665"/>
      <c r="DP7" s="666"/>
      <c r="DQ7" s="670">
        <v>996112</v>
      </c>
      <c r="DR7" s="665"/>
      <c r="DS7" s="665"/>
      <c r="DT7" s="665"/>
      <c r="DU7" s="665"/>
      <c r="DV7" s="665"/>
      <c r="DW7" s="665"/>
      <c r="DX7" s="665"/>
      <c r="DY7" s="665"/>
      <c r="DZ7" s="665"/>
      <c r="EA7" s="665"/>
      <c r="EB7" s="665"/>
      <c r="EC7" s="705"/>
    </row>
    <row r="8" spans="2:143" ht="11.25" customHeight="1" x14ac:dyDescent="0.2">
      <c r="B8" s="661" t="s">
        <v>237</v>
      </c>
      <c r="C8" s="662"/>
      <c r="D8" s="662"/>
      <c r="E8" s="662"/>
      <c r="F8" s="662"/>
      <c r="G8" s="662"/>
      <c r="H8" s="662"/>
      <c r="I8" s="662"/>
      <c r="J8" s="662"/>
      <c r="K8" s="662"/>
      <c r="L8" s="662"/>
      <c r="M8" s="662"/>
      <c r="N8" s="662"/>
      <c r="O8" s="662"/>
      <c r="P8" s="662"/>
      <c r="Q8" s="663"/>
      <c r="R8" s="664">
        <v>2070</v>
      </c>
      <c r="S8" s="665"/>
      <c r="T8" s="665"/>
      <c r="U8" s="665"/>
      <c r="V8" s="665"/>
      <c r="W8" s="665"/>
      <c r="X8" s="665"/>
      <c r="Y8" s="666"/>
      <c r="Z8" s="691">
        <v>0</v>
      </c>
      <c r="AA8" s="691"/>
      <c r="AB8" s="691"/>
      <c r="AC8" s="691"/>
      <c r="AD8" s="692">
        <v>2070</v>
      </c>
      <c r="AE8" s="692"/>
      <c r="AF8" s="692"/>
      <c r="AG8" s="692"/>
      <c r="AH8" s="692"/>
      <c r="AI8" s="692"/>
      <c r="AJ8" s="692"/>
      <c r="AK8" s="692"/>
      <c r="AL8" s="667">
        <v>0.1</v>
      </c>
      <c r="AM8" s="668"/>
      <c r="AN8" s="668"/>
      <c r="AO8" s="693"/>
      <c r="AP8" s="661" t="s">
        <v>238</v>
      </c>
      <c r="AQ8" s="662"/>
      <c r="AR8" s="662"/>
      <c r="AS8" s="662"/>
      <c r="AT8" s="662"/>
      <c r="AU8" s="662"/>
      <c r="AV8" s="662"/>
      <c r="AW8" s="662"/>
      <c r="AX8" s="662"/>
      <c r="AY8" s="662"/>
      <c r="AZ8" s="662"/>
      <c r="BA8" s="662"/>
      <c r="BB8" s="662"/>
      <c r="BC8" s="662"/>
      <c r="BD8" s="662"/>
      <c r="BE8" s="662"/>
      <c r="BF8" s="663"/>
      <c r="BG8" s="664">
        <v>7895</v>
      </c>
      <c r="BH8" s="665"/>
      <c r="BI8" s="665"/>
      <c r="BJ8" s="665"/>
      <c r="BK8" s="665"/>
      <c r="BL8" s="665"/>
      <c r="BM8" s="665"/>
      <c r="BN8" s="666"/>
      <c r="BO8" s="691">
        <v>1.6</v>
      </c>
      <c r="BP8" s="691"/>
      <c r="BQ8" s="691"/>
      <c r="BR8" s="691"/>
      <c r="BS8" s="692" t="s">
        <v>128</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1201566</v>
      </c>
      <c r="CS8" s="665"/>
      <c r="CT8" s="665"/>
      <c r="CU8" s="665"/>
      <c r="CV8" s="665"/>
      <c r="CW8" s="665"/>
      <c r="CX8" s="665"/>
      <c r="CY8" s="666"/>
      <c r="CZ8" s="691">
        <v>23</v>
      </c>
      <c r="DA8" s="691"/>
      <c r="DB8" s="691"/>
      <c r="DC8" s="691"/>
      <c r="DD8" s="670">
        <v>337669</v>
      </c>
      <c r="DE8" s="665"/>
      <c r="DF8" s="665"/>
      <c r="DG8" s="665"/>
      <c r="DH8" s="665"/>
      <c r="DI8" s="665"/>
      <c r="DJ8" s="665"/>
      <c r="DK8" s="665"/>
      <c r="DL8" s="665"/>
      <c r="DM8" s="665"/>
      <c r="DN8" s="665"/>
      <c r="DO8" s="665"/>
      <c r="DP8" s="666"/>
      <c r="DQ8" s="670">
        <v>521716</v>
      </c>
      <c r="DR8" s="665"/>
      <c r="DS8" s="665"/>
      <c r="DT8" s="665"/>
      <c r="DU8" s="665"/>
      <c r="DV8" s="665"/>
      <c r="DW8" s="665"/>
      <c r="DX8" s="665"/>
      <c r="DY8" s="665"/>
      <c r="DZ8" s="665"/>
      <c r="EA8" s="665"/>
      <c r="EB8" s="665"/>
      <c r="EC8" s="705"/>
    </row>
    <row r="9" spans="2:143" ht="11.25" customHeight="1" x14ac:dyDescent="0.2">
      <c r="B9" s="661" t="s">
        <v>240</v>
      </c>
      <c r="C9" s="662"/>
      <c r="D9" s="662"/>
      <c r="E9" s="662"/>
      <c r="F9" s="662"/>
      <c r="G9" s="662"/>
      <c r="H9" s="662"/>
      <c r="I9" s="662"/>
      <c r="J9" s="662"/>
      <c r="K9" s="662"/>
      <c r="L9" s="662"/>
      <c r="M9" s="662"/>
      <c r="N9" s="662"/>
      <c r="O9" s="662"/>
      <c r="P9" s="662"/>
      <c r="Q9" s="663"/>
      <c r="R9" s="664">
        <v>2186</v>
      </c>
      <c r="S9" s="665"/>
      <c r="T9" s="665"/>
      <c r="U9" s="665"/>
      <c r="V9" s="665"/>
      <c r="W9" s="665"/>
      <c r="X9" s="665"/>
      <c r="Y9" s="666"/>
      <c r="Z9" s="691">
        <v>0</v>
      </c>
      <c r="AA9" s="691"/>
      <c r="AB9" s="691"/>
      <c r="AC9" s="691"/>
      <c r="AD9" s="692">
        <v>2186</v>
      </c>
      <c r="AE9" s="692"/>
      <c r="AF9" s="692"/>
      <c r="AG9" s="692"/>
      <c r="AH9" s="692"/>
      <c r="AI9" s="692"/>
      <c r="AJ9" s="692"/>
      <c r="AK9" s="692"/>
      <c r="AL9" s="667">
        <v>0.1</v>
      </c>
      <c r="AM9" s="668"/>
      <c r="AN9" s="668"/>
      <c r="AO9" s="693"/>
      <c r="AP9" s="661" t="s">
        <v>241</v>
      </c>
      <c r="AQ9" s="662"/>
      <c r="AR9" s="662"/>
      <c r="AS9" s="662"/>
      <c r="AT9" s="662"/>
      <c r="AU9" s="662"/>
      <c r="AV9" s="662"/>
      <c r="AW9" s="662"/>
      <c r="AX9" s="662"/>
      <c r="AY9" s="662"/>
      <c r="AZ9" s="662"/>
      <c r="BA9" s="662"/>
      <c r="BB9" s="662"/>
      <c r="BC9" s="662"/>
      <c r="BD9" s="662"/>
      <c r="BE9" s="662"/>
      <c r="BF9" s="663"/>
      <c r="BG9" s="664">
        <v>164100</v>
      </c>
      <c r="BH9" s="665"/>
      <c r="BI9" s="665"/>
      <c r="BJ9" s="665"/>
      <c r="BK9" s="665"/>
      <c r="BL9" s="665"/>
      <c r="BM9" s="665"/>
      <c r="BN9" s="666"/>
      <c r="BO9" s="691">
        <v>32.5</v>
      </c>
      <c r="BP9" s="691"/>
      <c r="BQ9" s="691"/>
      <c r="BR9" s="691"/>
      <c r="BS9" s="692" t="s">
        <v>128</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279195</v>
      </c>
      <c r="CS9" s="665"/>
      <c r="CT9" s="665"/>
      <c r="CU9" s="665"/>
      <c r="CV9" s="665"/>
      <c r="CW9" s="665"/>
      <c r="CX9" s="665"/>
      <c r="CY9" s="666"/>
      <c r="CZ9" s="691">
        <v>5.4</v>
      </c>
      <c r="DA9" s="691"/>
      <c r="DB9" s="691"/>
      <c r="DC9" s="691"/>
      <c r="DD9" s="670">
        <v>6345</v>
      </c>
      <c r="DE9" s="665"/>
      <c r="DF9" s="665"/>
      <c r="DG9" s="665"/>
      <c r="DH9" s="665"/>
      <c r="DI9" s="665"/>
      <c r="DJ9" s="665"/>
      <c r="DK9" s="665"/>
      <c r="DL9" s="665"/>
      <c r="DM9" s="665"/>
      <c r="DN9" s="665"/>
      <c r="DO9" s="665"/>
      <c r="DP9" s="666"/>
      <c r="DQ9" s="670">
        <v>180919</v>
      </c>
      <c r="DR9" s="665"/>
      <c r="DS9" s="665"/>
      <c r="DT9" s="665"/>
      <c r="DU9" s="665"/>
      <c r="DV9" s="665"/>
      <c r="DW9" s="665"/>
      <c r="DX9" s="665"/>
      <c r="DY9" s="665"/>
      <c r="DZ9" s="665"/>
      <c r="EA9" s="665"/>
      <c r="EB9" s="665"/>
      <c r="EC9" s="705"/>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10778</v>
      </c>
      <c r="BH10" s="665"/>
      <c r="BI10" s="665"/>
      <c r="BJ10" s="665"/>
      <c r="BK10" s="665"/>
      <c r="BL10" s="665"/>
      <c r="BM10" s="665"/>
      <c r="BN10" s="666"/>
      <c r="BO10" s="691">
        <v>2.1</v>
      </c>
      <c r="BP10" s="691"/>
      <c r="BQ10" s="691"/>
      <c r="BR10" s="691"/>
      <c r="BS10" s="692" t="s">
        <v>128</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73</v>
      </c>
      <c r="CS10" s="665"/>
      <c r="CT10" s="665"/>
      <c r="CU10" s="665"/>
      <c r="CV10" s="665"/>
      <c r="CW10" s="665"/>
      <c r="CX10" s="665"/>
      <c r="CY10" s="666"/>
      <c r="CZ10" s="691">
        <v>0</v>
      </c>
      <c r="DA10" s="691"/>
      <c r="DB10" s="691"/>
      <c r="DC10" s="691"/>
      <c r="DD10" s="670" t="s">
        <v>128</v>
      </c>
      <c r="DE10" s="665"/>
      <c r="DF10" s="665"/>
      <c r="DG10" s="665"/>
      <c r="DH10" s="665"/>
      <c r="DI10" s="665"/>
      <c r="DJ10" s="665"/>
      <c r="DK10" s="665"/>
      <c r="DL10" s="665"/>
      <c r="DM10" s="665"/>
      <c r="DN10" s="665"/>
      <c r="DO10" s="665"/>
      <c r="DP10" s="666"/>
      <c r="DQ10" s="670">
        <v>73</v>
      </c>
      <c r="DR10" s="665"/>
      <c r="DS10" s="665"/>
      <c r="DT10" s="665"/>
      <c r="DU10" s="665"/>
      <c r="DV10" s="665"/>
      <c r="DW10" s="665"/>
      <c r="DX10" s="665"/>
      <c r="DY10" s="665"/>
      <c r="DZ10" s="665"/>
      <c r="EA10" s="665"/>
      <c r="EB10" s="665"/>
      <c r="EC10" s="705"/>
    </row>
    <row r="11" spans="2:143" ht="11.25" customHeight="1" x14ac:dyDescent="0.2">
      <c r="B11" s="661" t="s">
        <v>246</v>
      </c>
      <c r="C11" s="662"/>
      <c r="D11" s="662"/>
      <c r="E11" s="662"/>
      <c r="F11" s="662"/>
      <c r="G11" s="662"/>
      <c r="H11" s="662"/>
      <c r="I11" s="662"/>
      <c r="J11" s="662"/>
      <c r="K11" s="662"/>
      <c r="L11" s="662"/>
      <c r="M11" s="662"/>
      <c r="N11" s="662"/>
      <c r="O11" s="662"/>
      <c r="P11" s="662"/>
      <c r="Q11" s="663"/>
      <c r="R11" s="664">
        <v>122618</v>
      </c>
      <c r="S11" s="665"/>
      <c r="T11" s="665"/>
      <c r="U11" s="665"/>
      <c r="V11" s="665"/>
      <c r="W11" s="665"/>
      <c r="X11" s="665"/>
      <c r="Y11" s="666"/>
      <c r="Z11" s="667">
        <v>2.2000000000000002</v>
      </c>
      <c r="AA11" s="668"/>
      <c r="AB11" s="668"/>
      <c r="AC11" s="669"/>
      <c r="AD11" s="670">
        <v>122618</v>
      </c>
      <c r="AE11" s="665"/>
      <c r="AF11" s="665"/>
      <c r="AG11" s="665"/>
      <c r="AH11" s="665"/>
      <c r="AI11" s="665"/>
      <c r="AJ11" s="665"/>
      <c r="AK11" s="666"/>
      <c r="AL11" s="667">
        <v>4.0999999999999996</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7476</v>
      </c>
      <c r="BH11" s="665"/>
      <c r="BI11" s="665"/>
      <c r="BJ11" s="665"/>
      <c r="BK11" s="665"/>
      <c r="BL11" s="665"/>
      <c r="BM11" s="665"/>
      <c r="BN11" s="666"/>
      <c r="BO11" s="691">
        <v>1.5</v>
      </c>
      <c r="BP11" s="691"/>
      <c r="BQ11" s="691"/>
      <c r="BR11" s="691"/>
      <c r="BS11" s="692" t="s">
        <v>128</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393637</v>
      </c>
      <c r="CS11" s="665"/>
      <c r="CT11" s="665"/>
      <c r="CU11" s="665"/>
      <c r="CV11" s="665"/>
      <c r="CW11" s="665"/>
      <c r="CX11" s="665"/>
      <c r="CY11" s="666"/>
      <c r="CZ11" s="691">
        <v>7.5</v>
      </c>
      <c r="DA11" s="691"/>
      <c r="DB11" s="691"/>
      <c r="DC11" s="691"/>
      <c r="DD11" s="670">
        <v>73102</v>
      </c>
      <c r="DE11" s="665"/>
      <c r="DF11" s="665"/>
      <c r="DG11" s="665"/>
      <c r="DH11" s="665"/>
      <c r="DI11" s="665"/>
      <c r="DJ11" s="665"/>
      <c r="DK11" s="665"/>
      <c r="DL11" s="665"/>
      <c r="DM11" s="665"/>
      <c r="DN11" s="665"/>
      <c r="DO11" s="665"/>
      <c r="DP11" s="666"/>
      <c r="DQ11" s="670">
        <v>217192</v>
      </c>
      <c r="DR11" s="665"/>
      <c r="DS11" s="665"/>
      <c r="DT11" s="665"/>
      <c r="DU11" s="665"/>
      <c r="DV11" s="665"/>
      <c r="DW11" s="665"/>
      <c r="DX11" s="665"/>
      <c r="DY11" s="665"/>
      <c r="DZ11" s="665"/>
      <c r="EA11" s="665"/>
      <c r="EB11" s="665"/>
      <c r="EC11" s="705"/>
    </row>
    <row r="12" spans="2:143" ht="11.25" customHeight="1" x14ac:dyDescent="0.2">
      <c r="B12" s="661" t="s">
        <v>249</v>
      </c>
      <c r="C12" s="662"/>
      <c r="D12" s="662"/>
      <c r="E12" s="662"/>
      <c r="F12" s="662"/>
      <c r="G12" s="662"/>
      <c r="H12" s="662"/>
      <c r="I12" s="662"/>
      <c r="J12" s="662"/>
      <c r="K12" s="662"/>
      <c r="L12" s="662"/>
      <c r="M12" s="662"/>
      <c r="N12" s="662"/>
      <c r="O12" s="662"/>
      <c r="P12" s="662"/>
      <c r="Q12" s="663"/>
      <c r="R12" s="664" t="s">
        <v>128</v>
      </c>
      <c r="S12" s="665"/>
      <c r="T12" s="665"/>
      <c r="U12" s="665"/>
      <c r="V12" s="665"/>
      <c r="W12" s="665"/>
      <c r="X12" s="665"/>
      <c r="Y12" s="666"/>
      <c r="Z12" s="691" t="s">
        <v>128</v>
      </c>
      <c r="AA12" s="691"/>
      <c r="AB12" s="691"/>
      <c r="AC12" s="691"/>
      <c r="AD12" s="692" t="s">
        <v>128</v>
      </c>
      <c r="AE12" s="692"/>
      <c r="AF12" s="692"/>
      <c r="AG12" s="692"/>
      <c r="AH12" s="692"/>
      <c r="AI12" s="692"/>
      <c r="AJ12" s="692"/>
      <c r="AK12" s="692"/>
      <c r="AL12" s="667" t="s">
        <v>128</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263310</v>
      </c>
      <c r="BH12" s="665"/>
      <c r="BI12" s="665"/>
      <c r="BJ12" s="665"/>
      <c r="BK12" s="665"/>
      <c r="BL12" s="665"/>
      <c r="BM12" s="665"/>
      <c r="BN12" s="666"/>
      <c r="BO12" s="691">
        <v>52.1</v>
      </c>
      <c r="BP12" s="691"/>
      <c r="BQ12" s="691"/>
      <c r="BR12" s="691"/>
      <c r="BS12" s="692" t="s">
        <v>235</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78689</v>
      </c>
      <c r="CS12" s="665"/>
      <c r="CT12" s="665"/>
      <c r="CU12" s="665"/>
      <c r="CV12" s="665"/>
      <c r="CW12" s="665"/>
      <c r="CX12" s="665"/>
      <c r="CY12" s="666"/>
      <c r="CZ12" s="691">
        <v>1.5</v>
      </c>
      <c r="DA12" s="691"/>
      <c r="DB12" s="691"/>
      <c r="DC12" s="691"/>
      <c r="DD12" s="670">
        <v>7363</v>
      </c>
      <c r="DE12" s="665"/>
      <c r="DF12" s="665"/>
      <c r="DG12" s="665"/>
      <c r="DH12" s="665"/>
      <c r="DI12" s="665"/>
      <c r="DJ12" s="665"/>
      <c r="DK12" s="665"/>
      <c r="DL12" s="665"/>
      <c r="DM12" s="665"/>
      <c r="DN12" s="665"/>
      <c r="DO12" s="665"/>
      <c r="DP12" s="666"/>
      <c r="DQ12" s="670">
        <v>76710</v>
      </c>
      <c r="DR12" s="665"/>
      <c r="DS12" s="665"/>
      <c r="DT12" s="665"/>
      <c r="DU12" s="665"/>
      <c r="DV12" s="665"/>
      <c r="DW12" s="665"/>
      <c r="DX12" s="665"/>
      <c r="DY12" s="665"/>
      <c r="DZ12" s="665"/>
      <c r="EA12" s="665"/>
      <c r="EB12" s="665"/>
      <c r="EC12" s="705"/>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235</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250316</v>
      </c>
      <c r="BH13" s="665"/>
      <c r="BI13" s="665"/>
      <c r="BJ13" s="665"/>
      <c r="BK13" s="665"/>
      <c r="BL13" s="665"/>
      <c r="BM13" s="665"/>
      <c r="BN13" s="666"/>
      <c r="BO13" s="691">
        <v>49.6</v>
      </c>
      <c r="BP13" s="691"/>
      <c r="BQ13" s="691"/>
      <c r="BR13" s="691"/>
      <c r="BS13" s="692" t="s">
        <v>235</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570756</v>
      </c>
      <c r="CS13" s="665"/>
      <c r="CT13" s="665"/>
      <c r="CU13" s="665"/>
      <c r="CV13" s="665"/>
      <c r="CW13" s="665"/>
      <c r="CX13" s="665"/>
      <c r="CY13" s="666"/>
      <c r="CZ13" s="691">
        <v>10.9</v>
      </c>
      <c r="DA13" s="691"/>
      <c r="DB13" s="691"/>
      <c r="DC13" s="691"/>
      <c r="DD13" s="670">
        <v>398308</v>
      </c>
      <c r="DE13" s="665"/>
      <c r="DF13" s="665"/>
      <c r="DG13" s="665"/>
      <c r="DH13" s="665"/>
      <c r="DI13" s="665"/>
      <c r="DJ13" s="665"/>
      <c r="DK13" s="665"/>
      <c r="DL13" s="665"/>
      <c r="DM13" s="665"/>
      <c r="DN13" s="665"/>
      <c r="DO13" s="665"/>
      <c r="DP13" s="666"/>
      <c r="DQ13" s="670">
        <v>142127</v>
      </c>
      <c r="DR13" s="665"/>
      <c r="DS13" s="665"/>
      <c r="DT13" s="665"/>
      <c r="DU13" s="665"/>
      <c r="DV13" s="665"/>
      <c r="DW13" s="665"/>
      <c r="DX13" s="665"/>
      <c r="DY13" s="665"/>
      <c r="DZ13" s="665"/>
      <c r="EA13" s="665"/>
      <c r="EB13" s="665"/>
      <c r="EC13" s="705"/>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235</v>
      </c>
      <c r="S14" s="665"/>
      <c r="T14" s="665"/>
      <c r="U14" s="665"/>
      <c r="V14" s="665"/>
      <c r="W14" s="665"/>
      <c r="X14" s="665"/>
      <c r="Y14" s="666"/>
      <c r="Z14" s="691" t="s">
        <v>235</v>
      </c>
      <c r="AA14" s="691"/>
      <c r="AB14" s="691"/>
      <c r="AC14" s="691"/>
      <c r="AD14" s="692" t="s">
        <v>128</v>
      </c>
      <c r="AE14" s="692"/>
      <c r="AF14" s="692"/>
      <c r="AG14" s="692"/>
      <c r="AH14" s="692"/>
      <c r="AI14" s="692"/>
      <c r="AJ14" s="692"/>
      <c r="AK14" s="692"/>
      <c r="AL14" s="667" t="s">
        <v>235</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20501</v>
      </c>
      <c r="BH14" s="665"/>
      <c r="BI14" s="665"/>
      <c r="BJ14" s="665"/>
      <c r="BK14" s="665"/>
      <c r="BL14" s="665"/>
      <c r="BM14" s="665"/>
      <c r="BN14" s="666"/>
      <c r="BO14" s="691">
        <v>4.0999999999999996</v>
      </c>
      <c r="BP14" s="691"/>
      <c r="BQ14" s="691"/>
      <c r="BR14" s="691"/>
      <c r="BS14" s="692" t="s">
        <v>226</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182676</v>
      </c>
      <c r="CS14" s="665"/>
      <c r="CT14" s="665"/>
      <c r="CU14" s="665"/>
      <c r="CV14" s="665"/>
      <c r="CW14" s="665"/>
      <c r="CX14" s="665"/>
      <c r="CY14" s="666"/>
      <c r="CZ14" s="691">
        <v>3.5</v>
      </c>
      <c r="DA14" s="691"/>
      <c r="DB14" s="691"/>
      <c r="DC14" s="691"/>
      <c r="DD14" s="670">
        <v>4333</v>
      </c>
      <c r="DE14" s="665"/>
      <c r="DF14" s="665"/>
      <c r="DG14" s="665"/>
      <c r="DH14" s="665"/>
      <c r="DI14" s="665"/>
      <c r="DJ14" s="665"/>
      <c r="DK14" s="665"/>
      <c r="DL14" s="665"/>
      <c r="DM14" s="665"/>
      <c r="DN14" s="665"/>
      <c r="DO14" s="665"/>
      <c r="DP14" s="666"/>
      <c r="DQ14" s="670">
        <v>176883</v>
      </c>
      <c r="DR14" s="665"/>
      <c r="DS14" s="665"/>
      <c r="DT14" s="665"/>
      <c r="DU14" s="665"/>
      <c r="DV14" s="665"/>
      <c r="DW14" s="665"/>
      <c r="DX14" s="665"/>
      <c r="DY14" s="665"/>
      <c r="DZ14" s="665"/>
      <c r="EA14" s="665"/>
      <c r="EB14" s="665"/>
      <c r="EC14" s="705"/>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144</v>
      </c>
      <c r="AA15" s="691"/>
      <c r="AB15" s="691"/>
      <c r="AC15" s="691"/>
      <c r="AD15" s="692" t="s">
        <v>128</v>
      </c>
      <c r="AE15" s="692"/>
      <c r="AF15" s="692"/>
      <c r="AG15" s="692"/>
      <c r="AH15" s="692"/>
      <c r="AI15" s="692"/>
      <c r="AJ15" s="692"/>
      <c r="AK15" s="692"/>
      <c r="AL15" s="667" t="s">
        <v>235</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30919</v>
      </c>
      <c r="BH15" s="665"/>
      <c r="BI15" s="665"/>
      <c r="BJ15" s="665"/>
      <c r="BK15" s="665"/>
      <c r="BL15" s="665"/>
      <c r="BM15" s="665"/>
      <c r="BN15" s="666"/>
      <c r="BO15" s="691">
        <v>6.1</v>
      </c>
      <c r="BP15" s="691"/>
      <c r="BQ15" s="691"/>
      <c r="BR15" s="691"/>
      <c r="BS15" s="692" t="s">
        <v>128</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577063</v>
      </c>
      <c r="CS15" s="665"/>
      <c r="CT15" s="665"/>
      <c r="CU15" s="665"/>
      <c r="CV15" s="665"/>
      <c r="CW15" s="665"/>
      <c r="CX15" s="665"/>
      <c r="CY15" s="666"/>
      <c r="CZ15" s="691">
        <v>11.1</v>
      </c>
      <c r="DA15" s="691"/>
      <c r="DB15" s="691"/>
      <c r="DC15" s="691"/>
      <c r="DD15" s="670">
        <v>134741</v>
      </c>
      <c r="DE15" s="665"/>
      <c r="DF15" s="665"/>
      <c r="DG15" s="665"/>
      <c r="DH15" s="665"/>
      <c r="DI15" s="665"/>
      <c r="DJ15" s="665"/>
      <c r="DK15" s="665"/>
      <c r="DL15" s="665"/>
      <c r="DM15" s="665"/>
      <c r="DN15" s="665"/>
      <c r="DO15" s="665"/>
      <c r="DP15" s="666"/>
      <c r="DQ15" s="670">
        <v>454597</v>
      </c>
      <c r="DR15" s="665"/>
      <c r="DS15" s="665"/>
      <c r="DT15" s="665"/>
      <c r="DU15" s="665"/>
      <c r="DV15" s="665"/>
      <c r="DW15" s="665"/>
      <c r="DX15" s="665"/>
      <c r="DY15" s="665"/>
      <c r="DZ15" s="665"/>
      <c r="EA15" s="665"/>
      <c r="EB15" s="665"/>
      <c r="EC15" s="705"/>
    </row>
    <row r="16" spans="2:143" ht="11.25" customHeight="1" x14ac:dyDescent="0.2">
      <c r="B16" s="661" t="s">
        <v>261</v>
      </c>
      <c r="C16" s="662"/>
      <c r="D16" s="662"/>
      <c r="E16" s="662"/>
      <c r="F16" s="662"/>
      <c r="G16" s="662"/>
      <c r="H16" s="662"/>
      <c r="I16" s="662"/>
      <c r="J16" s="662"/>
      <c r="K16" s="662"/>
      <c r="L16" s="662"/>
      <c r="M16" s="662"/>
      <c r="N16" s="662"/>
      <c r="O16" s="662"/>
      <c r="P16" s="662"/>
      <c r="Q16" s="663"/>
      <c r="R16" s="664">
        <v>3721</v>
      </c>
      <c r="S16" s="665"/>
      <c r="T16" s="665"/>
      <c r="U16" s="665"/>
      <c r="V16" s="665"/>
      <c r="W16" s="665"/>
      <c r="X16" s="665"/>
      <c r="Y16" s="666"/>
      <c r="Z16" s="691">
        <v>0.1</v>
      </c>
      <c r="AA16" s="691"/>
      <c r="AB16" s="691"/>
      <c r="AC16" s="691"/>
      <c r="AD16" s="692">
        <v>3721</v>
      </c>
      <c r="AE16" s="692"/>
      <c r="AF16" s="692"/>
      <c r="AG16" s="692"/>
      <c r="AH16" s="692"/>
      <c r="AI16" s="692"/>
      <c r="AJ16" s="692"/>
      <c r="AK16" s="692"/>
      <c r="AL16" s="667">
        <v>0.1</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v>35237</v>
      </c>
      <c r="CS16" s="665"/>
      <c r="CT16" s="665"/>
      <c r="CU16" s="665"/>
      <c r="CV16" s="665"/>
      <c r="CW16" s="665"/>
      <c r="CX16" s="665"/>
      <c r="CY16" s="666"/>
      <c r="CZ16" s="691">
        <v>0.7</v>
      </c>
      <c r="DA16" s="691"/>
      <c r="DB16" s="691"/>
      <c r="DC16" s="691"/>
      <c r="DD16" s="670" t="s">
        <v>128</v>
      </c>
      <c r="DE16" s="665"/>
      <c r="DF16" s="665"/>
      <c r="DG16" s="665"/>
      <c r="DH16" s="665"/>
      <c r="DI16" s="665"/>
      <c r="DJ16" s="665"/>
      <c r="DK16" s="665"/>
      <c r="DL16" s="665"/>
      <c r="DM16" s="665"/>
      <c r="DN16" s="665"/>
      <c r="DO16" s="665"/>
      <c r="DP16" s="666"/>
      <c r="DQ16" s="670" t="s">
        <v>144</v>
      </c>
      <c r="DR16" s="665"/>
      <c r="DS16" s="665"/>
      <c r="DT16" s="665"/>
      <c r="DU16" s="665"/>
      <c r="DV16" s="665"/>
      <c r="DW16" s="665"/>
      <c r="DX16" s="665"/>
      <c r="DY16" s="665"/>
      <c r="DZ16" s="665"/>
      <c r="EA16" s="665"/>
      <c r="EB16" s="665"/>
      <c r="EC16" s="705"/>
    </row>
    <row r="17" spans="2:133" ht="11.25" customHeight="1" x14ac:dyDescent="0.2">
      <c r="B17" s="661" t="s">
        <v>264</v>
      </c>
      <c r="C17" s="662"/>
      <c r="D17" s="662"/>
      <c r="E17" s="662"/>
      <c r="F17" s="662"/>
      <c r="G17" s="662"/>
      <c r="H17" s="662"/>
      <c r="I17" s="662"/>
      <c r="J17" s="662"/>
      <c r="K17" s="662"/>
      <c r="L17" s="662"/>
      <c r="M17" s="662"/>
      <c r="N17" s="662"/>
      <c r="O17" s="662"/>
      <c r="P17" s="662"/>
      <c r="Q17" s="663"/>
      <c r="R17" s="664">
        <v>5528</v>
      </c>
      <c r="S17" s="665"/>
      <c r="T17" s="665"/>
      <c r="U17" s="665"/>
      <c r="V17" s="665"/>
      <c r="W17" s="665"/>
      <c r="X17" s="665"/>
      <c r="Y17" s="666"/>
      <c r="Z17" s="691">
        <v>0.1</v>
      </c>
      <c r="AA17" s="691"/>
      <c r="AB17" s="691"/>
      <c r="AC17" s="691"/>
      <c r="AD17" s="692">
        <v>5528</v>
      </c>
      <c r="AE17" s="692"/>
      <c r="AF17" s="692"/>
      <c r="AG17" s="692"/>
      <c r="AH17" s="692"/>
      <c r="AI17" s="692"/>
      <c r="AJ17" s="692"/>
      <c r="AK17" s="692"/>
      <c r="AL17" s="667">
        <v>0.2</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738150</v>
      </c>
      <c r="CS17" s="665"/>
      <c r="CT17" s="665"/>
      <c r="CU17" s="665"/>
      <c r="CV17" s="665"/>
      <c r="CW17" s="665"/>
      <c r="CX17" s="665"/>
      <c r="CY17" s="666"/>
      <c r="CZ17" s="691">
        <v>14.2</v>
      </c>
      <c r="DA17" s="691"/>
      <c r="DB17" s="691"/>
      <c r="DC17" s="691"/>
      <c r="DD17" s="670" t="s">
        <v>235</v>
      </c>
      <c r="DE17" s="665"/>
      <c r="DF17" s="665"/>
      <c r="DG17" s="665"/>
      <c r="DH17" s="665"/>
      <c r="DI17" s="665"/>
      <c r="DJ17" s="665"/>
      <c r="DK17" s="665"/>
      <c r="DL17" s="665"/>
      <c r="DM17" s="665"/>
      <c r="DN17" s="665"/>
      <c r="DO17" s="665"/>
      <c r="DP17" s="666"/>
      <c r="DQ17" s="670">
        <v>732822</v>
      </c>
      <c r="DR17" s="665"/>
      <c r="DS17" s="665"/>
      <c r="DT17" s="665"/>
      <c r="DU17" s="665"/>
      <c r="DV17" s="665"/>
      <c r="DW17" s="665"/>
      <c r="DX17" s="665"/>
      <c r="DY17" s="665"/>
      <c r="DZ17" s="665"/>
      <c r="EA17" s="665"/>
      <c r="EB17" s="665"/>
      <c r="EC17" s="705"/>
    </row>
    <row r="18" spans="2:133" ht="11.25" customHeight="1" x14ac:dyDescent="0.2">
      <c r="B18" s="661" t="s">
        <v>267</v>
      </c>
      <c r="C18" s="662"/>
      <c r="D18" s="662"/>
      <c r="E18" s="662"/>
      <c r="F18" s="662"/>
      <c r="G18" s="662"/>
      <c r="H18" s="662"/>
      <c r="I18" s="662"/>
      <c r="J18" s="662"/>
      <c r="K18" s="662"/>
      <c r="L18" s="662"/>
      <c r="M18" s="662"/>
      <c r="N18" s="662"/>
      <c r="O18" s="662"/>
      <c r="P18" s="662"/>
      <c r="Q18" s="663"/>
      <c r="R18" s="664">
        <v>7517</v>
      </c>
      <c r="S18" s="665"/>
      <c r="T18" s="665"/>
      <c r="U18" s="665"/>
      <c r="V18" s="665"/>
      <c r="W18" s="665"/>
      <c r="X18" s="665"/>
      <c r="Y18" s="666"/>
      <c r="Z18" s="691">
        <v>0.1</v>
      </c>
      <c r="AA18" s="691"/>
      <c r="AB18" s="691"/>
      <c r="AC18" s="691"/>
      <c r="AD18" s="692">
        <v>7517</v>
      </c>
      <c r="AE18" s="692"/>
      <c r="AF18" s="692"/>
      <c r="AG18" s="692"/>
      <c r="AH18" s="692"/>
      <c r="AI18" s="692"/>
      <c r="AJ18" s="692"/>
      <c r="AK18" s="692"/>
      <c r="AL18" s="667">
        <v>0.30000001192092896</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270</v>
      </c>
      <c r="C19" s="662"/>
      <c r="D19" s="662"/>
      <c r="E19" s="662"/>
      <c r="F19" s="662"/>
      <c r="G19" s="662"/>
      <c r="H19" s="662"/>
      <c r="I19" s="662"/>
      <c r="J19" s="662"/>
      <c r="K19" s="662"/>
      <c r="L19" s="662"/>
      <c r="M19" s="662"/>
      <c r="N19" s="662"/>
      <c r="O19" s="662"/>
      <c r="P19" s="662"/>
      <c r="Q19" s="663"/>
      <c r="R19" s="664">
        <v>2007</v>
      </c>
      <c r="S19" s="665"/>
      <c r="T19" s="665"/>
      <c r="U19" s="665"/>
      <c r="V19" s="665"/>
      <c r="W19" s="665"/>
      <c r="X19" s="665"/>
      <c r="Y19" s="666"/>
      <c r="Z19" s="691">
        <v>0</v>
      </c>
      <c r="AA19" s="691"/>
      <c r="AB19" s="691"/>
      <c r="AC19" s="691"/>
      <c r="AD19" s="692">
        <v>2007</v>
      </c>
      <c r="AE19" s="692"/>
      <c r="AF19" s="692"/>
      <c r="AG19" s="692"/>
      <c r="AH19" s="692"/>
      <c r="AI19" s="692"/>
      <c r="AJ19" s="692"/>
      <c r="AK19" s="692"/>
      <c r="AL19" s="667">
        <v>0.1</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50</v>
      </c>
      <c r="BH19" s="665"/>
      <c r="BI19" s="665"/>
      <c r="BJ19" s="665"/>
      <c r="BK19" s="665"/>
      <c r="BL19" s="665"/>
      <c r="BM19" s="665"/>
      <c r="BN19" s="666"/>
      <c r="BO19" s="691">
        <v>0</v>
      </c>
      <c r="BP19" s="691"/>
      <c r="BQ19" s="691"/>
      <c r="BR19" s="691"/>
      <c r="BS19" s="692" t="s">
        <v>226</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235</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5"/>
    </row>
    <row r="20" spans="2:133" ht="11.25" customHeight="1" x14ac:dyDescent="0.2">
      <c r="B20" s="661" t="s">
        <v>273</v>
      </c>
      <c r="C20" s="662"/>
      <c r="D20" s="662"/>
      <c r="E20" s="662"/>
      <c r="F20" s="662"/>
      <c r="G20" s="662"/>
      <c r="H20" s="662"/>
      <c r="I20" s="662"/>
      <c r="J20" s="662"/>
      <c r="K20" s="662"/>
      <c r="L20" s="662"/>
      <c r="M20" s="662"/>
      <c r="N20" s="662"/>
      <c r="O20" s="662"/>
      <c r="P20" s="662"/>
      <c r="Q20" s="663"/>
      <c r="R20" s="664">
        <v>1074</v>
      </c>
      <c r="S20" s="665"/>
      <c r="T20" s="665"/>
      <c r="U20" s="665"/>
      <c r="V20" s="665"/>
      <c r="W20" s="665"/>
      <c r="X20" s="665"/>
      <c r="Y20" s="666"/>
      <c r="Z20" s="691">
        <v>0</v>
      </c>
      <c r="AA20" s="691"/>
      <c r="AB20" s="691"/>
      <c r="AC20" s="691"/>
      <c r="AD20" s="692">
        <v>1074</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50</v>
      </c>
      <c r="BH20" s="665"/>
      <c r="BI20" s="665"/>
      <c r="BJ20" s="665"/>
      <c r="BK20" s="665"/>
      <c r="BL20" s="665"/>
      <c r="BM20" s="665"/>
      <c r="BN20" s="666"/>
      <c r="BO20" s="691">
        <v>0</v>
      </c>
      <c r="BP20" s="691"/>
      <c r="BQ20" s="691"/>
      <c r="BR20" s="691"/>
      <c r="BS20" s="692" t="s">
        <v>128</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5214084</v>
      </c>
      <c r="CS20" s="665"/>
      <c r="CT20" s="665"/>
      <c r="CU20" s="665"/>
      <c r="CV20" s="665"/>
      <c r="CW20" s="665"/>
      <c r="CX20" s="665"/>
      <c r="CY20" s="666"/>
      <c r="CZ20" s="691">
        <v>100</v>
      </c>
      <c r="DA20" s="691"/>
      <c r="DB20" s="691"/>
      <c r="DC20" s="691"/>
      <c r="DD20" s="670">
        <v>985510</v>
      </c>
      <c r="DE20" s="665"/>
      <c r="DF20" s="665"/>
      <c r="DG20" s="665"/>
      <c r="DH20" s="665"/>
      <c r="DI20" s="665"/>
      <c r="DJ20" s="665"/>
      <c r="DK20" s="665"/>
      <c r="DL20" s="665"/>
      <c r="DM20" s="665"/>
      <c r="DN20" s="665"/>
      <c r="DO20" s="665"/>
      <c r="DP20" s="666"/>
      <c r="DQ20" s="670">
        <v>3571537</v>
      </c>
      <c r="DR20" s="665"/>
      <c r="DS20" s="665"/>
      <c r="DT20" s="665"/>
      <c r="DU20" s="665"/>
      <c r="DV20" s="665"/>
      <c r="DW20" s="665"/>
      <c r="DX20" s="665"/>
      <c r="DY20" s="665"/>
      <c r="DZ20" s="665"/>
      <c r="EA20" s="665"/>
      <c r="EB20" s="665"/>
      <c r="EC20" s="705"/>
    </row>
    <row r="21" spans="2:133" ht="11.25" customHeight="1" x14ac:dyDescent="0.2">
      <c r="B21" s="661" t="s">
        <v>276</v>
      </c>
      <c r="C21" s="662"/>
      <c r="D21" s="662"/>
      <c r="E21" s="662"/>
      <c r="F21" s="662"/>
      <c r="G21" s="662"/>
      <c r="H21" s="662"/>
      <c r="I21" s="662"/>
      <c r="J21" s="662"/>
      <c r="K21" s="662"/>
      <c r="L21" s="662"/>
      <c r="M21" s="662"/>
      <c r="N21" s="662"/>
      <c r="O21" s="662"/>
      <c r="P21" s="662"/>
      <c r="Q21" s="663"/>
      <c r="R21" s="664">
        <v>291</v>
      </c>
      <c r="S21" s="665"/>
      <c r="T21" s="665"/>
      <c r="U21" s="665"/>
      <c r="V21" s="665"/>
      <c r="W21" s="665"/>
      <c r="X21" s="665"/>
      <c r="Y21" s="666"/>
      <c r="Z21" s="691">
        <v>0</v>
      </c>
      <c r="AA21" s="691"/>
      <c r="AB21" s="691"/>
      <c r="AC21" s="691"/>
      <c r="AD21" s="692">
        <v>291</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50</v>
      </c>
      <c r="BH21" s="665"/>
      <c r="BI21" s="665"/>
      <c r="BJ21" s="665"/>
      <c r="BK21" s="665"/>
      <c r="BL21" s="665"/>
      <c r="BM21" s="665"/>
      <c r="BN21" s="666"/>
      <c r="BO21" s="691">
        <v>0</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4145</v>
      </c>
      <c r="S22" s="665"/>
      <c r="T22" s="665"/>
      <c r="U22" s="665"/>
      <c r="V22" s="665"/>
      <c r="W22" s="665"/>
      <c r="X22" s="665"/>
      <c r="Y22" s="666"/>
      <c r="Z22" s="691">
        <v>0.1</v>
      </c>
      <c r="AA22" s="691"/>
      <c r="AB22" s="691"/>
      <c r="AC22" s="691"/>
      <c r="AD22" s="692">
        <v>4145</v>
      </c>
      <c r="AE22" s="692"/>
      <c r="AF22" s="692"/>
      <c r="AG22" s="692"/>
      <c r="AH22" s="692"/>
      <c r="AI22" s="692"/>
      <c r="AJ22" s="692"/>
      <c r="AK22" s="692"/>
      <c r="AL22" s="667">
        <v>0.10000000149011612</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235</v>
      </c>
      <c r="BH22" s="665"/>
      <c r="BI22" s="665"/>
      <c r="BJ22" s="665"/>
      <c r="BK22" s="665"/>
      <c r="BL22" s="665"/>
      <c r="BM22" s="665"/>
      <c r="BN22" s="666"/>
      <c r="BO22" s="691" t="s">
        <v>128</v>
      </c>
      <c r="BP22" s="691"/>
      <c r="BQ22" s="691"/>
      <c r="BR22" s="691"/>
      <c r="BS22" s="692" t="s">
        <v>235</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2381458</v>
      </c>
      <c r="S23" s="665"/>
      <c r="T23" s="665"/>
      <c r="U23" s="665"/>
      <c r="V23" s="665"/>
      <c r="W23" s="665"/>
      <c r="X23" s="665"/>
      <c r="Y23" s="666"/>
      <c r="Z23" s="691">
        <v>43.6</v>
      </c>
      <c r="AA23" s="691"/>
      <c r="AB23" s="691"/>
      <c r="AC23" s="691"/>
      <c r="AD23" s="692">
        <v>2230444</v>
      </c>
      <c r="AE23" s="692"/>
      <c r="AF23" s="692"/>
      <c r="AG23" s="692"/>
      <c r="AH23" s="692"/>
      <c r="AI23" s="692"/>
      <c r="AJ23" s="692"/>
      <c r="AK23" s="692"/>
      <c r="AL23" s="667">
        <v>75.2</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128</v>
      </c>
      <c r="BP23" s="691"/>
      <c r="BQ23" s="691"/>
      <c r="BR23" s="691"/>
      <c r="BS23" s="692" t="s">
        <v>128</v>
      </c>
      <c r="BT23" s="692"/>
      <c r="BU23" s="692"/>
      <c r="BV23" s="692"/>
      <c r="BW23" s="692"/>
      <c r="BX23" s="692"/>
      <c r="BY23" s="692"/>
      <c r="BZ23" s="692"/>
      <c r="CA23" s="692"/>
      <c r="CB23" s="750"/>
      <c r="CD23" s="766" t="s">
        <v>220</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2230444</v>
      </c>
      <c r="S24" s="665"/>
      <c r="T24" s="665"/>
      <c r="U24" s="665"/>
      <c r="V24" s="665"/>
      <c r="W24" s="665"/>
      <c r="X24" s="665"/>
      <c r="Y24" s="666"/>
      <c r="Z24" s="691">
        <v>40.799999999999997</v>
      </c>
      <c r="AA24" s="691"/>
      <c r="AB24" s="691"/>
      <c r="AC24" s="691"/>
      <c r="AD24" s="692">
        <v>2230444</v>
      </c>
      <c r="AE24" s="692"/>
      <c r="AF24" s="692"/>
      <c r="AG24" s="692"/>
      <c r="AH24" s="692"/>
      <c r="AI24" s="692"/>
      <c r="AJ24" s="692"/>
      <c r="AK24" s="692"/>
      <c r="AL24" s="667">
        <v>75.2</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235</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1929395</v>
      </c>
      <c r="CS24" s="718"/>
      <c r="CT24" s="718"/>
      <c r="CU24" s="718"/>
      <c r="CV24" s="718"/>
      <c r="CW24" s="718"/>
      <c r="CX24" s="718"/>
      <c r="CY24" s="761"/>
      <c r="CZ24" s="762">
        <v>37</v>
      </c>
      <c r="DA24" s="735"/>
      <c r="DB24" s="735"/>
      <c r="DC24" s="765"/>
      <c r="DD24" s="760">
        <v>1588973</v>
      </c>
      <c r="DE24" s="718"/>
      <c r="DF24" s="718"/>
      <c r="DG24" s="718"/>
      <c r="DH24" s="718"/>
      <c r="DI24" s="718"/>
      <c r="DJ24" s="718"/>
      <c r="DK24" s="761"/>
      <c r="DL24" s="760">
        <v>1573426</v>
      </c>
      <c r="DM24" s="718"/>
      <c r="DN24" s="718"/>
      <c r="DO24" s="718"/>
      <c r="DP24" s="718"/>
      <c r="DQ24" s="718"/>
      <c r="DR24" s="718"/>
      <c r="DS24" s="718"/>
      <c r="DT24" s="718"/>
      <c r="DU24" s="718"/>
      <c r="DV24" s="761"/>
      <c r="DW24" s="762">
        <v>51.2</v>
      </c>
      <c r="DX24" s="735"/>
      <c r="DY24" s="735"/>
      <c r="DZ24" s="735"/>
      <c r="EA24" s="735"/>
      <c r="EB24" s="735"/>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143004</v>
      </c>
      <c r="S25" s="665"/>
      <c r="T25" s="665"/>
      <c r="U25" s="665"/>
      <c r="V25" s="665"/>
      <c r="W25" s="665"/>
      <c r="X25" s="665"/>
      <c r="Y25" s="666"/>
      <c r="Z25" s="691">
        <v>2.6</v>
      </c>
      <c r="AA25" s="691"/>
      <c r="AB25" s="691"/>
      <c r="AC25" s="691"/>
      <c r="AD25" s="692" t="s">
        <v>144</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235</v>
      </c>
      <c r="BH25" s="665"/>
      <c r="BI25" s="665"/>
      <c r="BJ25" s="665"/>
      <c r="BK25" s="665"/>
      <c r="BL25" s="665"/>
      <c r="BM25" s="665"/>
      <c r="BN25" s="666"/>
      <c r="BO25" s="691" t="s">
        <v>235</v>
      </c>
      <c r="BP25" s="691"/>
      <c r="BQ25" s="691"/>
      <c r="BR25" s="691"/>
      <c r="BS25" s="692" t="s">
        <v>235</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818367</v>
      </c>
      <c r="CS25" s="675"/>
      <c r="CT25" s="675"/>
      <c r="CU25" s="675"/>
      <c r="CV25" s="675"/>
      <c r="CW25" s="675"/>
      <c r="CX25" s="675"/>
      <c r="CY25" s="676"/>
      <c r="CZ25" s="667">
        <v>15.7</v>
      </c>
      <c r="DA25" s="677"/>
      <c r="DB25" s="677"/>
      <c r="DC25" s="678"/>
      <c r="DD25" s="670">
        <v>769781</v>
      </c>
      <c r="DE25" s="675"/>
      <c r="DF25" s="675"/>
      <c r="DG25" s="675"/>
      <c r="DH25" s="675"/>
      <c r="DI25" s="675"/>
      <c r="DJ25" s="675"/>
      <c r="DK25" s="676"/>
      <c r="DL25" s="670">
        <v>755688</v>
      </c>
      <c r="DM25" s="675"/>
      <c r="DN25" s="675"/>
      <c r="DO25" s="675"/>
      <c r="DP25" s="675"/>
      <c r="DQ25" s="675"/>
      <c r="DR25" s="675"/>
      <c r="DS25" s="675"/>
      <c r="DT25" s="675"/>
      <c r="DU25" s="675"/>
      <c r="DV25" s="676"/>
      <c r="DW25" s="667">
        <v>24.6</v>
      </c>
      <c r="DX25" s="677"/>
      <c r="DY25" s="677"/>
      <c r="DZ25" s="677"/>
      <c r="EA25" s="677"/>
      <c r="EB25" s="677"/>
      <c r="EC25" s="698"/>
    </row>
    <row r="26" spans="2:133" ht="11.25" customHeight="1" x14ac:dyDescent="0.2">
      <c r="B26" s="661" t="s">
        <v>294</v>
      </c>
      <c r="C26" s="662"/>
      <c r="D26" s="662"/>
      <c r="E26" s="662"/>
      <c r="F26" s="662"/>
      <c r="G26" s="662"/>
      <c r="H26" s="662"/>
      <c r="I26" s="662"/>
      <c r="J26" s="662"/>
      <c r="K26" s="662"/>
      <c r="L26" s="662"/>
      <c r="M26" s="662"/>
      <c r="N26" s="662"/>
      <c r="O26" s="662"/>
      <c r="P26" s="662"/>
      <c r="Q26" s="663"/>
      <c r="R26" s="664">
        <v>8010</v>
      </c>
      <c r="S26" s="665"/>
      <c r="T26" s="665"/>
      <c r="U26" s="665"/>
      <c r="V26" s="665"/>
      <c r="W26" s="665"/>
      <c r="X26" s="665"/>
      <c r="Y26" s="666"/>
      <c r="Z26" s="691">
        <v>0.1</v>
      </c>
      <c r="AA26" s="691"/>
      <c r="AB26" s="691"/>
      <c r="AC26" s="691"/>
      <c r="AD26" s="692" t="s">
        <v>235</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473752</v>
      </c>
      <c r="CS26" s="665"/>
      <c r="CT26" s="665"/>
      <c r="CU26" s="665"/>
      <c r="CV26" s="665"/>
      <c r="CW26" s="665"/>
      <c r="CX26" s="665"/>
      <c r="CY26" s="666"/>
      <c r="CZ26" s="667">
        <v>9.1</v>
      </c>
      <c r="DA26" s="677"/>
      <c r="DB26" s="677"/>
      <c r="DC26" s="678"/>
      <c r="DD26" s="670">
        <v>438059</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297</v>
      </c>
      <c r="C27" s="662"/>
      <c r="D27" s="662"/>
      <c r="E27" s="662"/>
      <c r="F27" s="662"/>
      <c r="G27" s="662"/>
      <c r="H27" s="662"/>
      <c r="I27" s="662"/>
      <c r="J27" s="662"/>
      <c r="K27" s="662"/>
      <c r="L27" s="662"/>
      <c r="M27" s="662"/>
      <c r="N27" s="662"/>
      <c r="O27" s="662"/>
      <c r="P27" s="662"/>
      <c r="Q27" s="663"/>
      <c r="R27" s="664">
        <v>3113432</v>
      </c>
      <c r="S27" s="665"/>
      <c r="T27" s="665"/>
      <c r="U27" s="665"/>
      <c r="V27" s="665"/>
      <c r="W27" s="665"/>
      <c r="X27" s="665"/>
      <c r="Y27" s="666"/>
      <c r="Z27" s="691">
        <v>57</v>
      </c>
      <c r="AA27" s="691"/>
      <c r="AB27" s="691"/>
      <c r="AC27" s="691"/>
      <c r="AD27" s="692">
        <v>2962418</v>
      </c>
      <c r="AE27" s="692"/>
      <c r="AF27" s="692"/>
      <c r="AG27" s="692"/>
      <c r="AH27" s="692"/>
      <c r="AI27" s="692"/>
      <c r="AJ27" s="692"/>
      <c r="AK27" s="692"/>
      <c r="AL27" s="667">
        <v>99.800003051757813</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505029</v>
      </c>
      <c r="BH27" s="665"/>
      <c r="BI27" s="665"/>
      <c r="BJ27" s="665"/>
      <c r="BK27" s="665"/>
      <c r="BL27" s="665"/>
      <c r="BM27" s="665"/>
      <c r="BN27" s="666"/>
      <c r="BO27" s="691">
        <v>100</v>
      </c>
      <c r="BP27" s="691"/>
      <c r="BQ27" s="691"/>
      <c r="BR27" s="691"/>
      <c r="BS27" s="692" t="s">
        <v>144</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372878</v>
      </c>
      <c r="CS27" s="675"/>
      <c r="CT27" s="675"/>
      <c r="CU27" s="675"/>
      <c r="CV27" s="675"/>
      <c r="CW27" s="675"/>
      <c r="CX27" s="675"/>
      <c r="CY27" s="676"/>
      <c r="CZ27" s="667">
        <v>7.2</v>
      </c>
      <c r="DA27" s="677"/>
      <c r="DB27" s="677"/>
      <c r="DC27" s="678"/>
      <c r="DD27" s="670">
        <v>86370</v>
      </c>
      <c r="DE27" s="675"/>
      <c r="DF27" s="675"/>
      <c r="DG27" s="675"/>
      <c r="DH27" s="675"/>
      <c r="DI27" s="675"/>
      <c r="DJ27" s="675"/>
      <c r="DK27" s="676"/>
      <c r="DL27" s="670">
        <v>84916</v>
      </c>
      <c r="DM27" s="675"/>
      <c r="DN27" s="675"/>
      <c r="DO27" s="675"/>
      <c r="DP27" s="675"/>
      <c r="DQ27" s="675"/>
      <c r="DR27" s="675"/>
      <c r="DS27" s="675"/>
      <c r="DT27" s="675"/>
      <c r="DU27" s="675"/>
      <c r="DV27" s="676"/>
      <c r="DW27" s="667">
        <v>2.8</v>
      </c>
      <c r="DX27" s="677"/>
      <c r="DY27" s="677"/>
      <c r="DZ27" s="677"/>
      <c r="EA27" s="677"/>
      <c r="EB27" s="677"/>
      <c r="EC27" s="698"/>
    </row>
    <row r="28" spans="2:133" ht="11.25" customHeight="1" x14ac:dyDescent="0.2">
      <c r="B28" s="661" t="s">
        <v>300</v>
      </c>
      <c r="C28" s="662"/>
      <c r="D28" s="662"/>
      <c r="E28" s="662"/>
      <c r="F28" s="662"/>
      <c r="G28" s="662"/>
      <c r="H28" s="662"/>
      <c r="I28" s="662"/>
      <c r="J28" s="662"/>
      <c r="K28" s="662"/>
      <c r="L28" s="662"/>
      <c r="M28" s="662"/>
      <c r="N28" s="662"/>
      <c r="O28" s="662"/>
      <c r="P28" s="662"/>
      <c r="Q28" s="663"/>
      <c r="R28" s="664">
        <v>598</v>
      </c>
      <c r="S28" s="665"/>
      <c r="T28" s="665"/>
      <c r="U28" s="665"/>
      <c r="V28" s="665"/>
      <c r="W28" s="665"/>
      <c r="X28" s="665"/>
      <c r="Y28" s="666"/>
      <c r="Z28" s="691">
        <v>0</v>
      </c>
      <c r="AA28" s="691"/>
      <c r="AB28" s="691"/>
      <c r="AC28" s="691"/>
      <c r="AD28" s="692">
        <v>598</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738150</v>
      </c>
      <c r="CS28" s="665"/>
      <c r="CT28" s="665"/>
      <c r="CU28" s="665"/>
      <c r="CV28" s="665"/>
      <c r="CW28" s="665"/>
      <c r="CX28" s="665"/>
      <c r="CY28" s="666"/>
      <c r="CZ28" s="667">
        <v>14.2</v>
      </c>
      <c r="DA28" s="677"/>
      <c r="DB28" s="677"/>
      <c r="DC28" s="678"/>
      <c r="DD28" s="670">
        <v>732822</v>
      </c>
      <c r="DE28" s="665"/>
      <c r="DF28" s="665"/>
      <c r="DG28" s="665"/>
      <c r="DH28" s="665"/>
      <c r="DI28" s="665"/>
      <c r="DJ28" s="665"/>
      <c r="DK28" s="666"/>
      <c r="DL28" s="670">
        <v>732822</v>
      </c>
      <c r="DM28" s="665"/>
      <c r="DN28" s="665"/>
      <c r="DO28" s="665"/>
      <c r="DP28" s="665"/>
      <c r="DQ28" s="665"/>
      <c r="DR28" s="665"/>
      <c r="DS28" s="665"/>
      <c r="DT28" s="665"/>
      <c r="DU28" s="665"/>
      <c r="DV28" s="666"/>
      <c r="DW28" s="667">
        <v>23.8</v>
      </c>
      <c r="DX28" s="677"/>
      <c r="DY28" s="677"/>
      <c r="DZ28" s="677"/>
      <c r="EA28" s="677"/>
      <c r="EB28" s="677"/>
      <c r="EC28" s="698"/>
    </row>
    <row r="29" spans="2:133" ht="11.25" customHeight="1" x14ac:dyDescent="0.2">
      <c r="B29" s="661" t="s">
        <v>302</v>
      </c>
      <c r="C29" s="662"/>
      <c r="D29" s="662"/>
      <c r="E29" s="662"/>
      <c r="F29" s="662"/>
      <c r="G29" s="662"/>
      <c r="H29" s="662"/>
      <c r="I29" s="662"/>
      <c r="J29" s="662"/>
      <c r="K29" s="662"/>
      <c r="L29" s="662"/>
      <c r="M29" s="662"/>
      <c r="N29" s="662"/>
      <c r="O29" s="662"/>
      <c r="P29" s="662"/>
      <c r="Q29" s="663"/>
      <c r="R29" s="664">
        <v>15226</v>
      </c>
      <c r="S29" s="665"/>
      <c r="T29" s="665"/>
      <c r="U29" s="665"/>
      <c r="V29" s="665"/>
      <c r="W29" s="665"/>
      <c r="X29" s="665"/>
      <c r="Y29" s="666"/>
      <c r="Z29" s="691">
        <v>0.3</v>
      </c>
      <c r="AA29" s="691"/>
      <c r="AB29" s="691"/>
      <c r="AC29" s="691"/>
      <c r="AD29" s="692">
        <v>4712</v>
      </c>
      <c r="AE29" s="692"/>
      <c r="AF29" s="692"/>
      <c r="AG29" s="692"/>
      <c r="AH29" s="692"/>
      <c r="AI29" s="692"/>
      <c r="AJ29" s="692"/>
      <c r="AK29" s="692"/>
      <c r="AL29" s="667">
        <v>0.2</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69</v>
      </c>
      <c r="CG29" s="703"/>
      <c r="CH29" s="703"/>
      <c r="CI29" s="703"/>
      <c r="CJ29" s="703"/>
      <c r="CK29" s="703"/>
      <c r="CL29" s="703"/>
      <c r="CM29" s="703"/>
      <c r="CN29" s="703"/>
      <c r="CO29" s="703"/>
      <c r="CP29" s="703"/>
      <c r="CQ29" s="704"/>
      <c r="CR29" s="664">
        <v>738150</v>
      </c>
      <c r="CS29" s="675"/>
      <c r="CT29" s="675"/>
      <c r="CU29" s="675"/>
      <c r="CV29" s="675"/>
      <c r="CW29" s="675"/>
      <c r="CX29" s="675"/>
      <c r="CY29" s="676"/>
      <c r="CZ29" s="667">
        <v>14.2</v>
      </c>
      <c r="DA29" s="677"/>
      <c r="DB29" s="677"/>
      <c r="DC29" s="678"/>
      <c r="DD29" s="670">
        <v>732822</v>
      </c>
      <c r="DE29" s="675"/>
      <c r="DF29" s="675"/>
      <c r="DG29" s="675"/>
      <c r="DH29" s="675"/>
      <c r="DI29" s="675"/>
      <c r="DJ29" s="675"/>
      <c r="DK29" s="676"/>
      <c r="DL29" s="670">
        <v>732822</v>
      </c>
      <c r="DM29" s="675"/>
      <c r="DN29" s="675"/>
      <c r="DO29" s="675"/>
      <c r="DP29" s="675"/>
      <c r="DQ29" s="675"/>
      <c r="DR29" s="675"/>
      <c r="DS29" s="675"/>
      <c r="DT29" s="675"/>
      <c r="DU29" s="675"/>
      <c r="DV29" s="676"/>
      <c r="DW29" s="667">
        <v>23.8</v>
      </c>
      <c r="DX29" s="677"/>
      <c r="DY29" s="677"/>
      <c r="DZ29" s="677"/>
      <c r="EA29" s="677"/>
      <c r="EB29" s="677"/>
      <c r="EC29" s="698"/>
    </row>
    <row r="30" spans="2:133" ht="11.25" customHeight="1" x14ac:dyDescent="0.2">
      <c r="B30" s="661" t="s">
        <v>304</v>
      </c>
      <c r="C30" s="662"/>
      <c r="D30" s="662"/>
      <c r="E30" s="662"/>
      <c r="F30" s="662"/>
      <c r="G30" s="662"/>
      <c r="H30" s="662"/>
      <c r="I30" s="662"/>
      <c r="J30" s="662"/>
      <c r="K30" s="662"/>
      <c r="L30" s="662"/>
      <c r="M30" s="662"/>
      <c r="N30" s="662"/>
      <c r="O30" s="662"/>
      <c r="P30" s="662"/>
      <c r="Q30" s="663"/>
      <c r="R30" s="664">
        <v>32507</v>
      </c>
      <c r="S30" s="665"/>
      <c r="T30" s="665"/>
      <c r="U30" s="665"/>
      <c r="V30" s="665"/>
      <c r="W30" s="665"/>
      <c r="X30" s="665"/>
      <c r="Y30" s="666"/>
      <c r="Z30" s="691">
        <v>0.6</v>
      </c>
      <c r="AA30" s="691"/>
      <c r="AB30" s="691"/>
      <c r="AC30" s="691"/>
      <c r="AD30" s="692">
        <v>46</v>
      </c>
      <c r="AE30" s="692"/>
      <c r="AF30" s="692"/>
      <c r="AG30" s="692"/>
      <c r="AH30" s="692"/>
      <c r="AI30" s="692"/>
      <c r="AJ30" s="692"/>
      <c r="AK30" s="692"/>
      <c r="AL30" s="667">
        <v>0</v>
      </c>
      <c r="AM30" s="668"/>
      <c r="AN30" s="668"/>
      <c r="AO30" s="693"/>
      <c r="AP30" s="723" t="s">
        <v>220</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730075</v>
      </c>
      <c r="CS30" s="665"/>
      <c r="CT30" s="665"/>
      <c r="CU30" s="665"/>
      <c r="CV30" s="665"/>
      <c r="CW30" s="665"/>
      <c r="CX30" s="665"/>
      <c r="CY30" s="666"/>
      <c r="CZ30" s="667">
        <v>14</v>
      </c>
      <c r="DA30" s="677"/>
      <c r="DB30" s="677"/>
      <c r="DC30" s="678"/>
      <c r="DD30" s="670">
        <v>724830</v>
      </c>
      <c r="DE30" s="665"/>
      <c r="DF30" s="665"/>
      <c r="DG30" s="665"/>
      <c r="DH30" s="665"/>
      <c r="DI30" s="665"/>
      <c r="DJ30" s="665"/>
      <c r="DK30" s="666"/>
      <c r="DL30" s="670">
        <v>724830</v>
      </c>
      <c r="DM30" s="665"/>
      <c r="DN30" s="665"/>
      <c r="DO30" s="665"/>
      <c r="DP30" s="665"/>
      <c r="DQ30" s="665"/>
      <c r="DR30" s="665"/>
      <c r="DS30" s="665"/>
      <c r="DT30" s="665"/>
      <c r="DU30" s="665"/>
      <c r="DV30" s="666"/>
      <c r="DW30" s="667">
        <v>23.6</v>
      </c>
      <c r="DX30" s="677"/>
      <c r="DY30" s="677"/>
      <c r="DZ30" s="677"/>
      <c r="EA30" s="677"/>
      <c r="EB30" s="677"/>
      <c r="EC30" s="698"/>
    </row>
    <row r="31" spans="2:133" ht="11.25" customHeight="1" x14ac:dyDescent="0.2">
      <c r="B31" s="661" t="s">
        <v>308</v>
      </c>
      <c r="C31" s="662"/>
      <c r="D31" s="662"/>
      <c r="E31" s="662"/>
      <c r="F31" s="662"/>
      <c r="G31" s="662"/>
      <c r="H31" s="662"/>
      <c r="I31" s="662"/>
      <c r="J31" s="662"/>
      <c r="K31" s="662"/>
      <c r="L31" s="662"/>
      <c r="M31" s="662"/>
      <c r="N31" s="662"/>
      <c r="O31" s="662"/>
      <c r="P31" s="662"/>
      <c r="Q31" s="663"/>
      <c r="R31" s="664">
        <v>2856</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7" t="s">
        <v>309</v>
      </c>
      <c r="AQ31" s="738"/>
      <c r="AR31" s="738"/>
      <c r="AS31" s="738"/>
      <c r="AT31" s="743" t="s">
        <v>310</v>
      </c>
      <c r="AU31" s="217"/>
      <c r="AV31" s="217"/>
      <c r="AW31" s="217"/>
      <c r="AX31" s="730" t="s">
        <v>186</v>
      </c>
      <c r="AY31" s="731"/>
      <c r="AZ31" s="731"/>
      <c r="BA31" s="731"/>
      <c r="BB31" s="731"/>
      <c r="BC31" s="731"/>
      <c r="BD31" s="731"/>
      <c r="BE31" s="731"/>
      <c r="BF31" s="732"/>
      <c r="BG31" s="733">
        <v>99.1</v>
      </c>
      <c r="BH31" s="734"/>
      <c r="BI31" s="734"/>
      <c r="BJ31" s="734"/>
      <c r="BK31" s="734"/>
      <c r="BL31" s="734"/>
      <c r="BM31" s="735">
        <v>96.2</v>
      </c>
      <c r="BN31" s="734"/>
      <c r="BO31" s="734"/>
      <c r="BP31" s="734"/>
      <c r="BQ31" s="736"/>
      <c r="BR31" s="733">
        <v>99.3</v>
      </c>
      <c r="BS31" s="734"/>
      <c r="BT31" s="734"/>
      <c r="BU31" s="734"/>
      <c r="BV31" s="734"/>
      <c r="BW31" s="734"/>
      <c r="BX31" s="735">
        <v>95.8</v>
      </c>
      <c r="BY31" s="734"/>
      <c r="BZ31" s="734"/>
      <c r="CA31" s="734"/>
      <c r="CB31" s="736"/>
      <c r="CD31" s="753"/>
      <c r="CE31" s="754"/>
      <c r="CF31" s="706" t="s">
        <v>311</v>
      </c>
      <c r="CG31" s="703"/>
      <c r="CH31" s="703"/>
      <c r="CI31" s="703"/>
      <c r="CJ31" s="703"/>
      <c r="CK31" s="703"/>
      <c r="CL31" s="703"/>
      <c r="CM31" s="703"/>
      <c r="CN31" s="703"/>
      <c r="CO31" s="703"/>
      <c r="CP31" s="703"/>
      <c r="CQ31" s="704"/>
      <c r="CR31" s="664">
        <v>8075</v>
      </c>
      <c r="CS31" s="675"/>
      <c r="CT31" s="675"/>
      <c r="CU31" s="675"/>
      <c r="CV31" s="675"/>
      <c r="CW31" s="675"/>
      <c r="CX31" s="675"/>
      <c r="CY31" s="676"/>
      <c r="CZ31" s="667">
        <v>0.2</v>
      </c>
      <c r="DA31" s="677"/>
      <c r="DB31" s="677"/>
      <c r="DC31" s="678"/>
      <c r="DD31" s="670">
        <v>7992</v>
      </c>
      <c r="DE31" s="675"/>
      <c r="DF31" s="675"/>
      <c r="DG31" s="675"/>
      <c r="DH31" s="675"/>
      <c r="DI31" s="675"/>
      <c r="DJ31" s="675"/>
      <c r="DK31" s="676"/>
      <c r="DL31" s="670">
        <v>7992</v>
      </c>
      <c r="DM31" s="675"/>
      <c r="DN31" s="675"/>
      <c r="DO31" s="675"/>
      <c r="DP31" s="675"/>
      <c r="DQ31" s="675"/>
      <c r="DR31" s="675"/>
      <c r="DS31" s="675"/>
      <c r="DT31" s="675"/>
      <c r="DU31" s="675"/>
      <c r="DV31" s="676"/>
      <c r="DW31" s="667">
        <v>0.3</v>
      </c>
      <c r="DX31" s="677"/>
      <c r="DY31" s="677"/>
      <c r="DZ31" s="677"/>
      <c r="EA31" s="677"/>
      <c r="EB31" s="677"/>
      <c r="EC31" s="698"/>
    </row>
    <row r="32" spans="2:133" ht="11.25" customHeight="1" x14ac:dyDescent="0.2">
      <c r="B32" s="661" t="s">
        <v>312</v>
      </c>
      <c r="C32" s="662"/>
      <c r="D32" s="662"/>
      <c r="E32" s="662"/>
      <c r="F32" s="662"/>
      <c r="G32" s="662"/>
      <c r="H32" s="662"/>
      <c r="I32" s="662"/>
      <c r="J32" s="662"/>
      <c r="K32" s="662"/>
      <c r="L32" s="662"/>
      <c r="M32" s="662"/>
      <c r="N32" s="662"/>
      <c r="O32" s="662"/>
      <c r="P32" s="662"/>
      <c r="Q32" s="663"/>
      <c r="R32" s="664">
        <v>714868</v>
      </c>
      <c r="S32" s="665"/>
      <c r="T32" s="665"/>
      <c r="U32" s="665"/>
      <c r="V32" s="665"/>
      <c r="W32" s="665"/>
      <c r="X32" s="665"/>
      <c r="Y32" s="666"/>
      <c r="Z32" s="691">
        <v>13.1</v>
      </c>
      <c r="AA32" s="691"/>
      <c r="AB32" s="691"/>
      <c r="AC32" s="691"/>
      <c r="AD32" s="692" t="s">
        <v>128</v>
      </c>
      <c r="AE32" s="692"/>
      <c r="AF32" s="692"/>
      <c r="AG32" s="692"/>
      <c r="AH32" s="692"/>
      <c r="AI32" s="692"/>
      <c r="AJ32" s="692"/>
      <c r="AK32" s="692"/>
      <c r="AL32" s="667" t="s">
        <v>235</v>
      </c>
      <c r="AM32" s="668"/>
      <c r="AN32" s="668"/>
      <c r="AO32" s="693"/>
      <c r="AP32" s="739"/>
      <c r="AQ32" s="740"/>
      <c r="AR32" s="740"/>
      <c r="AS32" s="740"/>
      <c r="AT32" s="744"/>
      <c r="AU32" s="216" t="s">
        <v>313</v>
      </c>
      <c r="AV32" s="216"/>
      <c r="AW32" s="216"/>
      <c r="AX32" s="661" t="s">
        <v>314</v>
      </c>
      <c r="AY32" s="662"/>
      <c r="AZ32" s="662"/>
      <c r="BA32" s="662"/>
      <c r="BB32" s="662"/>
      <c r="BC32" s="662"/>
      <c r="BD32" s="662"/>
      <c r="BE32" s="662"/>
      <c r="BF32" s="663"/>
      <c r="BG32" s="746">
        <v>99.2</v>
      </c>
      <c r="BH32" s="675"/>
      <c r="BI32" s="675"/>
      <c r="BJ32" s="675"/>
      <c r="BK32" s="675"/>
      <c r="BL32" s="675"/>
      <c r="BM32" s="668">
        <v>96.7</v>
      </c>
      <c r="BN32" s="747"/>
      <c r="BO32" s="747"/>
      <c r="BP32" s="747"/>
      <c r="BQ32" s="702"/>
      <c r="BR32" s="746">
        <v>99.3</v>
      </c>
      <c r="BS32" s="675"/>
      <c r="BT32" s="675"/>
      <c r="BU32" s="675"/>
      <c r="BV32" s="675"/>
      <c r="BW32" s="675"/>
      <c r="BX32" s="668">
        <v>96.4</v>
      </c>
      <c r="BY32" s="747"/>
      <c r="BZ32" s="747"/>
      <c r="CA32" s="747"/>
      <c r="CB32" s="702"/>
      <c r="CD32" s="755"/>
      <c r="CE32" s="756"/>
      <c r="CF32" s="706" t="s">
        <v>315</v>
      </c>
      <c r="CG32" s="703"/>
      <c r="CH32" s="703"/>
      <c r="CI32" s="703"/>
      <c r="CJ32" s="703"/>
      <c r="CK32" s="703"/>
      <c r="CL32" s="703"/>
      <c r="CM32" s="703"/>
      <c r="CN32" s="703"/>
      <c r="CO32" s="703"/>
      <c r="CP32" s="703"/>
      <c r="CQ32" s="704"/>
      <c r="CR32" s="664" t="s">
        <v>226</v>
      </c>
      <c r="CS32" s="665"/>
      <c r="CT32" s="665"/>
      <c r="CU32" s="665"/>
      <c r="CV32" s="665"/>
      <c r="CW32" s="665"/>
      <c r="CX32" s="665"/>
      <c r="CY32" s="666"/>
      <c r="CZ32" s="667" t="s">
        <v>128</v>
      </c>
      <c r="DA32" s="677"/>
      <c r="DB32" s="677"/>
      <c r="DC32" s="678"/>
      <c r="DD32" s="670" t="s">
        <v>128</v>
      </c>
      <c r="DE32" s="665"/>
      <c r="DF32" s="665"/>
      <c r="DG32" s="665"/>
      <c r="DH32" s="665"/>
      <c r="DI32" s="665"/>
      <c r="DJ32" s="665"/>
      <c r="DK32" s="666"/>
      <c r="DL32" s="670" t="s">
        <v>235</v>
      </c>
      <c r="DM32" s="665"/>
      <c r="DN32" s="665"/>
      <c r="DO32" s="665"/>
      <c r="DP32" s="665"/>
      <c r="DQ32" s="665"/>
      <c r="DR32" s="665"/>
      <c r="DS32" s="665"/>
      <c r="DT32" s="665"/>
      <c r="DU32" s="665"/>
      <c r="DV32" s="666"/>
      <c r="DW32" s="667" t="s">
        <v>235</v>
      </c>
      <c r="DX32" s="677"/>
      <c r="DY32" s="677"/>
      <c r="DZ32" s="677"/>
      <c r="EA32" s="677"/>
      <c r="EB32" s="677"/>
      <c r="EC32" s="698"/>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1"/>
      <c r="AQ33" s="742"/>
      <c r="AR33" s="742"/>
      <c r="AS33" s="742"/>
      <c r="AT33" s="745"/>
      <c r="AU33" s="218"/>
      <c r="AV33" s="218"/>
      <c r="AW33" s="218"/>
      <c r="AX33" s="641" t="s">
        <v>317</v>
      </c>
      <c r="AY33" s="642"/>
      <c r="AZ33" s="642"/>
      <c r="BA33" s="642"/>
      <c r="BB33" s="642"/>
      <c r="BC33" s="642"/>
      <c r="BD33" s="642"/>
      <c r="BE33" s="642"/>
      <c r="BF33" s="643"/>
      <c r="BG33" s="726">
        <v>99.1</v>
      </c>
      <c r="BH33" s="645"/>
      <c r="BI33" s="645"/>
      <c r="BJ33" s="645"/>
      <c r="BK33" s="645"/>
      <c r="BL33" s="645"/>
      <c r="BM33" s="683">
        <v>95.4</v>
      </c>
      <c r="BN33" s="645"/>
      <c r="BO33" s="645"/>
      <c r="BP33" s="645"/>
      <c r="BQ33" s="694"/>
      <c r="BR33" s="726">
        <v>99.2</v>
      </c>
      <c r="BS33" s="645"/>
      <c r="BT33" s="645"/>
      <c r="BU33" s="645"/>
      <c r="BV33" s="645"/>
      <c r="BW33" s="645"/>
      <c r="BX33" s="683">
        <v>94.9</v>
      </c>
      <c r="BY33" s="645"/>
      <c r="BZ33" s="645"/>
      <c r="CA33" s="645"/>
      <c r="CB33" s="694"/>
      <c r="CD33" s="706" t="s">
        <v>318</v>
      </c>
      <c r="CE33" s="703"/>
      <c r="CF33" s="703"/>
      <c r="CG33" s="703"/>
      <c r="CH33" s="703"/>
      <c r="CI33" s="703"/>
      <c r="CJ33" s="703"/>
      <c r="CK33" s="703"/>
      <c r="CL33" s="703"/>
      <c r="CM33" s="703"/>
      <c r="CN33" s="703"/>
      <c r="CO33" s="703"/>
      <c r="CP33" s="703"/>
      <c r="CQ33" s="704"/>
      <c r="CR33" s="664">
        <v>2263942</v>
      </c>
      <c r="CS33" s="675"/>
      <c r="CT33" s="675"/>
      <c r="CU33" s="675"/>
      <c r="CV33" s="675"/>
      <c r="CW33" s="675"/>
      <c r="CX33" s="675"/>
      <c r="CY33" s="676"/>
      <c r="CZ33" s="667">
        <v>43.4</v>
      </c>
      <c r="DA33" s="677"/>
      <c r="DB33" s="677"/>
      <c r="DC33" s="678"/>
      <c r="DD33" s="670">
        <v>1881499</v>
      </c>
      <c r="DE33" s="675"/>
      <c r="DF33" s="675"/>
      <c r="DG33" s="675"/>
      <c r="DH33" s="675"/>
      <c r="DI33" s="675"/>
      <c r="DJ33" s="675"/>
      <c r="DK33" s="676"/>
      <c r="DL33" s="670">
        <v>1048759</v>
      </c>
      <c r="DM33" s="675"/>
      <c r="DN33" s="675"/>
      <c r="DO33" s="675"/>
      <c r="DP33" s="675"/>
      <c r="DQ33" s="675"/>
      <c r="DR33" s="675"/>
      <c r="DS33" s="675"/>
      <c r="DT33" s="675"/>
      <c r="DU33" s="675"/>
      <c r="DV33" s="676"/>
      <c r="DW33" s="667">
        <v>34.1</v>
      </c>
      <c r="DX33" s="677"/>
      <c r="DY33" s="677"/>
      <c r="DZ33" s="677"/>
      <c r="EA33" s="677"/>
      <c r="EB33" s="677"/>
      <c r="EC33" s="698"/>
    </row>
    <row r="34" spans="2:133" ht="11.25" customHeight="1" x14ac:dyDescent="0.2">
      <c r="B34" s="661" t="s">
        <v>319</v>
      </c>
      <c r="C34" s="662"/>
      <c r="D34" s="662"/>
      <c r="E34" s="662"/>
      <c r="F34" s="662"/>
      <c r="G34" s="662"/>
      <c r="H34" s="662"/>
      <c r="I34" s="662"/>
      <c r="J34" s="662"/>
      <c r="K34" s="662"/>
      <c r="L34" s="662"/>
      <c r="M34" s="662"/>
      <c r="N34" s="662"/>
      <c r="O34" s="662"/>
      <c r="P34" s="662"/>
      <c r="Q34" s="663"/>
      <c r="R34" s="664">
        <v>227802</v>
      </c>
      <c r="S34" s="665"/>
      <c r="T34" s="665"/>
      <c r="U34" s="665"/>
      <c r="V34" s="665"/>
      <c r="W34" s="665"/>
      <c r="X34" s="665"/>
      <c r="Y34" s="666"/>
      <c r="Z34" s="691">
        <v>4.2</v>
      </c>
      <c r="AA34" s="691"/>
      <c r="AB34" s="691"/>
      <c r="AC34" s="691"/>
      <c r="AD34" s="692" t="s">
        <v>128</v>
      </c>
      <c r="AE34" s="692"/>
      <c r="AF34" s="692"/>
      <c r="AG34" s="692"/>
      <c r="AH34" s="692"/>
      <c r="AI34" s="692"/>
      <c r="AJ34" s="692"/>
      <c r="AK34" s="692"/>
      <c r="AL34" s="667" t="s">
        <v>128</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320</v>
      </c>
      <c r="CE34" s="703"/>
      <c r="CF34" s="703"/>
      <c r="CG34" s="703"/>
      <c r="CH34" s="703"/>
      <c r="CI34" s="703"/>
      <c r="CJ34" s="703"/>
      <c r="CK34" s="703"/>
      <c r="CL34" s="703"/>
      <c r="CM34" s="703"/>
      <c r="CN34" s="703"/>
      <c r="CO34" s="703"/>
      <c r="CP34" s="703"/>
      <c r="CQ34" s="704"/>
      <c r="CR34" s="664">
        <v>810537</v>
      </c>
      <c r="CS34" s="665"/>
      <c r="CT34" s="665"/>
      <c r="CU34" s="665"/>
      <c r="CV34" s="665"/>
      <c r="CW34" s="665"/>
      <c r="CX34" s="665"/>
      <c r="CY34" s="666"/>
      <c r="CZ34" s="667">
        <v>15.5</v>
      </c>
      <c r="DA34" s="677"/>
      <c r="DB34" s="677"/>
      <c r="DC34" s="678"/>
      <c r="DD34" s="670">
        <v>569313</v>
      </c>
      <c r="DE34" s="665"/>
      <c r="DF34" s="665"/>
      <c r="DG34" s="665"/>
      <c r="DH34" s="665"/>
      <c r="DI34" s="665"/>
      <c r="DJ34" s="665"/>
      <c r="DK34" s="666"/>
      <c r="DL34" s="670">
        <v>426108</v>
      </c>
      <c r="DM34" s="665"/>
      <c r="DN34" s="665"/>
      <c r="DO34" s="665"/>
      <c r="DP34" s="665"/>
      <c r="DQ34" s="665"/>
      <c r="DR34" s="665"/>
      <c r="DS34" s="665"/>
      <c r="DT34" s="665"/>
      <c r="DU34" s="665"/>
      <c r="DV34" s="666"/>
      <c r="DW34" s="667">
        <v>13.9</v>
      </c>
      <c r="DX34" s="677"/>
      <c r="DY34" s="677"/>
      <c r="DZ34" s="677"/>
      <c r="EA34" s="677"/>
      <c r="EB34" s="677"/>
      <c r="EC34" s="698"/>
    </row>
    <row r="35" spans="2:133" ht="11.25" customHeight="1" x14ac:dyDescent="0.2">
      <c r="B35" s="661" t="s">
        <v>321</v>
      </c>
      <c r="C35" s="662"/>
      <c r="D35" s="662"/>
      <c r="E35" s="662"/>
      <c r="F35" s="662"/>
      <c r="G35" s="662"/>
      <c r="H35" s="662"/>
      <c r="I35" s="662"/>
      <c r="J35" s="662"/>
      <c r="K35" s="662"/>
      <c r="L35" s="662"/>
      <c r="M35" s="662"/>
      <c r="N35" s="662"/>
      <c r="O35" s="662"/>
      <c r="P35" s="662"/>
      <c r="Q35" s="663"/>
      <c r="R35" s="664">
        <v>7223</v>
      </c>
      <c r="S35" s="665"/>
      <c r="T35" s="665"/>
      <c r="U35" s="665"/>
      <c r="V35" s="665"/>
      <c r="W35" s="665"/>
      <c r="X35" s="665"/>
      <c r="Y35" s="666"/>
      <c r="Z35" s="691">
        <v>0.1</v>
      </c>
      <c r="AA35" s="691"/>
      <c r="AB35" s="691"/>
      <c r="AC35" s="691"/>
      <c r="AD35" s="692">
        <v>95</v>
      </c>
      <c r="AE35" s="692"/>
      <c r="AF35" s="692"/>
      <c r="AG35" s="692"/>
      <c r="AH35" s="692"/>
      <c r="AI35" s="692"/>
      <c r="AJ35" s="692"/>
      <c r="AK35" s="692"/>
      <c r="AL35" s="667">
        <v>0</v>
      </c>
      <c r="AM35" s="668"/>
      <c r="AN35" s="668"/>
      <c r="AO35" s="693"/>
      <c r="AP35" s="221"/>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60111</v>
      </c>
      <c r="CS35" s="675"/>
      <c r="CT35" s="675"/>
      <c r="CU35" s="675"/>
      <c r="CV35" s="675"/>
      <c r="CW35" s="675"/>
      <c r="CX35" s="675"/>
      <c r="CY35" s="676"/>
      <c r="CZ35" s="667">
        <v>1.2</v>
      </c>
      <c r="DA35" s="677"/>
      <c r="DB35" s="677"/>
      <c r="DC35" s="678"/>
      <c r="DD35" s="670">
        <v>56710</v>
      </c>
      <c r="DE35" s="675"/>
      <c r="DF35" s="675"/>
      <c r="DG35" s="675"/>
      <c r="DH35" s="675"/>
      <c r="DI35" s="675"/>
      <c r="DJ35" s="675"/>
      <c r="DK35" s="676"/>
      <c r="DL35" s="670">
        <v>56581</v>
      </c>
      <c r="DM35" s="675"/>
      <c r="DN35" s="675"/>
      <c r="DO35" s="675"/>
      <c r="DP35" s="675"/>
      <c r="DQ35" s="675"/>
      <c r="DR35" s="675"/>
      <c r="DS35" s="675"/>
      <c r="DT35" s="675"/>
      <c r="DU35" s="675"/>
      <c r="DV35" s="676"/>
      <c r="DW35" s="667">
        <v>1.8</v>
      </c>
      <c r="DX35" s="677"/>
      <c r="DY35" s="677"/>
      <c r="DZ35" s="677"/>
      <c r="EA35" s="677"/>
      <c r="EB35" s="677"/>
      <c r="EC35" s="698"/>
    </row>
    <row r="36" spans="2:133" ht="11.25" customHeight="1" x14ac:dyDescent="0.2">
      <c r="B36" s="661" t="s">
        <v>325</v>
      </c>
      <c r="C36" s="662"/>
      <c r="D36" s="662"/>
      <c r="E36" s="662"/>
      <c r="F36" s="662"/>
      <c r="G36" s="662"/>
      <c r="H36" s="662"/>
      <c r="I36" s="662"/>
      <c r="J36" s="662"/>
      <c r="K36" s="662"/>
      <c r="L36" s="662"/>
      <c r="M36" s="662"/>
      <c r="N36" s="662"/>
      <c r="O36" s="662"/>
      <c r="P36" s="662"/>
      <c r="Q36" s="663"/>
      <c r="R36" s="664">
        <v>5040</v>
      </c>
      <c r="S36" s="665"/>
      <c r="T36" s="665"/>
      <c r="U36" s="665"/>
      <c r="V36" s="665"/>
      <c r="W36" s="665"/>
      <c r="X36" s="665"/>
      <c r="Y36" s="666"/>
      <c r="Z36" s="691">
        <v>0.1</v>
      </c>
      <c r="AA36" s="691"/>
      <c r="AB36" s="691"/>
      <c r="AC36" s="691"/>
      <c r="AD36" s="692" t="s">
        <v>128</v>
      </c>
      <c r="AE36" s="692"/>
      <c r="AF36" s="692"/>
      <c r="AG36" s="692"/>
      <c r="AH36" s="692"/>
      <c r="AI36" s="692"/>
      <c r="AJ36" s="692"/>
      <c r="AK36" s="692"/>
      <c r="AL36" s="667" t="s">
        <v>128</v>
      </c>
      <c r="AM36" s="668"/>
      <c r="AN36" s="668"/>
      <c r="AO36" s="693"/>
      <c r="AP36" s="221"/>
      <c r="AQ36" s="714" t="s">
        <v>326</v>
      </c>
      <c r="AR36" s="715"/>
      <c r="AS36" s="715"/>
      <c r="AT36" s="715"/>
      <c r="AU36" s="715"/>
      <c r="AV36" s="715"/>
      <c r="AW36" s="715"/>
      <c r="AX36" s="715"/>
      <c r="AY36" s="716"/>
      <c r="AZ36" s="717">
        <v>422316</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3571</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482189</v>
      </c>
      <c r="CS36" s="665"/>
      <c r="CT36" s="665"/>
      <c r="CU36" s="665"/>
      <c r="CV36" s="665"/>
      <c r="CW36" s="665"/>
      <c r="CX36" s="665"/>
      <c r="CY36" s="666"/>
      <c r="CZ36" s="667">
        <v>9.1999999999999993</v>
      </c>
      <c r="DA36" s="677"/>
      <c r="DB36" s="677"/>
      <c r="DC36" s="678"/>
      <c r="DD36" s="670">
        <v>393502</v>
      </c>
      <c r="DE36" s="665"/>
      <c r="DF36" s="665"/>
      <c r="DG36" s="665"/>
      <c r="DH36" s="665"/>
      <c r="DI36" s="665"/>
      <c r="DJ36" s="665"/>
      <c r="DK36" s="666"/>
      <c r="DL36" s="670">
        <v>292457</v>
      </c>
      <c r="DM36" s="665"/>
      <c r="DN36" s="665"/>
      <c r="DO36" s="665"/>
      <c r="DP36" s="665"/>
      <c r="DQ36" s="665"/>
      <c r="DR36" s="665"/>
      <c r="DS36" s="665"/>
      <c r="DT36" s="665"/>
      <c r="DU36" s="665"/>
      <c r="DV36" s="666"/>
      <c r="DW36" s="667">
        <v>9.5</v>
      </c>
      <c r="DX36" s="677"/>
      <c r="DY36" s="677"/>
      <c r="DZ36" s="677"/>
      <c r="EA36" s="677"/>
      <c r="EB36" s="677"/>
      <c r="EC36" s="698"/>
    </row>
    <row r="37" spans="2:133" ht="11.25" customHeight="1" x14ac:dyDescent="0.2">
      <c r="B37" s="661" t="s">
        <v>329</v>
      </c>
      <c r="C37" s="662"/>
      <c r="D37" s="662"/>
      <c r="E37" s="662"/>
      <c r="F37" s="662"/>
      <c r="G37" s="662"/>
      <c r="H37" s="662"/>
      <c r="I37" s="662"/>
      <c r="J37" s="662"/>
      <c r="K37" s="662"/>
      <c r="L37" s="662"/>
      <c r="M37" s="662"/>
      <c r="N37" s="662"/>
      <c r="O37" s="662"/>
      <c r="P37" s="662"/>
      <c r="Q37" s="663"/>
      <c r="R37" s="664">
        <v>138744</v>
      </c>
      <c r="S37" s="665"/>
      <c r="T37" s="665"/>
      <c r="U37" s="665"/>
      <c r="V37" s="665"/>
      <c r="W37" s="665"/>
      <c r="X37" s="665"/>
      <c r="Y37" s="666"/>
      <c r="Z37" s="691">
        <v>2.5</v>
      </c>
      <c r="AA37" s="691"/>
      <c r="AB37" s="691"/>
      <c r="AC37" s="691"/>
      <c r="AD37" s="692" t="s">
        <v>235</v>
      </c>
      <c r="AE37" s="692"/>
      <c r="AF37" s="692"/>
      <c r="AG37" s="692"/>
      <c r="AH37" s="692"/>
      <c r="AI37" s="692"/>
      <c r="AJ37" s="692"/>
      <c r="AK37" s="692"/>
      <c r="AL37" s="667" t="s">
        <v>128</v>
      </c>
      <c r="AM37" s="668"/>
      <c r="AN37" s="668"/>
      <c r="AO37" s="693"/>
      <c r="AQ37" s="699" t="s">
        <v>330</v>
      </c>
      <c r="AR37" s="700"/>
      <c r="AS37" s="700"/>
      <c r="AT37" s="700"/>
      <c r="AU37" s="700"/>
      <c r="AV37" s="700"/>
      <c r="AW37" s="700"/>
      <c r="AX37" s="700"/>
      <c r="AY37" s="701"/>
      <c r="AZ37" s="664">
        <v>30845</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286</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218848</v>
      </c>
      <c r="CS37" s="675"/>
      <c r="CT37" s="675"/>
      <c r="CU37" s="675"/>
      <c r="CV37" s="675"/>
      <c r="CW37" s="675"/>
      <c r="CX37" s="675"/>
      <c r="CY37" s="676"/>
      <c r="CZ37" s="667">
        <v>4.2</v>
      </c>
      <c r="DA37" s="677"/>
      <c r="DB37" s="677"/>
      <c r="DC37" s="678"/>
      <c r="DD37" s="670">
        <v>218669</v>
      </c>
      <c r="DE37" s="675"/>
      <c r="DF37" s="675"/>
      <c r="DG37" s="675"/>
      <c r="DH37" s="675"/>
      <c r="DI37" s="675"/>
      <c r="DJ37" s="675"/>
      <c r="DK37" s="676"/>
      <c r="DL37" s="670">
        <v>178085</v>
      </c>
      <c r="DM37" s="675"/>
      <c r="DN37" s="675"/>
      <c r="DO37" s="675"/>
      <c r="DP37" s="675"/>
      <c r="DQ37" s="675"/>
      <c r="DR37" s="675"/>
      <c r="DS37" s="675"/>
      <c r="DT37" s="675"/>
      <c r="DU37" s="675"/>
      <c r="DV37" s="676"/>
      <c r="DW37" s="667">
        <v>5.8</v>
      </c>
      <c r="DX37" s="677"/>
      <c r="DY37" s="677"/>
      <c r="DZ37" s="677"/>
      <c r="EA37" s="677"/>
      <c r="EB37" s="677"/>
      <c r="EC37" s="698"/>
    </row>
    <row r="38" spans="2:133" ht="11.25" customHeight="1" x14ac:dyDescent="0.2">
      <c r="B38" s="661" t="s">
        <v>333</v>
      </c>
      <c r="C38" s="662"/>
      <c r="D38" s="662"/>
      <c r="E38" s="662"/>
      <c r="F38" s="662"/>
      <c r="G38" s="662"/>
      <c r="H38" s="662"/>
      <c r="I38" s="662"/>
      <c r="J38" s="662"/>
      <c r="K38" s="662"/>
      <c r="L38" s="662"/>
      <c r="M38" s="662"/>
      <c r="N38" s="662"/>
      <c r="O38" s="662"/>
      <c r="P38" s="662"/>
      <c r="Q38" s="663"/>
      <c r="R38" s="664">
        <v>399007</v>
      </c>
      <c r="S38" s="665"/>
      <c r="T38" s="665"/>
      <c r="U38" s="665"/>
      <c r="V38" s="665"/>
      <c r="W38" s="665"/>
      <c r="X38" s="665"/>
      <c r="Y38" s="666"/>
      <c r="Z38" s="691">
        <v>7.3</v>
      </c>
      <c r="AA38" s="691"/>
      <c r="AB38" s="691"/>
      <c r="AC38" s="691"/>
      <c r="AD38" s="692" t="s">
        <v>235</v>
      </c>
      <c r="AE38" s="692"/>
      <c r="AF38" s="692"/>
      <c r="AG38" s="692"/>
      <c r="AH38" s="692"/>
      <c r="AI38" s="692"/>
      <c r="AJ38" s="692"/>
      <c r="AK38" s="692"/>
      <c r="AL38" s="667" t="s">
        <v>128</v>
      </c>
      <c r="AM38" s="668"/>
      <c r="AN38" s="668"/>
      <c r="AO38" s="693"/>
      <c r="AQ38" s="699" t="s">
        <v>334</v>
      </c>
      <c r="AR38" s="700"/>
      <c r="AS38" s="700"/>
      <c r="AT38" s="700"/>
      <c r="AU38" s="700"/>
      <c r="AV38" s="700"/>
      <c r="AW38" s="700"/>
      <c r="AX38" s="700"/>
      <c r="AY38" s="701"/>
      <c r="AZ38" s="664">
        <v>15249</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716</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422316</v>
      </c>
      <c r="CS38" s="665"/>
      <c r="CT38" s="665"/>
      <c r="CU38" s="665"/>
      <c r="CV38" s="665"/>
      <c r="CW38" s="665"/>
      <c r="CX38" s="665"/>
      <c r="CY38" s="666"/>
      <c r="CZ38" s="667">
        <v>8.1</v>
      </c>
      <c r="DA38" s="677"/>
      <c r="DB38" s="677"/>
      <c r="DC38" s="678"/>
      <c r="DD38" s="670">
        <v>379419</v>
      </c>
      <c r="DE38" s="665"/>
      <c r="DF38" s="665"/>
      <c r="DG38" s="665"/>
      <c r="DH38" s="665"/>
      <c r="DI38" s="665"/>
      <c r="DJ38" s="665"/>
      <c r="DK38" s="666"/>
      <c r="DL38" s="670">
        <v>273613</v>
      </c>
      <c r="DM38" s="665"/>
      <c r="DN38" s="665"/>
      <c r="DO38" s="665"/>
      <c r="DP38" s="665"/>
      <c r="DQ38" s="665"/>
      <c r="DR38" s="665"/>
      <c r="DS38" s="665"/>
      <c r="DT38" s="665"/>
      <c r="DU38" s="665"/>
      <c r="DV38" s="666"/>
      <c r="DW38" s="667">
        <v>8.9</v>
      </c>
      <c r="DX38" s="677"/>
      <c r="DY38" s="677"/>
      <c r="DZ38" s="677"/>
      <c r="EA38" s="677"/>
      <c r="EB38" s="677"/>
      <c r="EC38" s="698"/>
    </row>
    <row r="39" spans="2:133" ht="11.25" customHeight="1" x14ac:dyDescent="0.2">
      <c r="B39" s="661" t="s">
        <v>337</v>
      </c>
      <c r="C39" s="662"/>
      <c r="D39" s="662"/>
      <c r="E39" s="662"/>
      <c r="F39" s="662"/>
      <c r="G39" s="662"/>
      <c r="H39" s="662"/>
      <c r="I39" s="662"/>
      <c r="J39" s="662"/>
      <c r="K39" s="662"/>
      <c r="L39" s="662"/>
      <c r="M39" s="662"/>
      <c r="N39" s="662"/>
      <c r="O39" s="662"/>
      <c r="P39" s="662"/>
      <c r="Q39" s="663"/>
      <c r="R39" s="664">
        <v>49411</v>
      </c>
      <c r="S39" s="665"/>
      <c r="T39" s="665"/>
      <c r="U39" s="665"/>
      <c r="V39" s="665"/>
      <c r="W39" s="665"/>
      <c r="X39" s="665"/>
      <c r="Y39" s="666"/>
      <c r="Z39" s="691">
        <v>0.9</v>
      </c>
      <c r="AA39" s="691"/>
      <c r="AB39" s="691"/>
      <c r="AC39" s="691"/>
      <c r="AD39" s="692" t="s">
        <v>235</v>
      </c>
      <c r="AE39" s="692"/>
      <c r="AF39" s="692"/>
      <c r="AG39" s="692"/>
      <c r="AH39" s="692"/>
      <c r="AI39" s="692"/>
      <c r="AJ39" s="692"/>
      <c r="AK39" s="692"/>
      <c r="AL39" s="667" t="s">
        <v>128</v>
      </c>
      <c r="AM39" s="668"/>
      <c r="AN39" s="668"/>
      <c r="AO39" s="693"/>
      <c r="AQ39" s="699" t="s">
        <v>338</v>
      </c>
      <c r="AR39" s="700"/>
      <c r="AS39" s="700"/>
      <c r="AT39" s="700"/>
      <c r="AU39" s="700"/>
      <c r="AV39" s="700"/>
      <c r="AW39" s="700"/>
      <c r="AX39" s="700"/>
      <c r="AY39" s="701"/>
      <c r="AZ39" s="664" t="s">
        <v>226</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1165</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488789</v>
      </c>
      <c r="CS39" s="675"/>
      <c r="CT39" s="675"/>
      <c r="CU39" s="675"/>
      <c r="CV39" s="675"/>
      <c r="CW39" s="675"/>
      <c r="CX39" s="675"/>
      <c r="CY39" s="676"/>
      <c r="CZ39" s="667">
        <v>9.4</v>
      </c>
      <c r="DA39" s="677"/>
      <c r="DB39" s="677"/>
      <c r="DC39" s="678"/>
      <c r="DD39" s="670">
        <v>482555</v>
      </c>
      <c r="DE39" s="675"/>
      <c r="DF39" s="675"/>
      <c r="DG39" s="675"/>
      <c r="DH39" s="675"/>
      <c r="DI39" s="675"/>
      <c r="DJ39" s="675"/>
      <c r="DK39" s="676"/>
      <c r="DL39" s="670" t="s">
        <v>128</v>
      </c>
      <c r="DM39" s="675"/>
      <c r="DN39" s="675"/>
      <c r="DO39" s="675"/>
      <c r="DP39" s="675"/>
      <c r="DQ39" s="675"/>
      <c r="DR39" s="675"/>
      <c r="DS39" s="675"/>
      <c r="DT39" s="675"/>
      <c r="DU39" s="675"/>
      <c r="DV39" s="676"/>
      <c r="DW39" s="667" t="s">
        <v>235</v>
      </c>
      <c r="DX39" s="677"/>
      <c r="DY39" s="677"/>
      <c r="DZ39" s="677"/>
      <c r="EA39" s="677"/>
      <c r="EB39" s="677"/>
      <c r="EC39" s="698"/>
    </row>
    <row r="40" spans="2:133" ht="11.25" customHeight="1" x14ac:dyDescent="0.2">
      <c r="B40" s="661" t="s">
        <v>341</v>
      </c>
      <c r="C40" s="662"/>
      <c r="D40" s="662"/>
      <c r="E40" s="662"/>
      <c r="F40" s="662"/>
      <c r="G40" s="662"/>
      <c r="H40" s="662"/>
      <c r="I40" s="662"/>
      <c r="J40" s="662"/>
      <c r="K40" s="662"/>
      <c r="L40" s="662"/>
      <c r="M40" s="662"/>
      <c r="N40" s="662"/>
      <c r="O40" s="662"/>
      <c r="P40" s="662"/>
      <c r="Q40" s="663"/>
      <c r="R40" s="664">
        <v>759533</v>
      </c>
      <c r="S40" s="665"/>
      <c r="T40" s="665"/>
      <c r="U40" s="665"/>
      <c r="V40" s="665"/>
      <c r="W40" s="665"/>
      <c r="X40" s="665"/>
      <c r="Y40" s="666"/>
      <c r="Z40" s="691">
        <v>13.9</v>
      </c>
      <c r="AA40" s="691"/>
      <c r="AB40" s="691"/>
      <c r="AC40" s="691"/>
      <c r="AD40" s="692" t="s">
        <v>144</v>
      </c>
      <c r="AE40" s="692"/>
      <c r="AF40" s="692"/>
      <c r="AG40" s="692"/>
      <c r="AH40" s="692"/>
      <c r="AI40" s="692"/>
      <c r="AJ40" s="692"/>
      <c r="AK40" s="692"/>
      <c r="AL40" s="667" t="s">
        <v>235</v>
      </c>
      <c r="AM40" s="668"/>
      <c r="AN40" s="668"/>
      <c r="AO40" s="693"/>
      <c r="AQ40" s="699" t="s">
        <v>342</v>
      </c>
      <c r="AR40" s="700"/>
      <c r="AS40" s="700"/>
      <c r="AT40" s="700"/>
      <c r="AU40" s="700"/>
      <c r="AV40" s="700"/>
      <c r="AW40" s="700"/>
      <c r="AX40" s="700"/>
      <c r="AY40" s="701"/>
      <c r="AZ40" s="664" t="s">
        <v>235</v>
      </c>
      <c r="BA40" s="665"/>
      <c r="BB40" s="665"/>
      <c r="BC40" s="665"/>
      <c r="BD40" s="675"/>
      <c r="BE40" s="675"/>
      <c r="BF40" s="702"/>
      <c r="BG40" s="707" t="s">
        <v>343</v>
      </c>
      <c r="BH40" s="708"/>
      <c r="BI40" s="708"/>
      <c r="BJ40" s="708"/>
      <c r="BK40" s="708"/>
      <c r="BL40" s="222"/>
      <c r="BM40" s="703" t="s">
        <v>344</v>
      </c>
      <c r="BN40" s="703"/>
      <c r="BO40" s="703"/>
      <c r="BP40" s="703"/>
      <c r="BQ40" s="703"/>
      <c r="BR40" s="703"/>
      <c r="BS40" s="703"/>
      <c r="BT40" s="703"/>
      <c r="BU40" s="704"/>
      <c r="BV40" s="664">
        <v>85</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t="s">
        <v>235</v>
      </c>
      <c r="CS40" s="665"/>
      <c r="CT40" s="665"/>
      <c r="CU40" s="665"/>
      <c r="CV40" s="665"/>
      <c r="CW40" s="665"/>
      <c r="CX40" s="665"/>
      <c r="CY40" s="666"/>
      <c r="CZ40" s="667" t="s">
        <v>235</v>
      </c>
      <c r="DA40" s="677"/>
      <c r="DB40" s="677"/>
      <c r="DC40" s="678"/>
      <c r="DD40" s="670" t="s">
        <v>128</v>
      </c>
      <c r="DE40" s="665"/>
      <c r="DF40" s="665"/>
      <c r="DG40" s="665"/>
      <c r="DH40" s="665"/>
      <c r="DI40" s="665"/>
      <c r="DJ40" s="665"/>
      <c r="DK40" s="666"/>
      <c r="DL40" s="670" t="s">
        <v>235</v>
      </c>
      <c r="DM40" s="665"/>
      <c r="DN40" s="665"/>
      <c r="DO40" s="665"/>
      <c r="DP40" s="665"/>
      <c r="DQ40" s="665"/>
      <c r="DR40" s="665"/>
      <c r="DS40" s="665"/>
      <c r="DT40" s="665"/>
      <c r="DU40" s="665"/>
      <c r="DV40" s="666"/>
      <c r="DW40" s="667" t="s">
        <v>235</v>
      </c>
      <c r="DX40" s="677"/>
      <c r="DY40" s="677"/>
      <c r="DZ40" s="677"/>
      <c r="EA40" s="677"/>
      <c r="EB40" s="677"/>
      <c r="EC40" s="698"/>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144</v>
      </c>
      <c r="AA41" s="691"/>
      <c r="AB41" s="691"/>
      <c r="AC41" s="691"/>
      <c r="AD41" s="692" t="s">
        <v>128</v>
      </c>
      <c r="AE41" s="692"/>
      <c r="AF41" s="692"/>
      <c r="AG41" s="692"/>
      <c r="AH41" s="692"/>
      <c r="AI41" s="692"/>
      <c r="AJ41" s="692"/>
      <c r="AK41" s="692"/>
      <c r="AL41" s="667" t="s">
        <v>235</v>
      </c>
      <c r="AM41" s="668"/>
      <c r="AN41" s="668"/>
      <c r="AO41" s="693"/>
      <c r="AQ41" s="699" t="s">
        <v>347</v>
      </c>
      <c r="AR41" s="700"/>
      <c r="AS41" s="700"/>
      <c r="AT41" s="700"/>
      <c r="AU41" s="700"/>
      <c r="AV41" s="700"/>
      <c r="AW41" s="700"/>
      <c r="AX41" s="700"/>
      <c r="AY41" s="701"/>
      <c r="AZ41" s="664">
        <v>43400</v>
      </c>
      <c r="BA41" s="665"/>
      <c r="BB41" s="665"/>
      <c r="BC41" s="665"/>
      <c r="BD41" s="675"/>
      <c r="BE41" s="675"/>
      <c r="BF41" s="702"/>
      <c r="BG41" s="707"/>
      <c r="BH41" s="708"/>
      <c r="BI41" s="708"/>
      <c r="BJ41" s="708"/>
      <c r="BK41" s="708"/>
      <c r="BL41" s="222"/>
      <c r="BM41" s="703" t="s">
        <v>348</v>
      </c>
      <c r="BN41" s="703"/>
      <c r="BO41" s="703"/>
      <c r="BP41" s="703"/>
      <c r="BQ41" s="703"/>
      <c r="BR41" s="703"/>
      <c r="BS41" s="703"/>
      <c r="BT41" s="703"/>
      <c r="BU41" s="704"/>
      <c r="BV41" s="664" t="s">
        <v>128</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144</v>
      </c>
      <c r="AM42" s="668"/>
      <c r="AN42" s="668"/>
      <c r="AO42" s="693"/>
      <c r="AQ42" s="711" t="s">
        <v>351</v>
      </c>
      <c r="AR42" s="712"/>
      <c r="AS42" s="712"/>
      <c r="AT42" s="712"/>
      <c r="AU42" s="712"/>
      <c r="AV42" s="712"/>
      <c r="AW42" s="712"/>
      <c r="AX42" s="712"/>
      <c r="AY42" s="713"/>
      <c r="AZ42" s="644">
        <v>332822</v>
      </c>
      <c r="BA42" s="679"/>
      <c r="BB42" s="679"/>
      <c r="BC42" s="679"/>
      <c r="BD42" s="645"/>
      <c r="BE42" s="645"/>
      <c r="BF42" s="694"/>
      <c r="BG42" s="709"/>
      <c r="BH42" s="710"/>
      <c r="BI42" s="710"/>
      <c r="BJ42" s="710"/>
      <c r="BK42" s="710"/>
      <c r="BL42" s="223"/>
      <c r="BM42" s="695" t="s">
        <v>352</v>
      </c>
      <c r="BN42" s="695"/>
      <c r="BO42" s="695"/>
      <c r="BP42" s="695"/>
      <c r="BQ42" s="695"/>
      <c r="BR42" s="695"/>
      <c r="BS42" s="695"/>
      <c r="BT42" s="695"/>
      <c r="BU42" s="696"/>
      <c r="BV42" s="644">
        <v>317</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1020747</v>
      </c>
      <c r="CS42" s="675"/>
      <c r="CT42" s="675"/>
      <c r="CU42" s="675"/>
      <c r="CV42" s="675"/>
      <c r="CW42" s="675"/>
      <c r="CX42" s="675"/>
      <c r="CY42" s="676"/>
      <c r="CZ42" s="667">
        <v>19.600000000000001</v>
      </c>
      <c r="DA42" s="677"/>
      <c r="DB42" s="677"/>
      <c r="DC42" s="678"/>
      <c r="DD42" s="670">
        <v>101065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105633</v>
      </c>
      <c r="S43" s="665"/>
      <c r="T43" s="665"/>
      <c r="U43" s="665"/>
      <c r="V43" s="665"/>
      <c r="W43" s="665"/>
      <c r="X43" s="665"/>
      <c r="Y43" s="666"/>
      <c r="Z43" s="691">
        <v>1.9</v>
      </c>
      <c r="AA43" s="691"/>
      <c r="AB43" s="691"/>
      <c r="AC43" s="691"/>
      <c r="AD43" s="692" t="s">
        <v>235</v>
      </c>
      <c r="AE43" s="692"/>
      <c r="AF43" s="692"/>
      <c r="AG43" s="692"/>
      <c r="AH43" s="692"/>
      <c r="AI43" s="692"/>
      <c r="AJ43" s="692"/>
      <c r="AK43" s="692"/>
      <c r="AL43" s="667" t="s">
        <v>128</v>
      </c>
      <c r="AM43" s="668"/>
      <c r="AN43" s="668"/>
      <c r="AO43" s="693"/>
      <c r="BV43" s="224"/>
      <c r="BW43" s="224"/>
      <c r="BX43" s="224"/>
      <c r="BY43" s="224"/>
      <c r="BZ43" s="224"/>
      <c r="CA43" s="224"/>
      <c r="CB43" s="224"/>
      <c r="CD43" s="661" t="s">
        <v>355</v>
      </c>
      <c r="CE43" s="662"/>
      <c r="CF43" s="662"/>
      <c r="CG43" s="662"/>
      <c r="CH43" s="662"/>
      <c r="CI43" s="662"/>
      <c r="CJ43" s="662"/>
      <c r="CK43" s="662"/>
      <c r="CL43" s="662"/>
      <c r="CM43" s="662"/>
      <c r="CN43" s="662"/>
      <c r="CO43" s="662"/>
      <c r="CP43" s="662"/>
      <c r="CQ43" s="663"/>
      <c r="CR43" s="664">
        <v>5168</v>
      </c>
      <c r="CS43" s="675"/>
      <c r="CT43" s="675"/>
      <c r="CU43" s="675"/>
      <c r="CV43" s="675"/>
      <c r="CW43" s="675"/>
      <c r="CX43" s="675"/>
      <c r="CY43" s="676"/>
      <c r="CZ43" s="667">
        <v>0.1</v>
      </c>
      <c r="DA43" s="677"/>
      <c r="DB43" s="677"/>
      <c r="DC43" s="678"/>
      <c r="DD43" s="670">
        <v>5168</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5466247</v>
      </c>
      <c r="S44" s="679"/>
      <c r="T44" s="679"/>
      <c r="U44" s="679"/>
      <c r="V44" s="679"/>
      <c r="W44" s="679"/>
      <c r="X44" s="679"/>
      <c r="Y44" s="680"/>
      <c r="Z44" s="681">
        <v>100</v>
      </c>
      <c r="AA44" s="681"/>
      <c r="AB44" s="681"/>
      <c r="AC44" s="681"/>
      <c r="AD44" s="682">
        <v>2967869</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985510</v>
      </c>
      <c r="CS44" s="665"/>
      <c r="CT44" s="665"/>
      <c r="CU44" s="665"/>
      <c r="CV44" s="665"/>
      <c r="CW44" s="665"/>
      <c r="CX44" s="665"/>
      <c r="CY44" s="666"/>
      <c r="CZ44" s="667">
        <v>18.899999999999999</v>
      </c>
      <c r="DA44" s="668"/>
      <c r="DB44" s="668"/>
      <c r="DC44" s="669"/>
      <c r="DD44" s="670">
        <v>101065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358</v>
      </c>
      <c r="CG45" s="662"/>
      <c r="CH45" s="662"/>
      <c r="CI45" s="662"/>
      <c r="CJ45" s="662"/>
      <c r="CK45" s="662"/>
      <c r="CL45" s="662"/>
      <c r="CM45" s="662"/>
      <c r="CN45" s="662"/>
      <c r="CO45" s="662"/>
      <c r="CP45" s="662"/>
      <c r="CQ45" s="663"/>
      <c r="CR45" s="664">
        <v>281063</v>
      </c>
      <c r="CS45" s="675"/>
      <c r="CT45" s="675"/>
      <c r="CU45" s="675"/>
      <c r="CV45" s="675"/>
      <c r="CW45" s="675"/>
      <c r="CX45" s="675"/>
      <c r="CY45" s="676"/>
      <c r="CZ45" s="667">
        <v>5.4</v>
      </c>
      <c r="DA45" s="677"/>
      <c r="DB45" s="677"/>
      <c r="DC45" s="678"/>
      <c r="DD45" s="670">
        <v>2700</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359</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360</v>
      </c>
      <c r="CG46" s="662"/>
      <c r="CH46" s="662"/>
      <c r="CI46" s="662"/>
      <c r="CJ46" s="662"/>
      <c r="CK46" s="662"/>
      <c r="CL46" s="662"/>
      <c r="CM46" s="662"/>
      <c r="CN46" s="662"/>
      <c r="CO46" s="662"/>
      <c r="CP46" s="662"/>
      <c r="CQ46" s="663"/>
      <c r="CR46" s="664">
        <v>694427</v>
      </c>
      <c r="CS46" s="665"/>
      <c r="CT46" s="665"/>
      <c r="CU46" s="665"/>
      <c r="CV46" s="665"/>
      <c r="CW46" s="665"/>
      <c r="CX46" s="665"/>
      <c r="CY46" s="666"/>
      <c r="CZ46" s="667">
        <v>13.3</v>
      </c>
      <c r="DA46" s="668"/>
      <c r="DB46" s="668"/>
      <c r="DC46" s="669"/>
      <c r="DD46" s="670">
        <v>98145</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35237</v>
      </c>
      <c r="CS47" s="675"/>
      <c r="CT47" s="675"/>
      <c r="CU47" s="675"/>
      <c r="CV47" s="675"/>
      <c r="CW47" s="675"/>
      <c r="CX47" s="675"/>
      <c r="CY47" s="676"/>
      <c r="CZ47" s="667">
        <v>0.7</v>
      </c>
      <c r="DA47" s="677"/>
      <c r="DB47" s="677"/>
      <c r="DC47" s="678"/>
      <c r="DD47" s="670" t="s">
        <v>128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226</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365</v>
      </c>
      <c r="CE49" s="642"/>
      <c r="CF49" s="642"/>
      <c r="CG49" s="642"/>
      <c r="CH49" s="642"/>
      <c r="CI49" s="642"/>
      <c r="CJ49" s="642"/>
      <c r="CK49" s="642"/>
      <c r="CL49" s="642"/>
      <c r="CM49" s="642"/>
      <c r="CN49" s="642"/>
      <c r="CO49" s="642"/>
      <c r="CP49" s="642"/>
      <c r="CQ49" s="643"/>
      <c r="CR49" s="644">
        <v>5214084</v>
      </c>
      <c r="CS49" s="645"/>
      <c r="CT49" s="645"/>
      <c r="CU49" s="645"/>
      <c r="CV49" s="645"/>
      <c r="CW49" s="645"/>
      <c r="CX49" s="645"/>
      <c r="CY49" s="646"/>
      <c r="CZ49" s="647">
        <v>100</v>
      </c>
      <c r="DA49" s="648"/>
      <c r="DB49" s="648"/>
      <c r="DC49" s="649"/>
      <c r="DD49" s="650">
        <v>3571537</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kE2GU6v9oexMGgYVpNWHW5MqtLjuUsXMjDDsk1jQ78PcWa38eSzHTvcCygBUEoooxyJEkqU7h4/1WWxPwdTGRw==" saltValue="GgcvZ+TMLpWxPLSlxhOkh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366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367</v>
      </c>
      <c r="DK2" s="1156"/>
      <c r="DL2" s="1156"/>
      <c r="DM2" s="1156"/>
      <c r="DN2" s="1156"/>
      <c r="DO2" s="1157"/>
      <c r="DP2" s="231"/>
      <c r="DQ2" s="1155" t="s">
        <v>368</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369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371</v>
      </c>
      <c r="B5" s="1060"/>
      <c r="C5" s="1060"/>
      <c r="D5" s="1060"/>
      <c r="E5" s="1060"/>
      <c r="F5" s="1060"/>
      <c r="G5" s="1060"/>
      <c r="H5" s="1060"/>
      <c r="I5" s="1060"/>
      <c r="J5" s="1060"/>
      <c r="K5" s="1060"/>
      <c r="L5" s="1060"/>
      <c r="M5" s="1060"/>
      <c r="N5" s="1060"/>
      <c r="O5" s="1060"/>
      <c r="P5" s="1061"/>
      <c r="Q5" s="1065" t="s">
        <v>372</v>
      </c>
      <c r="R5" s="1066"/>
      <c r="S5" s="1066"/>
      <c r="T5" s="1066"/>
      <c r="U5" s="1067"/>
      <c r="V5" s="1065" t="s">
        <v>373</v>
      </c>
      <c r="W5" s="1066"/>
      <c r="X5" s="1066"/>
      <c r="Y5" s="1066"/>
      <c r="Z5" s="1067"/>
      <c r="AA5" s="1065" t="s">
        <v>374</v>
      </c>
      <c r="AB5" s="1066"/>
      <c r="AC5" s="1066"/>
      <c r="AD5" s="1066"/>
      <c r="AE5" s="1066"/>
      <c r="AF5" s="1158" t="s">
        <v>375</v>
      </c>
      <c r="AG5" s="1066"/>
      <c r="AH5" s="1066"/>
      <c r="AI5" s="1066"/>
      <c r="AJ5" s="1079"/>
      <c r="AK5" s="1066" t="s">
        <v>376</v>
      </c>
      <c r="AL5" s="1066"/>
      <c r="AM5" s="1066"/>
      <c r="AN5" s="1066"/>
      <c r="AO5" s="1067"/>
      <c r="AP5" s="1065" t="s">
        <v>377</v>
      </c>
      <c r="AQ5" s="1066"/>
      <c r="AR5" s="1066"/>
      <c r="AS5" s="1066"/>
      <c r="AT5" s="1067"/>
      <c r="AU5" s="1065" t="s">
        <v>378</v>
      </c>
      <c r="AV5" s="1066"/>
      <c r="AW5" s="1066"/>
      <c r="AX5" s="1066"/>
      <c r="AY5" s="1079"/>
      <c r="AZ5" s="235"/>
      <c r="BA5" s="235"/>
      <c r="BB5" s="235"/>
      <c r="BC5" s="235"/>
      <c r="BD5" s="235"/>
      <c r="BE5" s="236"/>
      <c r="BF5" s="236"/>
      <c r="BG5" s="236"/>
      <c r="BH5" s="236"/>
      <c r="BI5" s="236"/>
      <c r="BJ5" s="236"/>
      <c r="BK5" s="236"/>
      <c r="BL5" s="236"/>
      <c r="BM5" s="236"/>
      <c r="BN5" s="236"/>
      <c r="BO5" s="236"/>
      <c r="BP5" s="236"/>
      <c r="BQ5" s="1059" t="s">
        <v>379</v>
      </c>
      <c r="BR5" s="1060"/>
      <c r="BS5" s="1060"/>
      <c r="BT5" s="1060"/>
      <c r="BU5" s="1060"/>
      <c r="BV5" s="1060"/>
      <c r="BW5" s="1060"/>
      <c r="BX5" s="1060"/>
      <c r="BY5" s="1060"/>
      <c r="BZ5" s="1060"/>
      <c r="CA5" s="1060"/>
      <c r="CB5" s="1060"/>
      <c r="CC5" s="1060"/>
      <c r="CD5" s="1060"/>
      <c r="CE5" s="1060"/>
      <c r="CF5" s="1060"/>
      <c r="CG5" s="1061"/>
      <c r="CH5" s="1065" t="s">
        <v>380</v>
      </c>
      <c r="CI5" s="1066"/>
      <c r="CJ5" s="1066"/>
      <c r="CK5" s="1066"/>
      <c r="CL5" s="1067"/>
      <c r="CM5" s="1065" t="s">
        <v>381</v>
      </c>
      <c r="CN5" s="1066"/>
      <c r="CO5" s="1066"/>
      <c r="CP5" s="1066"/>
      <c r="CQ5" s="1067"/>
      <c r="CR5" s="1065" t="s">
        <v>382</v>
      </c>
      <c r="CS5" s="1066"/>
      <c r="CT5" s="1066"/>
      <c r="CU5" s="1066"/>
      <c r="CV5" s="1067"/>
      <c r="CW5" s="1065" t="s">
        <v>383</v>
      </c>
      <c r="CX5" s="1066"/>
      <c r="CY5" s="1066"/>
      <c r="CZ5" s="1066"/>
      <c r="DA5" s="1067"/>
      <c r="DB5" s="1065" t="s">
        <v>384</v>
      </c>
      <c r="DC5" s="1066"/>
      <c r="DD5" s="1066"/>
      <c r="DE5" s="1066"/>
      <c r="DF5" s="1067"/>
      <c r="DG5" s="1148" t="s">
        <v>385</v>
      </c>
      <c r="DH5" s="1149"/>
      <c r="DI5" s="1149"/>
      <c r="DJ5" s="1149"/>
      <c r="DK5" s="1150"/>
      <c r="DL5" s="1148" t="s">
        <v>386</v>
      </c>
      <c r="DM5" s="1149"/>
      <c r="DN5" s="1149"/>
      <c r="DO5" s="1149"/>
      <c r="DP5" s="1150"/>
      <c r="DQ5" s="1065" t="s">
        <v>387</v>
      </c>
      <c r="DR5" s="1066"/>
      <c r="DS5" s="1066"/>
      <c r="DT5" s="1066"/>
      <c r="DU5" s="1067"/>
      <c r="DV5" s="1065" t="s">
        <v>378</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388</v>
      </c>
      <c r="C7" s="1112"/>
      <c r="D7" s="1112"/>
      <c r="E7" s="1112"/>
      <c r="F7" s="1112"/>
      <c r="G7" s="1112"/>
      <c r="H7" s="1112"/>
      <c r="I7" s="1112"/>
      <c r="J7" s="1112"/>
      <c r="K7" s="1112"/>
      <c r="L7" s="1112"/>
      <c r="M7" s="1112"/>
      <c r="N7" s="1112"/>
      <c r="O7" s="1112"/>
      <c r="P7" s="1113"/>
      <c r="Q7" s="1166"/>
      <c r="R7" s="1167"/>
      <c r="S7" s="1167"/>
      <c r="T7" s="1167"/>
      <c r="U7" s="1167"/>
      <c r="V7" s="1167"/>
      <c r="W7" s="1167"/>
      <c r="X7" s="1167"/>
      <c r="Y7" s="1167"/>
      <c r="Z7" s="1167"/>
      <c r="AA7" s="1167"/>
      <c r="AB7" s="1167"/>
      <c r="AC7" s="1167"/>
      <c r="AD7" s="1167"/>
      <c r="AE7" s="1168"/>
      <c r="AF7" s="1169">
        <v>224</v>
      </c>
      <c r="AG7" s="1170"/>
      <c r="AH7" s="1170"/>
      <c r="AI7" s="1170"/>
      <c r="AJ7" s="1171"/>
      <c r="AK7" s="1172"/>
      <c r="AL7" s="1173"/>
      <c r="AM7" s="1173"/>
      <c r="AN7" s="1173"/>
      <c r="AO7" s="1173"/>
      <c r="AP7" s="1173"/>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c r="BT7" s="1164"/>
      <c r="BU7" s="1164"/>
      <c r="BV7" s="1164"/>
      <c r="BW7" s="1164"/>
      <c r="BX7" s="1164"/>
      <c r="BY7" s="1164"/>
      <c r="BZ7" s="1164"/>
      <c r="CA7" s="1164"/>
      <c r="CB7" s="1164"/>
      <c r="CC7" s="1164"/>
      <c r="CD7" s="1164"/>
      <c r="CE7" s="1164"/>
      <c r="CF7" s="1164"/>
      <c r="CG7" s="1176"/>
      <c r="CH7" s="1160"/>
      <c r="CI7" s="1161"/>
      <c r="CJ7" s="1161"/>
      <c r="CK7" s="1161"/>
      <c r="CL7" s="1162"/>
      <c r="CM7" s="1160"/>
      <c r="CN7" s="1161"/>
      <c r="CO7" s="1161"/>
      <c r="CP7" s="1161"/>
      <c r="CQ7" s="1162"/>
      <c r="CR7" s="1160"/>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389</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390</v>
      </c>
      <c r="B23" s="1001" t="s">
        <v>391</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224</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128</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392</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393</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371</v>
      </c>
      <c r="B26" s="1060"/>
      <c r="C26" s="1060"/>
      <c r="D26" s="1060"/>
      <c r="E26" s="1060"/>
      <c r="F26" s="1060"/>
      <c r="G26" s="1060"/>
      <c r="H26" s="1060"/>
      <c r="I26" s="1060"/>
      <c r="J26" s="1060"/>
      <c r="K26" s="1060"/>
      <c r="L26" s="1060"/>
      <c r="M26" s="1060"/>
      <c r="N26" s="1060"/>
      <c r="O26" s="1060"/>
      <c r="P26" s="1061"/>
      <c r="Q26" s="1065" t="s">
        <v>394</v>
      </c>
      <c r="R26" s="1066"/>
      <c r="S26" s="1066"/>
      <c r="T26" s="1066"/>
      <c r="U26" s="1067"/>
      <c r="V26" s="1065" t="s">
        <v>395</v>
      </c>
      <c r="W26" s="1066"/>
      <c r="X26" s="1066"/>
      <c r="Y26" s="1066"/>
      <c r="Z26" s="1067"/>
      <c r="AA26" s="1065" t="s">
        <v>396</v>
      </c>
      <c r="AB26" s="1066"/>
      <c r="AC26" s="1066"/>
      <c r="AD26" s="1066"/>
      <c r="AE26" s="1066"/>
      <c r="AF26" s="1119" t="s">
        <v>397</v>
      </c>
      <c r="AG26" s="1072"/>
      <c r="AH26" s="1072"/>
      <c r="AI26" s="1072"/>
      <c r="AJ26" s="1120"/>
      <c r="AK26" s="1066" t="s">
        <v>398</v>
      </c>
      <c r="AL26" s="1066"/>
      <c r="AM26" s="1066"/>
      <c r="AN26" s="1066"/>
      <c r="AO26" s="1067"/>
      <c r="AP26" s="1065" t="s">
        <v>399</v>
      </c>
      <c r="AQ26" s="1066"/>
      <c r="AR26" s="1066"/>
      <c r="AS26" s="1066"/>
      <c r="AT26" s="1067"/>
      <c r="AU26" s="1065" t="s">
        <v>400</v>
      </c>
      <c r="AV26" s="1066"/>
      <c r="AW26" s="1066"/>
      <c r="AX26" s="1066"/>
      <c r="AY26" s="1067"/>
      <c r="AZ26" s="1065" t="s">
        <v>401</v>
      </c>
      <c r="BA26" s="1066"/>
      <c r="BB26" s="1066"/>
      <c r="BC26" s="1066"/>
      <c r="BD26" s="1067"/>
      <c r="BE26" s="1065" t="s">
        <v>378</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402</v>
      </c>
      <c r="C28" s="1112"/>
      <c r="D28" s="1112"/>
      <c r="E28" s="1112"/>
      <c r="F28" s="1112"/>
      <c r="G28" s="1112"/>
      <c r="H28" s="1112"/>
      <c r="I28" s="1112"/>
      <c r="J28" s="1112"/>
      <c r="K28" s="1112"/>
      <c r="L28" s="1112"/>
      <c r="M28" s="1112"/>
      <c r="N28" s="1112"/>
      <c r="O28" s="1112"/>
      <c r="P28" s="1113"/>
      <c r="Q28" s="1114"/>
      <c r="R28" s="1115"/>
      <c r="S28" s="1115"/>
      <c r="T28" s="1115"/>
      <c r="U28" s="1115"/>
      <c r="V28" s="1115"/>
      <c r="W28" s="1115"/>
      <c r="X28" s="1115"/>
      <c r="Y28" s="1115"/>
      <c r="Z28" s="1115"/>
      <c r="AA28" s="1115"/>
      <c r="AB28" s="1115"/>
      <c r="AC28" s="1115"/>
      <c r="AD28" s="1115"/>
      <c r="AE28" s="1116"/>
      <c r="AF28" s="1117">
        <v>4</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403</v>
      </c>
      <c r="C29" s="1095"/>
      <c r="D29" s="1095"/>
      <c r="E29" s="1095"/>
      <c r="F29" s="1095"/>
      <c r="G29" s="1095"/>
      <c r="H29" s="1095"/>
      <c r="I29" s="1095"/>
      <c r="J29" s="1095"/>
      <c r="K29" s="1095"/>
      <c r="L29" s="1095"/>
      <c r="M29" s="1095"/>
      <c r="N29" s="1095"/>
      <c r="O29" s="1095"/>
      <c r="P29" s="1096"/>
      <c r="Q29" s="1102"/>
      <c r="R29" s="1103"/>
      <c r="S29" s="1103"/>
      <c r="T29" s="1103"/>
      <c r="U29" s="1103"/>
      <c r="V29" s="1103"/>
      <c r="W29" s="1103"/>
      <c r="X29" s="1103"/>
      <c r="Y29" s="1103"/>
      <c r="Z29" s="1103"/>
      <c r="AA29" s="1103"/>
      <c r="AB29" s="1103"/>
      <c r="AC29" s="1103"/>
      <c r="AD29" s="1103"/>
      <c r="AE29" s="1104"/>
      <c r="AF29" s="1099">
        <v>87</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404</v>
      </c>
      <c r="C30" s="1095"/>
      <c r="D30" s="1095"/>
      <c r="E30" s="1095"/>
      <c r="F30" s="1095"/>
      <c r="G30" s="1095"/>
      <c r="H30" s="1095"/>
      <c r="I30" s="1095"/>
      <c r="J30" s="1095"/>
      <c r="K30" s="1095"/>
      <c r="L30" s="1095"/>
      <c r="M30" s="1095"/>
      <c r="N30" s="1095"/>
      <c r="O30" s="1095"/>
      <c r="P30" s="1096"/>
      <c r="Q30" s="1102"/>
      <c r="R30" s="1103"/>
      <c r="S30" s="1103"/>
      <c r="T30" s="1103"/>
      <c r="U30" s="1103"/>
      <c r="V30" s="1103"/>
      <c r="W30" s="1103"/>
      <c r="X30" s="1103"/>
      <c r="Y30" s="1103"/>
      <c r="Z30" s="1103"/>
      <c r="AA30" s="1103"/>
      <c r="AB30" s="1103"/>
      <c r="AC30" s="1103"/>
      <c r="AD30" s="1103"/>
      <c r="AE30" s="1104"/>
      <c r="AF30" s="1099">
        <v>0</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405</v>
      </c>
      <c r="C31" s="1095"/>
      <c r="D31" s="1095"/>
      <c r="E31" s="1095"/>
      <c r="F31" s="1095"/>
      <c r="G31" s="1095"/>
      <c r="H31" s="1095"/>
      <c r="I31" s="1095"/>
      <c r="J31" s="1095"/>
      <c r="K31" s="1095"/>
      <c r="L31" s="1095"/>
      <c r="M31" s="1095"/>
      <c r="N31" s="1095"/>
      <c r="O31" s="1095"/>
      <c r="P31" s="1096"/>
      <c r="Q31" s="1102"/>
      <c r="R31" s="1103"/>
      <c r="S31" s="1103"/>
      <c r="T31" s="1103"/>
      <c r="U31" s="1103"/>
      <c r="V31" s="1103"/>
      <c r="W31" s="1103"/>
      <c r="X31" s="1103"/>
      <c r="Y31" s="1103"/>
      <c r="Z31" s="1103"/>
      <c r="AA31" s="1103"/>
      <c r="AB31" s="1103"/>
      <c r="AC31" s="1103"/>
      <c r="AD31" s="1103"/>
      <c r="AE31" s="1104"/>
      <c r="AF31" s="1099">
        <v>4</v>
      </c>
      <c r="AG31" s="1100"/>
      <c r="AH31" s="1100"/>
      <c r="AI31" s="1100"/>
      <c r="AJ31" s="1101"/>
      <c r="AK31" s="1044"/>
      <c r="AL31" s="1035"/>
      <c r="AM31" s="1035"/>
      <c r="AN31" s="1035"/>
      <c r="AO31" s="1035"/>
      <c r="AP31" s="1035"/>
      <c r="AQ31" s="1035"/>
      <c r="AR31" s="1035"/>
      <c r="AS31" s="1035"/>
      <c r="AT31" s="1035"/>
      <c r="AU31" s="1035"/>
      <c r="AV31" s="1035"/>
      <c r="AW31" s="1035"/>
      <c r="AX31" s="1035"/>
      <c r="AY31" s="1035"/>
      <c r="AZ31" s="1105"/>
      <c r="BA31" s="1105"/>
      <c r="BB31" s="1105"/>
      <c r="BC31" s="1105"/>
      <c r="BD31" s="1105"/>
      <c r="BE31" s="1036" t="s">
        <v>406</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407</v>
      </c>
      <c r="C32" s="1095"/>
      <c r="D32" s="1095"/>
      <c r="E32" s="1095"/>
      <c r="F32" s="1095"/>
      <c r="G32" s="1095"/>
      <c r="H32" s="1095"/>
      <c r="I32" s="1095"/>
      <c r="J32" s="1095"/>
      <c r="K32" s="1095"/>
      <c r="L32" s="1095"/>
      <c r="M32" s="1095"/>
      <c r="N32" s="1095"/>
      <c r="O32" s="1095"/>
      <c r="P32" s="1096"/>
      <c r="Q32" s="1102"/>
      <c r="R32" s="1103"/>
      <c r="S32" s="1103"/>
      <c r="T32" s="1103"/>
      <c r="U32" s="1103"/>
      <c r="V32" s="1103"/>
      <c r="W32" s="1103"/>
      <c r="X32" s="1103"/>
      <c r="Y32" s="1103"/>
      <c r="Z32" s="1103"/>
      <c r="AA32" s="1103"/>
      <c r="AB32" s="1103"/>
      <c r="AC32" s="1103"/>
      <c r="AD32" s="1103"/>
      <c r="AE32" s="1104"/>
      <c r="AF32" s="1099">
        <v>1</v>
      </c>
      <c r="AG32" s="1100"/>
      <c r="AH32" s="1100"/>
      <c r="AI32" s="1100"/>
      <c r="AJ32" s="1101"/>
      <c r="AK32" s="1044"/>
      <c r="AL32" s="1035"/>
      <c r="AM32" s="1035"/>
      <c r="AN32" s="1035"/>
      <c r="AO32" s="1035"/>
      <c r="AP32" s="1035"/>
      <c r="AQ32" s="1035"/>
      <c r="AR32" s="1035"/>
      <c r="AS32" s="1035"/>
      <c r="AT32" s="1035"/>
      <c r="AU32" s="1035"/>
      <c r="AV32" s="1035"/>
      <c r="AW32" s="1035"/>
      <c r="AX32" s="1035"/>
      <c r="AY32" s="1035"/>
      <c r="AZ32" s="1105"/>
      <c r="BA32" s="1105"/>
      <c r="BB32" s="1105"/>
      <c r="BC32" s="1105"/>
      <c r="BD32" s="1105"/>
      <c r="BE32" s="1036" t="s">
        <v>408</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409</v>
      </c>
      <c r="C33" s="1095"/>
      <c r="D33" s="1095"/>
      <c r="E33" s="1095"/>
      <c r="F33" s="1095"/>
      <c r="G33" s="1095"/>
      <c r="H33" s="1095"/>
      <c r="I33" s="1095"/>
      <c r="J33" s="1095"/>
      <c r="K33" s="1095"/>
      <c r="L33" s="1095"/>
      <c r="M33" s="1095"/>
      <c r="N33" s="1095"/>
      <c r="O33" s="1095"/>
      <c r="P33" s="1096"/>
      <c r="Q33" s="1102"/>
      <c r="R33" s="1103"/>
      <c r="S33" s="1103"/>
      <c r="T33" s="1103"/>
      <c r="U33" s="1103"/>
      <c r="V33" s="1103"/>
      <c r="W33" s="1103"/>
      <c r="X33" s="1103"/>
      <c r="Y33" s="1103"/>
      <c r="Z33" s="1103"/>
      <c r="AA33" s="1103"/>
      <c r="AB33" s="1103"/>
      <c r="AC33" s="1103"/>
      <c r="AD33" s="1103"/>
      <c r="AE33" s="1104"/>
      <c r="AF33" s="1099">
        <v>1</v>
      </c>
      <c r="AG33" s="1100"/>
      <c r="AH33" s="1100"/>
      <c r="AI33" s="1100"/>
      <c r="AJ33" s="1101"/>
      <c r="AK33" s="1044"/>
      <c r="AL33" s="1035"/>
      <c r="AM33" s="1035"/>
      <c r="AN33" s="1035"/>
      <c r="AO33" s="1035"/>
      <c r="AP33" s="1035"/>
      <c r="AQ33" s="1035"/>
      <c r="AR33" s="1035"/>
      <c r="AS33" s="1035"/>
      <c r="AT33" s="1035"/>
      <c r="AU33" s="1035"/>
      <c r="AV33" s="1035"/>
      <c r="AW33" s="1035"/>
      <c r="AX33" s="1035"/>
      <c r="AY33" s="1035"/>
      <c r="AZ33" s="1105"/>
      <c r="BA33" s="1105"/>
      <c r="BB33" s="1105"/>
      <c r="BC33" s="1105"/>
      <c r="BD33" s="1105"/>
      <c r="BE33" s="1036" t="s">
        <v>408</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410</v>
      </c>
      <c r="C34" s="1095"/>
      <c r="D34" s="1095"/>
      <c r="E34" s="1095"/>
      <c r="F34" s="1095"/>
      <c r="G34" s="1095"/>
      <c r="H34" s="1095"/>
      <c r="I34" s="1095"/>
      <c r="J34" s="1095"/>
      <c r="K34" s="1095"/>
      <c r="L34" s="1095"/>
      <c r="M34" s="1095"/>
      <c r="N34" s="1095"/>
      <c r="O34" s="1095"/>
      <c r="P34" s="1096"/>
      <c r="Q34" s="1102"/>
      <c r="R34" s="1103"/>
      <c r="S34" s="1103"/>
      <c r="T34" s="1103"/>
      <c r="U34" s="1103"/>
      <c r="V34" s="1103"/>
      <c r="W34" s="1103"/>
      <c r="X34" s="1103"/>
      <c r="Y34" s="1103"/>
      <c r="Z34" s="1103"/>
      <c r="AA34" s="1103"/>
      <c r="AB34" s="1103"/>
      <c r="AC34" s="1103"/>
      <c r="AD34" s="1103"/>
      <c r="AE34" s="1104"/>
      <c r="AF34" s="1099">
        <v>48</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408</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411</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390</v>
      </c>
      <c r="B63" s="1001" t="s">
        <v>412</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145</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128</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414</v>
      </c>
      <c r="B66" s="1060"/>
      <c r="C66" s="1060"/>
      <c r="D66" s="1060"/>
      <c r="E66" s="1060"/>
      <c r="F66" s="1060"/>
      <c r="G66" s="1060"/>
      <c r="H66" s="1060"/>
      <c r="I66" s="1060"/>
      <c r="J66" s="1060"/>
      <c r="K66" s="1060"/>
      <c r="L66" s="1060"/>
      <c r="M66" s="1060"/>
      <c r="N66" s="1060"/>
      <c r="O66" s="1060"/>
      <c r="P66" s="1061"/>
      <c r="Q66" s="1065" t="s">
        <v>415</v>
      </c>
      <c r="R66" s="1066"/>
      <c r="S66" s="1066"/>
      <c r="T66" s="1066"/>
      <c r="U66" s="1067"/>
      <c r="V66" s="1065" t="s">
        <v>395</v>
      </c>
      <c r="W66" s="1066"/>
      <c r="X66" s="1066"/>
      <c r="Y66" s="1066"/>
      <c r="Z66" s="1067"/>
      <c r="AA66" s="1065" t="s">
        <v>416</v>
      </c>
      <c r="AB66" s="1066"/>
      <c r="AC66" s="1066"/>
      <c r="AD66" s="1066"/>
      <c r="AE66" s="1067"/>
      <c r="AF66" s="1071" t="s">
        <v>397</v>
      </c>
      <c r="AG66" s="1072"/>
      <c r="AH66" s="1072"/>
      <c r="AI66" s="1072"/>
      <c r="AJ66" s="1073"/>
      <c r="AK66" s="1065" t="s">
        <v>417</v>
      </c>
      <c r="AL66" s="1060"/>
      <c r="AM66" s="1060"/>
      <c r="AN66" s="1060"/>
      <c r="AO66" s="1061"/>
      <c r="AP66" s="1065" t="s">
        <v>399</v>
      </c>
      <c r="AQ66" s="1066"/>
      <c r="AR66" s="1066"/>
      <c r="AS66" s="1066"/>
      <c r="AT66" s="1067"/>
      <c r="AU66" s="1065" t="s">
        <v>418</v>
      </c>
      <c r="AV66" s="1066"/>
      <c r="AW66" s="1066"/>
      <c r="AX66" s="1066"/>
      <c r="AY66" s="1067"/>
      <c r="AZ66" s="1065" t="s">
        <v>378</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c r="C68" s="1050"/>
      <c r="D68" s="1050"/>
      <c r="E68" s="1050"/>
      <c r="F68" s="1050"/>
      <c r="G68" s="1050"/>
      <c r="H68" s="1050"/>
      <c r="I68" s="1050"/>
      <c r="J68" s="1050"/>
      <c r="K68" s="1050"/>
      <c r="L68" s="1050"/>
      <c r="M68" s="1050"/>
      <c r="N68" s="1050"/>
      <c r="O68" s="1050"/>
      <c r="P68" s="1051"/>
      <c r="Q68" s="1052"/>
      <c r="R68" s="1046"/>
      <c r="S68" s="1046"/>
      <c r="T68" s="1046"/>
      <c r="U68" s="1046"/>
      <c r="V68" s="1046"/>
      <c r="W68" s="1046"/>
      <c r="X68" s="1046"/>
      <c r="Y68" s="1046"/>
      <c r="Z68" s="1046"/>
      <c r="AA68" s="1046"/>
      <c r="AB68" s="1046"/>
      <c r="AC68" s="1046"/>
      <c r="AD68" s="1046"/>
      <c r="AE68" s="1046"/>
      <c r="AF68" s="1046"/>
      <c r="AG68" s="1046"/>
      <c r="AH68" s="1046"/>
      <c r="AI68" s="1046"/>
      <c r="AJ68" s="1046"/>
      <c r="AK68" s="1046"/>
      <c r="AL68" s="1046"/>
      <c r="AM68" s="1046"/>
      <c r="AN68" s="1046"/>
      <c r="AO68" s="1046"/>
      <c r="AP68" s="1046"/>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c r="C69" s="1039"/>
      <c r="D69" s="1039"/>
      <c r="E69" s="1039"/>
      <c r="F69" s="1039"/>
      <c r="G69" s="1039"/>
      <c r="H69" s="1039"/>
      <c r="I69" s="1039"/>
      <c r="J69" s="1039"/>
      <c r="K69" s="1039"/>
      <c r="L69" s="1039"/>
      <c r="M69" s="1039"/>
      <c r="N69" s="1039"/>
      <c r="O69" s="1039"/>
      <c r="P69" s="1040"/>
      <c r="Q69" s="1041"/>
      <c r="R69" s="1035"/>
      <c r="S69" s="1035"/>
      <c r="T69" s="1035"/>
      <c r="U69" s="1035"/>
      <c r="V69" s="1035"/>
      <c r="W69" s="1035"/>
      <c r="X69" s="1035"/>
      <c r="Y69" s="1035"/>
      <c r="Z69" s="1035"/>
      <c r="AA69" s="1035"/>
      <c r="AB69" s="1035"/>
      <c r="AC69" s="1035"/>
      <c r="AD69" s="1035"/>
      <c r="AE69" s="1035"/>
      <c r="AF69" s="1035"/>
      <c r="AG69" s="1035"/>
      <c r="AH69" s="1035"/>
      <c r="AI69" s="1035"/>
      <c r="AJ69" s="1035"/>
      <c r="AK69" s="1035"/>
      <c r="AL69" s="1035"/>
      <c r="AM69" s="1035"/>
      <c r="AN69" s="1035"/>
      <c r="AO69" s="1035"/>
      <c r="AP69" s="1035"/>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c r="C70" s="1039"/>
      <c r="D70" s="1039"/>
      <c r="E70" s="1039"/>
      <c r="F70" s="1039"/>
      <c r="G70" s="1039"/>
      <c r="H70" s="1039"/>
      <c r="I70" s="1039"/>
      <c r="J70" s="1039"/>
      <c r="K70" s="1039"/>
      <c r="L70" s="1039"/>
      <c r="M70" s="1039"/>
      <c r="N70" s="1039"/>
      <c r="O70" s="1039"/>
      <c r="P70" s="1040"/>
      <c r="Q70" s="1041"/>
      <c r="R70" s="1035"/>
      <c r="S70" s="1035"/>
      <c r="T70" s="1035"/>
      <c r="U70" s="1035"/>
      <c r="V70" s="1035"/>
      <c r="W70" s="1035"/>
      <c r="X70" s="1035"/>
      <c r="Y70" s="1035"/>
      <c r="Z70" s="1035"/>
      <c r="AA70" s="1035"/>
      <c r="AB70" s="1035"/>
      <c r="AC70" s="1035"/>
      <c r="AD70" s="1035"/>
      <c r="AE70" s="1035"/>
      <c r="AF70" s="1035"/>
      <c r="AG70" s="1035"/>
      <c r="AH70" s="1035"/>
      <c r="AI70" s="1035"/>
      <c r="AJ70" s="1035"/>
      <c r="AK70" s="1035"/>
      <c r="AL70" s="1035"/>
      <c r="AM70" s="1035"/>
      <c r="AN70" s="1035"/>
      <c r="AO70" s="1035"/>
      <c r="AP70" s="1035"/>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390</v>
      </c>
      <c r="B88" s="1001" t="s">
        <v>419</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390</v>
      </c>
      <c r="BR102" s="1001" t="s">
        <v>420</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423</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424</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427</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428</v>
      </c>
      <c r="AB109" s="960"/>
      <c r="AC109" s="960"/>
      <c r="AD109" s="960"/>
      <c r="AE109" s="961"/>
      <c r="AF109" s="962" t="s">
        <v>429</v>
      </c>
      <c r="AG109" s="960"/>
      <c r="AH109" s="960"/>
      <c r="AI109" s="960"/>
      <c r="AJ109" s="961"/>
      <c r="AK109" s="962" t="s">
        <v>305</v>
      </c>
      <c r="AL109" s="960"/>
      <c r="AM109" s="960"/>
      <c r="AN109" s="960"/>
      <c r="AO109" s="961"/>
      <c r="AP109" s="962" t="s">
        <v>430</v>
      </c>
      <c r="AQ109" s="960"/>
      <c r="AR109" s="960"/>
      <c r="AS109" s="960"/>
      <c r="AT109" s="993"/>
      <c r="AU109" s="959" t="s">
        <v>427</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428</v>
      </c>
      <c r="BR109" s="960"/>
      <c r="BS109" s="960"/>
      <c r="BT109" s="960"/>
      <c r="BU109" s="961"/>
      <c r="BV109" s="962" t="s">
        <v>429</v>
      </c>
      <c r="BW109" s="960"/>
      <c r="BX109" s="960"/>
      <c r="BY109" s="960"/>
      <c r="BZ109" s="961"/>
      <c r="CA109" s="962" t="s">
        <v>305</v>
      </c>
      <c r="CB109" s="960"/>
      <c r="CC109" s="960"/>
      <c r="CD109" s="960"/>
      <c r="CE109" s="961"/>
      <c r="CF109" s="1000" t="s">
        <v>430</v>
      </c>
      <c r="CG109" s="1000"/>
      <c r="CH109" s="1000"/>
      <c r="CI109" s="1000"/>
      <c r="CJ109" s="1000"/>
      <c r="CK109" s="962" t="s">
        <v>431</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428</v>
      </c>
      <c r="DH109" s="960"/>
      <c r="DI109" s="960"/>
      <c r="DJ109" s="960"/>
      <c r="DK109" s="961"/>
      <c r="DL109" s="962" t="s">
        <v>429</v>
      </c>
      <c r="DM109" s="960"/>
      <c r="DN109" s="960"/>
      <c r="DO109" s="960"/>
      <c r="DP109" s="961"/>
      <c r="DQ109" s="962" t="s">
        <v>305</v>
      </c>
      <c r="DR109" s="960"/>
      <c r="DS109" s="960"/>
      <c r="DT109" s="960"/>
      <c r="DU109" s="961"/>
      <c r="DV109" s="962" t="s">
        <v>430</v>
      </c>
      <c r="DW109" s="960"/>
      <c r="DX109" s="960"/>
      <c r="DY109" s="960"/>
      <c r="DZ109" s="993"/>
    </row>
    <row r="110" spans="1:131" s="233" customFormat="1" ht="26.25" customHeight="1" x14ac:dyDescent="0.2">
      <c r="A110" s="871" t="s">
        <v>432</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569362</v>
      </c>
      <c r="AB110" s="953"/>
      <c r="AC110" s="953"/>
      <c r="AD110" s="953"/>
      <c r="AE110" s="954"/>
      <c r="AF110" s="955">
        <v>644311</v>
      </c>
      <c r="AG110" s="953"/>
      <c r="AH110" s="953"/>
      <c r="AI110" s="953"/>
      <c r="AJ110" s="954"/>
      <c r="AK110" s="955">
        <v>738150</v>
      </c>
      <c r="AL110" s="953"/>
      <c r="AM110" s="953"/>
      <c r="AN110" s="953"/>
      <c r="AO110" s="954"/>
      <c r="AP110" s="956">
        <v>29.8</v>
      </c>
      <c r="AQ110" s="957"/>
      <c r="AR110" s="957"/>
      <c r="AS110" s="957"/>
      <c r="AT110" s="958"/>
      <c r="AU110" s="994" t="s">
        <v>72</v>
      </c>
      <c r="AV110" s="995"/>
      <c r="AW110" s="995"/>
      <c r="AX110" s="995"/>
      <c r="AY110" s="995"/>
      <c r="AZ110" s="924" t="s">
        <v>433</v>
      </c>
      <c r="BA110" s="872"/>
      <c r="BB110" s="872"/>
      <c r="BC110" s="872"/>
      <c r="BD110" s="872"/>
      <c r="BE110" s="872"/>
      <c r="BF110" s="872"/>
      <c r="BG110" s="872"/>
      <c r="BH110" s="872"/>
      <c r="BI110" s="872"/>
      <c r="BJ110" s="872"/>
      <c r="BK110" s="872"/>
      <c r="BL110" s="872"/>
      <c r="BM110" s="872"/>
      <c r="BN110" s="872"/>
      <c r="BO110" s="872"/>
      <c r="BP110" s="873"/>
      <c r="BQ110" s="925">
        <v>5754740</v>
      </c>
      <c r="BR110" s="906"/>
      <c r="BS110" s="906"/>
      <c r="BT110" s="906"/>
      <c r="BU110" s="906"/>
      <c r="BV110" s="906">
        <v>6016795</v>
      </c>
      <c r="BW110" s="906"/>
      <c r="BX110" s="906"/>
      <c r="BY110" s="906"/>
      <c r="BZ110" s="906"/>
      <c r="CA110" s="906">
        <v>6046254</v>
      </c>
      <c r="CB110" s="906"/>
      <c r="CC110" s="906"/>
      <c r="CD110" s="906"/>
      <c r="CE110" s="906"/>
      <c r="CF110" s="930">
        <v>243.8</v>
      </c>
      <c r="CG110" s="931"/>
      <c r="CH110" s="931"/>
      <c r="CI110" s="931"/>
      <c r="CJ110" s="931"/>
      <c r="CK110" s="990" t="s">
        <v>434</v>
      </c>
      <c r="CL110" s="883"/>
      <c r="CM110" s="924" t="s">
        <v>435</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128</v>
      </c>
      <c r="DH110" s="906"/>
      <c r="DI110" s="906"/>
      <c r="DJ110" s="906"/>
      <c r="DK110" s="906"/>
      <c r="DL110" s="906" t="s">
        <v>128</v>
      </c>
      <c r="DM110" s="906"/>
      <c r="DN110" s="906"/>
      <c r="DO110" s="906"/>
      <c r="DP110" s="906"/>
      <c r="DQ110" s="906" t="s">
        <v>436</v>
      </c>
      <c r="DR110" s="906"/>
      <c r="DS110" s="906"/>
      <c r="DT110" s="906"/>
      <c r="DU110" s="906"/>
      <c r="DV110" s="907" t="s">
        <v>128</v>
      </c>
      <c r="DW110" s="907"/>
      <c r="DX110" s="907"/>
      <c r="DY110" s="907"/>
      <c r="DZ110" s="908"/>
    </row>
    <row r="111" spans="1:131" s="233" customFormat="1" ht="26.25" customHeight="1" x14ac:dyDescent="0.2">
      <c r="A111" s="838" t="s">
        <v>437</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128</v>
      </c>
      <c r="AB111" s="983"/>
      <c r="AC111" s="983"/>
      <c r="AD111" s="983"/>
      <c r="AE111" s="984"/>
      <c r="AF111" s="985" t="s">
        <v>128</v>
      </c>
      <c r="AG111" s="983"/>
      <c r="AH111" s="983"/>
      <c r="AI111" s="983"/>
      <c r="AJ111" s="984"/>
      <c r="AK111" s="985" t="s">
        <v>128</v>
      </c>
      <c r="AL111" s="983"/>
      <c r="AM111" s="983"/>
      <c r="AN111" s="983"/>
      <c r="AO111" s="984"/>
      <c r="AP111" s="986" t="s">
        <v>128</v>
      </c>
      <c r="AQ111" s="987"/>
      <c r="AR111" s="987"/>
      <c r="AS111" s="987"/>
      <c r="AT111" s="988"/>
      <c r="AU111" s="996"/>
      <c r="AV111" s="997"/>
      <c r="AW111" s="997"/>
      <c r="AX111" s="997"/>
      <c r="AY111" s="997"/>
      <c r="AZ111" s="879" t="s">
        <v>438</v>
      </c>
      <c r="BA111" s="816"/>
      <c r="BB111" s="816"/>
      <c r="BC111" s="816"/>
      <c r="BD111" s="816"/>
      <c r="BE111" s="816"/>
      <c r="BF111" s="816"/>
      <c r="BG111" s="816"/>
      <c r="BH111" s="816"/>
      <c r="BI111" s="816"/>
      <c r="BJ111" s="816"/>
      <c r="BK111" s="816"/>
      <c r="BL111" s="816"/>
      <c r="BM111" s="816"/>
      <c r="BN111" s="816"/>
      <c r="BO111" s="816"/>
      <c r="BP111" s="817"/>
      <c r="BQ111" s="880">
        <v>30767</v>
      </c>
      <c r="BR111" s="881"/>
      <c r="BS111" s="881"/>
      <c r="BT111" s="881"/>
      <c r="BU111" s="881"/>
      <c r="BV111" s="881">
        <v>21589</v>
      </c>
      <c r="BW111" s="881"/>
      <c r="BX111" s="881"/>
      <c r="BY111" s="881"/>
      <c r="BZ111" s="881"/>
      <c r="CA111" s="881">
        <v>14385</v>
      </c>
      <c r="CB111" s="881"/>
      <c r="CC111" s="881"/>
      <c r="CD111" s="881"/>
      <c r="CE111" s="881"/>
      <c r="CF111" s="939">
        <v>0.6</v>
      </c>
      <c r="CG111" s="940"/>
      <c r="CH111" s="940"/>
      <c r="CI111" s="940"/>
      <c r="CJ111" s="940"/>
      <c r="CK111" s="991"/>
      <c r="CL111" s="885"/>
      <c r="CM111" s="879" t="s">
        <v>439</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436</v>
      </c>
      <c r="DH111" s="881"/>
      <c r="DI111" s="881"/>
      <c r="DJ111" s="881"/>
      <c r="DK111" s="881"/>
      <c r="DL111" s="881" t="s">
        <v>128</v>
      </c>
      <c r="DM111" s="881"/>
      <c r="DN111" s="881"/>
      <c r="DO111" s="881"/>
      <c r="DP111" s="881"/>
      <c r="DQ111" s="881" t="s">
        <v>128</v>
      </c>
      <c r="DR111" s="881"/>
      <c r="DS111" s="881"/>
      <c r="DT111" s="881"/>
      <c r="DU111" s="881"/>
      <c r="DV111" s="858" t="s">
        <v>436</v>
      </c>
      <c r="DW111" s="858"/>
      <c r="DX111" s="858"/>
      <c r="DY111" s="858"/>
      <c r="DZ111" s="859"/>
    </row>
    <row r="112" spans="1:131" s="233" customFormat="1" ht="26.25" customHeight="1" x14ac:dyDescent="0.2">
      <c r="A112" s="976" t="s">
        <v>440</v>
      </c>
      <c r="B112" s="977"/>
      <c r="C112" s="816" t="s">
        <v>441</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128</v>
      </c>
      <c r="AB112" s="844"/>
      <c r="AC112" s="844"/>
      <c r="AD112" s="844"/>
      <c r="AE112" s="845"/>
      <c r="AF112" s="846" t="s">
        <v>128</v>
      </c>
      <c r="AG112" s="844"/>
      <c r="AH112" s="844"/>
      <c r="AI112" s="844"/>
      <c r="AJ112" s="845"/>
      <c r="AK112" s="846" t="s">
        <v>442</v>
      </c>
      <c r="AL112" s="844"/>
      <c r="AM112" s="844"/>
      <c r="AN112" s="844"/>
      <c r="AO112" s="845"/>
      <c r="AP112" s="888" t="s">
        <v>128</v>
      </c>
      <c r="AQ112" s="889"/>
      <c r="AR112" s="889"/>
      <c r="AS112" s="889"/>
      <c r="AT112" s="890"/>
      <c r="AU112" s="996"/>
      <c r="AV112" s="997"/>
      <c r="AW112" s="997"/>
      <c r="AX112" s="997"/>
      <c r="AY112" s="997"/>
      <c r="AZ112" s="879" t="s">
        <v>443</v>
      </c>
      <c r="BA112" s="816"/>
      <c r="BB112" s="816"/>
      <c r="BC112" s="816"/>
      <c r="BD112" s="816"/>
      <c r="BE112" s="816"/>
      <c r="BF112" s="816"/>
      <c r="BG112" s="816"/>
      <c r="BH112" s="816"/>
      <c r="BI112" s="816"/>
      <c r="BJ112" s="816"/>
      <c r="BK112" s="816"/>
      <c r="BL112" s="816"/>
      <c r="BM112" s="816"/>
      <c r="BN112" s="816"/>
      <c r="BO112" s="816"/>
      <c r="BP112" s="817"/>
      <c r="BQ112" s="880">
        <v>566407</v>
      </c>
      <c r="BR112" s="881"/>
      <c r="BS112" s="881"/>
      <c r="BT112" s="881"/>
      <c r="BU112" s="881"/>
      <c r="BV112" s="881">
        <v>475388</v>
      </c>
      <c r="BW112" s="881"/>
      <c r="BX112" s="881"/>
      <c r="BY112" s="881"/>
      <c r="BZ112" s="881"/>
      <c r="CA112" s="881">
        <v>382405</v>
      </c>
      <c r="CB112" s="881"/>
      <c r="CC112" s="881"/>
      <c r="CD112" s="881"/>
      <c r="CE112" s="881"/>
      <c r="CF112" s="939">
        <v>15.4</v>
      </c>
      <c r="CG112" s="940"/>
      <c r="CH112" s="940"/>
      <c r="CI112" s="940"/>
      <c r="CJ112" s="940"/>
      <c r="CK112" s="991"/>
      <c r="CL112" s="885"/>
      <c r="CM112" s="879" t="s">
        <v>444</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128</v>
      </c>
      <c r="DH112" s="881"/>
      <c r="DI112" s="881"/>
      <c r="DJ112" s="881"/>
      <c r="DK112" s="881"/>
      <c r="DL112" s="881" t="s">
        <v>128</v>
      </c>
      <c r="DM112" s="881"/>
      <c r="DN112" s="881"/>
      <c r="DO112" s="881"/>
      <c r="DP112" s="881"/>
      <c r="DQ112" s="881" t="s">
        <v>128</v>
      </c>
      <c r="DR112" s="881"/>
      <c r="DS112" s="881"/>
      <c r="DT112" s="881"/>
      <c r="DU112" s="881"/>
      <c r="DV112" s="858" t="s">
        <v>128</v>
      </c>
      <c r="DW112" s="858"/>
      <c r="DX112" s="858"/>
      <c r="DY112" s="858"/>
      <c r="DZ112" s="859"/>
    </row>
    <row r="113" spans="1:130" s="233" customFormat="1" ht="26.25" customHeight="1" x14ac:dyDescent="0.2">
      <c r="A113" s="978"/>
      <c r="B113" s="979"/>
      <c r="C113" s="816" t="s">
        <v>445</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80437</v>
      </c>
      <c r="AB113" s="983"/>
      <c r="AC113" s="983"/>
      <c r="AD113" s="983"/>
      <c r="AE113" s="984"/>
      <c r="AF113" s="985">
        <v>40703</v>
      </c>
      <c r="AG113" s="983"/>
      <c r="AH113" s="983"/>
      <c r="AI113" s="983"/>
      <c r="AJ113" s="984"/>
      <c r="AK113" s="985">
        <v>44922</v>
      </c>
      <c r="AL113" s="983"/>
      <c r="AM113" s="983"/>
      <c r="AN113" s="983"/>
      <c r="AO113" s="984"/>
      <c r="AP113" s="986">
        <v>1.8</v>
      </c>
      <c r="AQ113" s="987"/>
      <c r="AR113" s="987"/>
      <c r="AS113" s="987"/>
      <c r="AT113" s="988"/>
      <c r="AU113" s="996"/>
      <c r="AV113" s="997"/>
      <c r="AW113" s="997"/>
      <c r="AX113" s="997"/>
      <c r="AY113" s="997"/>
      <c r="AZ113" s="879" t="s">
        <v>446</v>
      </c>
      <c r="BA113" s="816"/>
      <c r="BB113" s="816"/>
      <c r="BC113" s="816"/>
      <c r="BD113" s="816"/>
      <c r="BE113" s="816"/>
      <c r="BF113" s="816"/>
      <c r="BG113" s="816"/>
      <c r="BH113" s="816"/>
      <c r="BI113" s="816"/>
      <c r="BJ113" s="816"/>
      <c r="BK113" s="816"/>
      <c r="BL113" s="816"/>
      <c r="BM113" s="816"/>
      <c r="BN113" s="816"/>
      <c r="BO113" s="816"/>
      <c r="BP113" s="817"/>
      <c r="BQ113" s="880">
        <v>110829</v>
      </c>
      <c r="BR113" s="881"/>
      <c r="BS113" s="881"/>
      <c r="BT113" s="881"/>
      <c r="BU113" s="881"/>
      <c r="BV113" s="881">
        <v>177842</v>
      </c>
      <c r="BW113" s="881"/>
      <c r="BX113" s="881"/>
      <c r="BY113" s="881"/>
      <c r="BZ113" s="881"/>
      <c r="CA113" s="881">
        <v>175434</v>
      </c>
      <c r="CB113" s="881"/>
      <c r="CC113" s="881"/>
      <c r="CD113" s="881"/>
      <c r="CE113" s="881"/>
      <c r="CF113" s="939">
        <v>7.1</v>
      </c>
      <c r="CG113" s="940"/>
      <c r="CH113" s="940"/>
      <c r="CI113" s="940"/>
      <c r="CJ113" s="940"/>
      <c r="CK113" s="991"/>
      <c r="CL113" s="885"/>
      <c r="CM113" s="879" t="s">
        <v>447</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128</v>
      </c>
      <c r="DH113" s="844"/>
      <c r="DI113" s="844"/>
      <c r="DJ113" s="844"/>
      <c r="DK113" s="845"/>
      <c r="DL113" s="846" t="s">
        <v>128</v>
      </c>
      <c r="DM113" s="844"/>
      <c r="DN113" s="844"/>
      <c r="DO113" s="844"/>
      <c r="DP113" s="845"/>
      <c r="DQ113" s="846" t="s">
        <v>128</v>
      </c>
      <c r="DR113" s="844"/>
      <c r="DS113" s="844"/>
      <c r="DT113" s="844"/>
      <c r="DU113" s="845"/>
      <c r="DV113" s="888" t="s">
        <v>128</v>
      </c>
      <c r="DW113" s="889"/>
      <c r="DX113" s="889"/>
      <c r="DY113" s="889"/>
      <c r="DZ113" s="890"/>
    </row>
    <row r="114" spans="1:130" s="233" customFormat="1" ht="26.25" customHeight="1" x14ac:dyDescent="0.2">
      <c r="A114" s="978"/>
      <c r="B114" s="979"/>
      <c r="C114" s="816" t="s">
        <v>448</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t="s">
        <v>128</v>
      </c>
      <c r="AB114" s="844"/>
      <c r="AC114" s="844"/>
      <c r="AD114" s="844"/>
      <c r="AE114" s="845"/>
      <c r="AF114" s="846">
        <v>1284</v>
      </c>
      <c r="AG114" s="844"/>
      <c r="AH114" s="844"/>
      <c r="AI114" s="844"/>
      <c r="AJ114" s="845"/>
      <c r="AK114" s="846" t="s">
        <v>128</v>
      </c>
      <c r="AL114" s="844"/>
      <c r="AM114" s="844"/>
      <c r="AN114" s="844"/>
      <c r="AO114" s="845"/>
      <c r="AP114" s="888" t="s">
        <v>442</v>
      </c>
      <c r="AQ114" s="889"/>
      <c r="AR114" s="889"/>
      <c r="AS114" s="889"/>
      <c r="AT114" s="890"/>
      <c r="AU114" s="996"/>
      <c r="AV114" s="997"/>
      <c r="AW114" s="997"/>
      <c r="AX114" s="997"/>
      <c r="AY114" s="997"/>
      <c r="AZ114" s="879" t="s">
        <v>449</v>
      </c>
      <c r="BA114" s="816"/>
      <c r="BB114" s="816"/>
      <c r="BC114" s="816"/>
      <c r="BD114" s="816"/>
      <c r="BE114" s="816"/>
      <c r="BF114" s="816"/>
      <c r="BG114" s="816"/>
      <c r="BH114" s="816"/>
      <c r="BI114" s="816"/>
      <c r="BJ114" s="816"/>
      <c r="BK114" s="816"/>
      <c r="BL114" s="816"/>
      <c r="BM114" s="816"/>
      <c r="BN114" s="816"/>
      <c r="BO114" s="816"/>
      <c r="BP114" s="817"/>
      <c r="BQ114" s="880">
        <v>195887</v>
      </c>
      <c r="BR114" s="881"/>
      <c r="BS114" s="881"/>
      <c r="BT114" s="881"/>
      <c r="BU114" s="881"/>
      <c r="BV114" s="881">
        <v>210433</v>
      </c>
      <c r="BW114" s="881"/>
      <c r="BX114" s="881"/>
      <c r="BY114" s="881"/>
      <c r="BZ114" s="881"/>
      <c r="CA114" s="881">
        <v>251328</v>
      </c>
      <c r="CB114" s="881"/>
      <c r="CC114" s="881"/>
      <c r="CD114" s="881"/>
      <c r="CE114" s="881"/>
      <c r="CF114" s="939">
        <v>10.1</v>
      </c>
      <c r="CG114" s="940"/>
      <c r="CH114" s="940"/>
      <c r="CI114" s="940"/>
      <c r="CJ114" s="940"/>
      <c r="CK114" s="991"/>
      <c r="CL114" s="885"/>
      <c r="CM114" s="879" t="s">
        <v>450</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128</v>
      </c>
      <c r="DH114" s="844"/>
      <c r="DI114" s="844"/>
      <c r="DJ114" s="844"/>
      <c r="DK114" s="845"/>
      <c r="DL114" s="846" t="s">
        <v>128</v>
      </c>
      <c r="DM114" s="844"/>
      <c r="DN114" s="844"/>
      <c r="DO114" s="844"/>
      <c r="DP114" s="845"/>
      <c r="DQ114" s="846" t="s">
        <v>128</v>
      </c>
      <c r="DR114" s="844"/>
      <c r="DS114" s="844"/>
      <c r="DT114" s="844"/>
      <c r="DU114" s="845"/>
      <c r="DV114" s="888" t="s">
        <v>128</v>
      </c>
      <c r="DW114" s="889"/>
      <c r="DX114" s="889"/>
      <c r="DY114" s="889"/>
      <c r="DZ114" s="890"/>
    </row>
    <row r="115" spans="1:130" s="233" customFormat="1" ht="26.25" customHeight="1" x14ac:dyDescent="0.2">
      <c r="A115" s="978"/>
      <c r="B115" s="979"/>
      <c r="C115" s="816" t="s">
        <v>451</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9528</v>
      </c>
      <c r="AB115" s="983"/>
      <c r="AC115" s="983"/>
      <c r="AD115" s="983"/>
      <c r="AE115" s="984"/>
      <c r="AF115" s="985">
        <v>8569</v>
      </c>
      <c r="AG115" s="983"/>
      <c r="AH115" s="983"/>
      <c r="AI115" s="983"/>
      <c r="AJ115" s="984"/>
      <c r="AK115" s="985">
        <v>7345</v>
      </c>
      <c r="AL115" s="983"/>
      <c r="AM115" s="983"/>
      <c r="AN115" s="983"/>
      <c r="AO115" s="984"/>
      <c r="AP115" s="986">
        <v>0.3</v>
      </c>
      <c r="AQ115" s="987"/>
      <c r="AR115" s="987"/>
      <c r="AS115" s="987"/>
      <c r="AT115" s="988"/>
      <c r="AU115" s="996"/>
      <c r="AV115" s="997"/>
      <c r="AW115" s="997"/>
      <c r="AX115" s="997"/>
      <c r="AY115" s="997"/>
      <c r="AZ115" s="879" t="s">
        <v>452</v>
      </c>
      <c r="BA115" s="816"/>
      <c r="BB115" s="816"/>
      <c r="BC115" s="816"/>
      <c r="BD115" s="816"/>
      <c r="BE115" s="816"/>
      <c r="BF115" s="816"/>
      <c r="BG115" s="816"/>
      <c r="BH115" s="816"/>
      <c r="BI115" s="816"/>
      <c r="BJ115" s="816"/>
      <c r="BK115" s="816"/>
      <c r="BL115" s="816"/>
      <c r="BM115" s="816"/>
      <c r="BN115" s="816"/>
      <c r="BO115" s="816"/>
      <c r="BP115" s="817"/>
      <c r="BQ115" s="880" t="s">
        <v>128</v>
      </c>
      <c r="BR115" s="881"/>
      <c r="BS115" s="881"/>
      <c r="BT115" s="881"/>
      <c r="BU115" s="881"/>
      <c r="BV115" s="881" t="s">
        <v>442</v>
      </c>
      <c r="BW115" s="881"/>
      <c r="BX115" s="881"/>
      <c r="BY115" s="881"/>
      <c r="BZ115" s="881"/>
      <c r="CA115" s="881" t="s">
        <v>128</v>
      </c>
      <c r="CB115" s="881"/>
      <c r="CC115" s="881"/>
      <c r="CD115" s="881"/>
      <c r="CE115" s="881"/>
      <c r="CF115" s="939" t="s">
        <v>128</v>
      </c>
      <c r="CG115" s="940"/>
      <c r="CH115" s="940"/>
      <c r="CI115" s="940"/>
      <c r="CJ115" s="940"/>
      <c r="CK115" s="991"/>
      <c r="CL115" s="885"/>
      <c r="CM115" s="879" t="s">
        <v>453</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128</v>
      </c>
      <c r="DH115" s="844"/>
      <c r="DI115" s="844"/>
      <c r="DJ115" s="844"/>
      <c r="DK115" s="845"/>
      <c r="DL115" s="846" t="s">
        <v>128</v>
      </c>
      <c r="DM115" s="844"/>
      <c r="DN115" s="844"/>
      <c r="DO115" s="844"/>
      <c r="DP115" s="845"/>
      <c r="DQ115" s="846" t="s">
        <v>128</v>
      </c>
      <c r="DR115" s="844"/>
      <c r="DS115" s="844"/>
      <c r="DT115" s="844"/>
      <c r="DU115" s="845"/>
      <c r="DV115" s="888" t="s">
        <v>128</v>
      </c>
      <c r="DW115" s="889"/>
      <c r="DX115" s="889"/>
      <c r="DY115" s="889"/>
      <c r="DZ115" s="890"/>
    </row>
    <row r="116" spans="1:130" s="233" customFormat="1" ht="26.25" customHeight="1" x14ac:dyDescent="0.2">
      <c r="A116" s="980"/>
      <c r="B116" s="981"/>
      <c r="C116" s="903" t="s">
        <v>454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128</v>
      </c>
      <c r="AB116" s="844"/>
      <c r="AC116" s="844"/>
      <c r="AD116" s="844"/>
      <c r="AE116" s="845"/>
      <c r="AF116" s="846" t="s">
        <v>128</v>
      </c>
      <c r="AG116" s="844"/>
      <c r="AH116" s="844"/>
      <c r="AI116" s="844"/>
      <c r="AJ116" s="845"/>
      <c r="AK116" s="846" t="s">
        <v>128</v>
      </c>
      <c r="AL116" s="844"/>
      <c r="AM116" s="844"/>
      <c r="AN116" s="844"/>
      <c r="AO116" s="845"/>
      <c r="AP116" s="888" t="s">
        <v>128</v>
      </c>
      <c r="AQ116" s="889"/>
      <c r="AR116" s="889"/>
      <c r="AS116" s="889"/>
      <c r="AT116" s="890"/>
      <c r="AU116" s="996"/>
      <c r="AV116" s="997"/>
      <c r="AW116" s="997"/>
      <c r="AX116" s="997"/>
      <c r="AY116" s="997"/>
      <c r="AZ116" s="973" t="s">
        <v>455</v>
      </c>
      <c r="BA116" s="974"/>
      <c r="BB116" s="974"/>
      <c r="BC116" s="974"/>
      <c r="BD116" s="974"/>
      <c r="BE116" s="974"/>
      <c r="BF116" s="974"/>
      <c r="BG116" s="974"/>
      <c r="BH116" s="974"/>
      <c r="BI116" s="974"/>
      <c r="BJ116" s="974"/>
      <c r="BK116" s="974"/>
      <c r="BL116" s="974"/>
      <c r="BM116" s="974"/>
      <c r="BN116" s="974"/>
      <c r="BO116" s="974"/>
      <c r="BP116" s="975"/>
      <c r="BQ116" s="880" t="s">
        <v>128</v>
      </c>
      <c r="BR116" s="881"/>
      <c r="BS116" s="881"/>
      <c r="BT116" s="881"/>
      <c r="BU116" s="881"/>
      <c r="BV116" s="881" t="s">
        <v>436</v>
      </c>
      <c r="BW116" s="881"/>
      <c r="BX116" s="881"/>
      <c r="BY116" s="881"/>
      <c r="BZ116" s="881"/>
      <c r="CA116" s="881" t="s">
        <v>128</v>
      </c>
      <c r="CB116" s="881"/>
      <c r="CC116" s="881"/>
      <c r="CD116" s="881"/>
      <c r="CE116" s="881"/>
      <c r="CF116" s="939" t="s">
        <v>442</v>
      </c>
      <c r="CG116" s="940"/>
      <c r="CH116" s="940"/>
      <c r="CI116" s="940"/>
      <c r="CJ116" s="940"/>
      <c r="CK116" s="991"/>
      <c r="CL116" s="885"/>
      <c r="CM116" s="879" t="s">
        <v>456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30767</v>
      </c>
      <c r="DH116" s="844"/>
      <c r="DI116" s="844"/>
      <c r="DJ116" s="844"/>
      <c r="DK116" s="845"/>
      <c r="DL116" s="846">
        <v>21589</v>
      </c>
      <c r="DM116" s="844"/>
      <c r="DN116" s="844"/>
      <c r="DO116" s="844"/>
      <c r="DP116" s="845"/>
      <c r="DQ116" s="846">
        <v>14385</v>
      </c>
      <c r="DR116" s="844"/>
      <c r="DS116" s="844"/>
      <c r="DT116" s="844"/>
      <c r="DU116" s="845"/>
      <c r="DV116" s="888">
        <v>0.6</v>
      </c>
      <c r="DW116" s="889"/>
      <c r="DX116" s="889"/>
      <c r="DY116" s="889"/>
      <c r="DZ116" s="890"/>
    </row>
    <row r="117" spans="1:130" s="233" customFormat="1" ht="26.25" customHeight="1" x14ac:dyDescent="0.2">
      <c r="A117" s="959" t="s">
        <v>186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457</v>
      </c>
      <c r="Z117" s="961"/>
      <c r="AA117" s="966">
        <v>659327</v>
      </c>
      <c r="AB117" s="967"/>
      <c r="AC117" s="967"/>
      <c r="AD117" s="967"/>
      <c r="AE117" s="968"/>
      <c r="AF117" s="969">
        <v>694867</v>
      </c>
      <c r="AG117" s="967"/>
      <c r="AH117" s="967"/>
      <c r="AI117" s="967"/>
      <c r="AJ117" s="968"/>
      <c r="AK117" s="969">
        <v>790417</v>
      </c>
      <c r="AL117" s="967"/>
      <c r="AM117" s="967"/>
      <c r="AN117" s="967"/>
      <c r="AO117" s="968"/>
      <c r="AP117" s="970"/>
      <c r="AQ117" s="971"/>
      <c r="AR117" s="971"/>
      <c r="AS117" s="971"/>
      <c r="AT117" s="972"/>
      <c r="AU117" s="996"/>
      <c r="AV117" s="997"/>
      <c r="AW117" s="997"/>
      <c r="AX117" s="997"/>
      <c r="AY117" s="997"/>
      <c r="AZ117" s="927" t="s">
        <v>458</v>
      </c>
      <c r="BA117" s="928"/>
      <c r="BB117" s="928"/>
      <c r="BC117" s="928"/>
      <c r="BD117" s="928"/>
      <c r="BE117" s="928"/>
      <c r="BF117" s="928"/>
      <c r="BG117" s="928"/>
      <c r="BH117" s="928"/>
      <c r="BI117" s="928"/>
      <c r="BJ117" s="928"/>
      <c r="BK117" s="928"/>
      <c r="BL117" s="928"/>
      <c r="BM117" s="928"/>
      <c r="BN117" s="928"/>
      <c r="BO117" s="928"/>
      <c r="BP117" s="929"/>
      <c r="BQ117" s="880" t="s">
        <v>128</v>
      </c>
      <c r="BR117" s="881"/>
      <c r="BS117" s="881"/>
      <c r="BT117" s="881"/>
      <c r="BU117" s="881"/>
      <c r="BV117" s="881" t="s">
        <v>128</v>
      </c>
      <c r="BW117" s="881"/>
      <c r="BX117" s="881"/>
      <c r="BY117" s="881"/>
      <c r="BZ117" s="881"/>
      <c r="CA117" s="881" t="s">
        <v>128</v>
      </c>
      <c r="CB117" s="881"/>
      <c r="CC117" s="881"/>
      <c r="CD117" s="881"/>
      <c r="CE117" s="881"/>
      <c r="CF117" s="939" t="s">
        <v>128</v>
      </c>
      <c r="CG117" s="940"/>
      <c r="CH117" s="940"/>
      <c r="CI117" s="940"/>
      <c r="CJ117" s="940"/>
      <c r="CK117" s="991"/>
      <c r="CL117" s="885"/>
      <c r="CM117" s="879" t="s">
        <v>459</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128</v>
      </c>
      <c r="DH117" s="844"/>
      <c r="DI117" s="844"/>
      <c r="DJ117" s="844"/>
      <c r="DK117" s="845"/>
      <c r="DL117" s="846" t="s">
        <v>128</v>
      </c>
      <c r="DM117" s="844"/>
      <c r="DN117" s="844"/>
      <c r="DO117" s="844"/>
      <c r="DP117" s="845"/>
      <c r="DQ117" s="846" t="s">
        <v>128</v>
      </c>
      <c r="DR117" s="844"/>
      <c r="DS117" s="844"/>
      <c r="DT117" s="844"/>
      <c r="DU117" s="845"/>
      <c r="DV117" s="888" t="s">
        <v>128</v>
      </c>
      <c r="DW117" s="889"/>
      <c r="DX117" s="889"/>
      <c r="DY117" s="889"/>
      <c r="DZ117" s="890"/>
    </row>
    <row r="118" spans="1:130" s="233" customFormat="1" ht="26.25" customHeight="1" x14ac:dyDescent="0.2">
      <c r="A118" s="959" t="s">
        <v>431</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428</v>
      </c>
      <c r="AB118" s="960"/>
      <c r="AC118" s="960"/>
      <c r="AD118" s="960"/>
      <c r="AE118" s="961"/>
      <c r="AF118" s="962" t="s">
        <v>429</v>
      </c>
      <c r="AG118" s="960"/>
      <c r="AH118" s="960"/>
      <c r="AI118" s="960"/>
      <c r="AJ118" s="961"/>
      <c r="AK118" s="962" t="s">
        <v>305</v>
      </c>
      <c r="AL118" s="960"/>
      <c r="AM118" s="960"/>
      <c r="AN118" s="960"/>
      <c r="AO118" s="961"/>
      <c r="AP118" s="963" t="s">
        <v>430</v>
      </c>
      <c r="AQ118" s="964"/>
      <c r="AR118" s="964"/>
      <c r="AS118" s="964"/>
      <c r="AT118" s="965"/>
      <c r="AU118" s="996"/>
      <c r="AV118" s="997"/>
      <c r="AW118" s="997"/>
      <c r="AX118" s="997"/>
      <c r="AY118" s="997"/>
      <c r="AZ118" s="902" t="s">
        <v>460</v>
      </c>
      <c r="BA118" s="903"/>
      <c r="BB118" s="903"/>
      <c r="BC118" s="903"/>
      <c r="BD118" s="903"/>
      <c r="BE118" s="903"/>
      <c r="BF118" s="903"/>
      <c r="BG118" s="903"/>
      <c r="BH118" s="903"/>
      <c r="BI118" s="903"/>
      <c r="BJ118" s="903"/>
      <c r="BK118" s="903"/>
      <c r="BL118" s="903"/>
      <c r="BM118" s="903"/>
      <c r="BN118" s="903"/>
      <c r="BO118" s="903"/>
      <c r="BP118" s="904"/>
      <c r="BQ118" s="943" t="s">
        <v>128</v>
      </c>
      <c r="BR118" s="909"/>
      <c r="BS118" s="909"/>
      <c r="BT118" s="909"/>
      <c r="BU118" s="909"/>
      <c r="BV118" s="909" t="s">
        <v>128</v>
      </c>
      <c r="BW118" s="909"/>
      <c r="BX118" s="909"/>
      <c r="BY118" s="909"/>
      <c r="BZ118" s="909"/>
      <c r="CA118" s="909" t="s">
        <v>128</v>
      </c>
      <c r="CB118" s="909"/>
      <c r="CC118" s="909"/>
      <c r="CD118" s="909"/>
      <c r="CE118" s="909"/>
      <c r="CF118" s="939" t="s">
        <v>128</v>
      </c>
      <c r="CG118" s="940"/>
      <c r="CH118" s="940"/>
      <c r="CI118" s="940"/>
      <c r="CJ118" s="940"/>
      <c r="CK118" s="991"/>
      <c r="CL118" s="885"/>
      <c r="CM118" s="879" t="s">
        <v>461</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128</v>
      </c>
      <c r="DH118" s="844"/>
      <c r="DI118" s="844"/>
      <c r="DJ118" s="844"/>
      <c r="DK118" s="845"/>
      <c r="DL118" s="846" t="s">
        <v>128</v>
      </c>
      <c r="DM118" s="844"/>
      <c r="DN118" s="844"/>
      <c r="DO118" s="844"/>
      <c r="DP118" s="845"/>
      <c r="DQ118" s="846" t="s">
        <v>436</v>
      </c>
      <c r="DR118" s="844"/>
      <c r="DS118" s="844"/>
      <c r="DT118" s="844"/>
      <c r="DU118" s="845"/>
      <c r="DV118" s="888" t="s">
        <v>442</v>
      </c>
      <c r="DW118" s="889"/>
      <c r="DX118" s="889"/>
      <c r="DY118" s="889"/>
      <c r="DZ118" s="890"/>
    </row>
    <row r="119" spans="1:130" s="233" customFormat="1" ht="26.25" customHeight="1" x14ac:dyDescent="0.2">
      <c r="A119" s="882" t="s">
        <v>434</v>
      </c>
      <c r="B119" s="883"/>
      <c r="C119" s="924" t="s">
        <v>435</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128</v>
      </c>
      <c r="AB119" s="953"/>
      <c r="AC119" s="953"/>
      <c r="AD119" s="953"/>
      <c r="AE119" s="954"/>
      <c r="AF119" s="955" t="s">
        <v>436</v>
      </c>
      <c r="AG119" s="953"/>
      <c r="AH119" s="953"/>
      <c r="AI119" s="953"/>
      <c r="AJ119" s="954"/>
      <c r="AK119" s="955" t="s">
        <v>128</v>
      </c>
      <c r="AL119" s="953"/>
      <c r="AM119" s="953"/>
      <c r="AN119" s="953"/>
      <c r="AO119" s="954"/>
      <c r="AP119" s="956" t="s">
        <v>128</v>
      </c>
      <c r="AQ119" s="957"/>
      <c r="AR119" s="957"/>
      <c r="AS119" s="957"/>
      <c r="AT119" s="958"/>
      <c r="AU119" s="998"/>
      <c r="AV119" s="999"/>
      <c r="AW119" s="999"/>
      <c r="AX119" s="999"/>
      <c r="AY119" s="999"/>
      <c r="AZ119" s="254" t="s">
        <v>186</v>
      </c>
      <c r="BA119" s="254"/>
      <c r="BB119" s="254"/>
      <c r="BC119" s="254"/>
      <c r="BD119" s="254"/>
      <c r="BE119" s="254"/>
      <c r="BF119" s="254"/>
      <c r="BG119" s="254"/>
      <c r="BH119" s="254"/>
      <c r="BI119" s="254"/>
      <c r="BJ119" s="254"/>
      <c r="BK119" s="254"/>
      <c r="BL119" s="254"/>
      <c r="BM119" s="254"/>
      <c r="BN119" s="254"/>
      <c r="BO119" s="941" t="s">
        <v>462</v>
      </c>
      <c r="BP119" s="942"/>
      <c r="BQ119" s="943">
        <v>6658630</v>
      </c>
      <c r="BR119" s="909"/>
      <c r="BS119" s="909"/>
      <c r="BT119" s="909"/>
      <c r="BU119" s="909"/>
      <c r="BV119" s="909">
        <v>6902047</v>
      </c>
      <c r="BW119" s="909"/>
      <c r="BX119" s="909"/>
      <c r="BY119" s="909"/>
      <c r="BZ119" s="909"/>
      <c r="CA119" s="909">
        <v>6869806</v>
      </c>
      <c r="CB119" s="909"/>
      <c r="CC119" s="909"/>
      <c r="CD119" s="909"/>
      <c r="CE119" s="909"/>
      <c r="CF119" s="812"/>
      <c r="CG119" s="813"/>
      <c r="CH119" s="813"/>
      <c r="CI119" s="813"/>
      <c r="CJ119" s="898"/>
      <c r="CK119" s="992"/>
      <c r="CL119" s="887"/>
      <c r="CM119" s="902" t="s">
        <v>463</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128</v>
      </c>
      <c r="DH119" s="828"/>
      <c r="DI119" s="828"/>
      <c r="DJ119" s="828"/>
      <c r="DK119" s="829"/>
      <c r="DL119" s="830" t="s">
        <v>128</v>
      </c>
      <c r="DM119" s="828"/>
      <c r="DN119" s="828"/>
      <c r="DO119" s="828"/>
      <c r="DP119" s="829"/>
      <c r="DQ119" s="830" t="s">
        <v>128</v>
      </c>
      <c r="DR119" s="828"/>
      <c r="DS119" s="828"/>
      <c r="DT119" s="828"/>
      <c r="DU119" s="829"/>
      <c r="DV119" s="912" t="s">
        <v>128</v>
      </c>
      <c r="DW119" s="913"/>
      <c r="DX119" s="913"/>
      <c r="DY119" s="913"/>
      <c r="DZ119" s="914"/>
    </row>
    <row r="120" spans="1:130" s="233" customFormat="1" ht="26.25" customHeight="1" x14ac:dyDescent="0.2">
      <c r="A120" s="884"/>
      <c r="B120" s="885"/>
      <c r="C120" s="879" t="s">
        <v>439</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128</v>
      </c>
      <c r="AB120" s="844"/>
      <c r="AC120" s="844"/>
      <c r="AD120" s="844"/>
      <c r="AE120" s="845"/>
      <c r="AF120" s="846" t="s">
        <v>128</v>
      </c>
      <c r="AG120" s="844"/>
      <c r="AH120" s="844"/>
      <c r="AI120" s="844"/>
      <c r="AJ120" s="845"/>
      <c r="AK120" s="846" t="s">
        <v>128</v>
      </c>
      <c r="AL120" s="844"/>
      <c r="AM120" s="844"/>
      <c r="AN120" s="844"/>
      <c r="AO120" s="845"/>
      <c r="AP120" s="888" t="s">
        <v>128</v>
      </c>
      <c r="AQ120" s="889"/>
      <c r="AR120" s="889"/>
      <c r="AS120" s="889"/>
      <c r="AT120" s="890"/>
      <c r="AU120" s="944" t="s">
        <v>464</v>
      </c>
      <c r="AV120" s="945"/>
      <c r="AW120" s="945"/>
      <c r="AX120" s="945"/>
      <c r="AY120" s="946"/>
      <c r="AZ120" s="924" t="s">
        <v>465</v>
      </c>
      <c r="BA120" s="872"/>
      <c r="BB120" s="872"/>
      <c r="BC120" s="872"/>
      <c r="BD120" s="872"/>
      <c r="BE120" s="872"/>
      <c r="BF120" s="872"/>
      <c r="BG120" s="872"/>
      <c r="BH120" s="872"/>
      <c r="BI120" s="872"/>
      <c r="BJ120" s="872"/>
      <c r="BK120" s="872"/>
      <c r="BL120" s="872"/>
      <c r="BM120" s="872"/>
      <c r="BN120" s="872"/>
      <c r="BO120" s="872"/>
      <c r="BP120" s="873"/>
      <c r="BQ120" s="925">
        <v>3032035</v>
      </c>
      <c r="BR120" s="906"/>
      <c r="BS120" s="906"/>
      <c r="BT120" s="906"/>
      <c r="BU120" s="906"/>
      <c r="BV120" s="906">
        <v>2800450</v>
      </c>
      <c r="BW120" s="906"/>
      <c r="BX120" s="906"/>
      <c r="BY120" s="906"/>
      <c r="BZ120" s="906"/>
      <c r="CA120" s="906">
        <v>3300298</v>
      </c>
      <c r="CB120" s="906"/>
      <c r="CC120" s="906"/>
      <c r="CD120" s="906"/>
      <c r="CE120" s="906"/>
      <c r="CF120" s="930">
        <v>133.1</v>
      </c>
      <c r="CG120" s="931"/>
      <c r="CH120" s="931"/>
      <c r="CI120" s="931"/>
      <c r="CJ120" s="931"/>
      <c r="CK120" s="932" t="s">
        <v>466</v>
      </c>
      <c r="CL120" s="916"/>
      <c r="CM120" s="916"/>
      <c r="CN120" s="916"/>
      <c r="CO120" s="917"/>
      <c r="CP120" s="936" t="s">
        <v>467</v>
      </c>
      <c r="CQ120" s="937"/>
      <c r="CR120" s="937"/>
      <c r="CS120" s="937"/>
      <c r="CT120" s="937"/>
      <c r="CU120" s="937"/>
      <c r="CV120" s="937"/>
      <c r="CW120" s="937"/>
      <c r="CX120" s="937"/>
      <c r="CY120" s="937"/>
      <c r="CZ120" s="937"/>
      <c r="DA120" s="937"/>
      <c r="DB120" s="937"/>
      <c r="DC120" s="937"/>
      <c r="DD120" s="937"/>
      <c r="DE120" s="937"/>
      <c r="DF120" s="938"/>
      <c r="DG120" s="925">
        <v>281744</v>
      </c>
      <c r="DH120" s="906"/>
      <c r="DI120" s="906"/>
      <c r="DJ120" s="906"/>
      <c r="DK120" s="906"/>
      <c r="DL120" s="906">
        <v>207043</v>
      </c>
      <c r="DM120" s="906"/>
      <c r="DN120" s="906"/>
      <c r="DO120" s="906"/>
      <c r="DP120" s="906"/>
      <c r="DQ120" s="906">
        <v>163575</v>
      </c>
      <c r="DR120" s="906"/>
      <c r="DS120" s="906"/>
      <c r="DT120" s="906"/>
      <c r="DU120" s="906"/>
      <c r="DV120" s="907">
        <v>6.6</v>
      </c>
      <c r="DW120" s="907"/>
      <c r="DX120" s="907"/>
      <c r="DY120" s="907"/>
      <c r="DZ120" s="908"/>
    </row>
    <row r="121" spans="1:130" s="233" customFormat="1" ht="26.25" customHeight="1" x14ac:dyDescent="0.2">
      <c r="A121" s="884"/>
      <c r="B121" s="885"/>
      <c r="C121" s="927" t="s">
        <v>468</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128</v>
      </c>
      <c r="AB121" s="844"/>
      <c r="AC121" s="844"/>
      <c r="AD121" s="844"/>
      <c r="AE121" s="845"/>
      <c r="AF121" s="846" t="s">
        <v>128</v>
      </c>
      <c r="AG121" s="844"/>
      <c r="AH121" s="844"/>
      <c r="AI121" s="844"/>
      <c r="AJ121" s="845"/>
      <c r="AK121" s="846" t="s">
        <v>128</v>
      </c>
      <c r="AL121" s="844"/>
      <c r="AM121" s="844"/>
      <c r="AN121" s="844"/>
      <c r="AO121" s="845"/>
      <c r="AP121" s="888" t="s">
        <v>128</v>
      </c>
      <c r="AQ121" s="889"/>
      <c r="AR121" s="889"/>
      <c r="AS121" s="889"/>
      <c r="AT121" s="890"/>
      <c r="AU121" s="947"/>
      <c r="AV121" s="948"/>
      <c r="AW121" s="948"/>
      <c r="AX121" s="948"/>
      <c r="AY121" s="949"/>
      <c r="AZ121" s="879" t="s">
        <v>469</v>
      </c>
      <c r="BA121" s="816"/>
      <c r="BB121" s="816"/>
      <c r="BC121" s="816"/>
      <c r="BD121" s="816"/>
      <c r="BE121" s="816"/>
      <c r="BF121" s="816"/>
      <c r="BG121" s="816"/>
      <c r="BH121" s="816"/>
      <c r="BI121" s="816"/>
      <c r="BJ121" s="816"/>
      <c r="BK121" s="816"/>
      <c r="BL121" s="816"/>
      <c r="BM121" s="816"/>
      <c r="BN121" s="816"/>
      <c r="BO121" s="816"/>
      <c r="BP121" s="817"/>
      <c r="BQ121" s="880">
        <v>15735</v>
      </c>
      <c r="BR121" s="881"/>
      <c r="BS121" s="881"/>
      <c r="BT121" s="881"/>
      <c r="BU121" s="881"/>
      <c r="BV121" s="881">
        <v>10537</v>
      </c>
      <c r="BW121" s="881"/>
      <c r="BX121" s="881"/>
      <c r="BY121" s="881"/>
      <c r="BZ121" s="881"/>
      <c r="CA121" s="881">
        <v>5292</v>
      </c>
      <c r="CB121" s="881"/>
      <c r="CC121" s="881"/>
      <c r="CD121" s="881"/>
      <c r="CE121" s="881"/>
      <c r="CF121" s="939">
        <v>0.2</v>
      </c>
      <c r="CG121" s="940"/>
      <c r="CH121" s="940"/>
      <c r="CI121" s="940"/>
      <c r="CJ121" s="940"/>
      <c r="CK121" s="933"/>
      <c r="CL121" s="919"/>
      <c r="CM121" s="919"/>
      <c r="CN121" s="919"/>
      <c r="CO121" s="920"/>
      <c r="CP121" s="899" t="s">
        <v>407</v>
      </c>
      <c r="CQ121" s="900"/>
      <c r="CR121" s="900"/>
      <c r="CS121" s="900"/>
      <c r="CT121" s="900"/>
      <c r="CU121" s="900"/>
      <c r="CV121" s="900"/>
      <c r="CW121" s="900"/>
      <c r="CX121" s="900"/>
      <c r="CY121" s="900"/>
      <c r="CZ121" s="900"/>
      <c r="DA121" s="900"/>
      <c r="DB121" s="900"/>
      <c r="DC121" s="900"/>
      <c r="DD121" s="900"/>
      <c r="DE121" s="900"/>
      <c r="DF121" s="901"/>
      <c r="DG121" s="880">
        <v>200729</v>
      </c>
      <c r="DH121" s="881"/>
      <c r="DI121" s="881"/>
      <c r="DJ121" s="881"/>
      <c r="DK121" s="881"/>
      <c r="DL121" s="881">
        <v>181371</v>
      </c>
      <c r="DM121" s="881"/>
      <c r="DN121" s="881"/>
      <c r="DO121" s="881"/>
      <c r="DP121" s="881"/>
      <c r="DQ121" s="881">
        <v>137666</v>
      </c>
      <c r="DR121" s="881"/>
      <c r="DS121" s="881"/>
      <c r="DT121" s="881"/>
      <c r="DU121" s="881"/>
      <c r="DV121" s="858">
        <v>5.6</v>
      </c>
      <c r="DW121" s="858"/>
      <c r="DX121" s="858"/>
      <c r="DY121" s="858"/>
      <c r="DZ121" s="859"/>
    </row>
    <row r="122" spans="1:130" s="233" customFormat="1" ht="26.25" customHeight="1" x14ac:dyDescent="0.2">
      <c r="A122" s="884"/>
      <c r="B122" s="885"/>
      <c r="C122" s="879" t="s">
        <v>450</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128</v>
      </c>
      <c r="AB122" s="844"/>
      <c r="AC122" s="844"/>
      <c r="AD122" s="844"/>
      <c r="AE122" s="845"/>
      <c r="AF122" s="846" t="s">
        <v>128</v>
      </c>
      <c r="AG122" s="844"/>
      <c r="AH122" s="844"/>
      <c r="AI122" s="844"/>
      <c r="AJ122" s="845"/>
      <c r="AK122" s="846" t="s">
        <v>128</v>
      </c>
      <c r="AL122" s="844"/>
      <c r="AM122" s="844"/>
      <c r="AN122" s="844"/>
      <c r="AO122" s="845"/>
      <c r="AP122" s="888" t="s">
        <v>128</v>
      </c>
      <c r="AQ122" s="889"/>
      <c r="AR122" s="889"/>
      <c r="AS122" s="889"/>
      <c r="AT122" s="890"/>
      <c r="AU122" s="947"/>
      <c r="AV122" s="948"/>
      <c r="AW122" s="948"/>
      <c r="AX122" s="948"/>
      <c r="AY122" s="949"/>
      <c r="AZ122" s="902" t="s">
        <v>470</v>
      </c>
      <c r="BA122" s="903"/>
      <c r="BB122" s="903"/>
      <c r="BC122" s="903"/>
      <c r="BD122" s="903"/>
      <c r="BE122" s="903"/>
      <c r="BF122" s="903"/>
      <c r="BG122" s="903"/>
      <c r="BH122" s="903"/>
      <c r="BI122" s="903"/>
      <c r="BJ122" s="903"/>
      <c r="BK122" s="903"/>
      <c r="BL122" s="903"/>
      <c r="BM122" s="903"/>
      <c r="BN122" s="903"/>
      <c r="BO122" s="903"/>
      <c r="BP122" s="904"/>
      <c r="BQ122" s="943">
        <v>5308039</v>
      </c>
      <c r="BR122" s="909"/>
      <c r="BS122" s="909"/>
      <c r="BT122" s="909"/>
      <c r="BU122" s="909"/>
      <c r="BV122" s="909">
        <v>5616406</v>
      </c>
      <c r="BW122" s="909"/>
      <c r="BX122" s="909"/>
      <c r="BY122" s="909"/>
      <c r="BZ122" s="909"/>
      <c r="CA122" s="909">
        <v>5475843</v>
      </c>
      <c r="CB122" s="909"/>
      <c r="CC122" s="909"/>
      <c r="CD122" s="909"/>
      <c r="CE122" s="909"/>
      <c r="CF122" s="910">
        <v>220.8</v>
      </c>
      <c r="CG122" s="911"/>
      <c r="CH122" s="911"/>
      <c r="CI122" s="911"/>
      <c r="CJ122" s="911"/>
      <c r="CK122" s="933"/>
      <c r="CL122" s="919"/>
      <c r="CM122" s="919"/>
      <c r="CN122" s="919"/>
      <c r="CO122" s="920"/>
      <c r="CP122" s="899" t="s">
        <v>409</v>
      </c>
      <c r="CQ122" s="900"/>
      <c r="CR122" s="900"/>
      <c r="CS122" s="900"/>
      <c r="CT122" s="900"/>
      <c r="CU122" s="900"/>
      <c r="CV122" s="900"/>
      <c r="CW122" s="900"/>
      <c r="CX122" s="900"/>
      <c r="CY122" s="900"/>
      <c r="CZ122" s="900"/>
      <c r="DA122" s="900"/>
      <c r="DB122" s="900"/>
      <c r="DC122" s="900"/>
      <c r="DD122" s="900"/>
      <c r="DE122" s="900"/>
      <c r="DF122" s="901"/>
      <c r="DG122" s="880">
        <v>83934</v>
      </c>
      <c r="DH122" s="881"/>
      <c r="DI122" s="881"/>
      <c r="DJ122" s="881"/>
      <c r="DK122" s="881"/>
      <c r="DL122" s="881">
        <v>86974</v>
      </c>
      <c r="DM122" s="881"/>
      <c r="DN122" s="881"/>
      <c r="DO122" s="881"/>
      <c r="DP122" s="881"/>
      <c r="DQ122" s="881">
        <v>81164</v>
      </c>
      <c r="DR122" s="881"/>
      <c r="DS122" s="881"/>
      <c r="DT122" s="881"/>
      <c r="DU122" s="881"/>
      <c r="DV122" s="858">
        <v>3.3</v>
      </c>
      <c r="DW122" s="858"/>
      <c r="DX122" s="858"/>
      <c r="DY122" s="858"/>
      <c r="DZ122" s="859"/>
    </row>
    <row r="123" spans="1:130" s="233" customFormat="1" ht="26.25" customHeight="1" x14ac:dyDescent="0.2">
      <c r="A123" s="884"/>
      <c r="B123" s="885"/>
      <c r="C123" s="879" t="s">
        <v>456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9528</v>
      </c>
      <c r="AB123" s="844"/>
      <c r="AC123" s="844"/>
      <c r="AD123" s="844"/>
      <c r="AE123" s="845"/>
      <c r="AF123" s="846">
        <v>8569</v>
      </c>
      <c r="AG123" s="844"/>
      <c r="AH123" s="844"/>
      <c r="AI123" s="844"/>
      <c r="AJ123" s="845"/>
      <c r="AK123" s="846">
        <v>7345</v>
      </c>
      <c r="AL123" s="844"/>
      <c r="AM123" s="844"/>
      <c r="AN123" s="844"/>
      <c r="AO123" s="845"/>
      <c r="AP123" s="888">
        <v>0.3</v>
      </c>
      <c r="AQ123" s="889"/>
      <c r="AR123" s="889"/>
      <c r="AS123" s="889"/>
      <c r="AT123" s="890"/>
      <c r="AU123" s="950"/>
      <c r="AV123" s="951"/>
      <c r="AW123" s="951"/>
      <c r="AX123" s="951"/>
      <c r="AY123" s="951"/>
      <c r="AZ123" s="254" t="s">
        <v>186</v>
      </c>
      <c r="BA123" s="254"/>
      <c r="BB123" s="254"/>
      <c r="BC123" s="254"/>
      <c r="BD123" s="254"/>
      <c r="BE123" s="254"/>
      <c r="BF123" s="254"/>
      <c r="BG123" s="254"/>
      <c r="BH123" s="254"/>
      <c r="BI123" s="254"/>
      <c r="BJ123" s="254"/>
      <c r="BK123" s="254"/>
      <c r="BL123" s="254"/>
      <c r="BM123" s="254"/>
      <c r="BN123" s="254"/>
      <c r="BO123" s="941" t="s">
        <v>471</v>
      </c>
      <c r="BP123" s="942"/>
      <c r="BQ123" s="896">
        <v>8355809</v>
      </c>
      <c r="BR123" s="897"/>
      <c r="BS123" s="897"/>
      <c r="BT123" s="897"/>
      <c r="BU123" s="897"/>
      <c r="BV123" s="897">
        <v>8427393</v>
      </c>
      <c r="BW123" s="897"/>
      <c r="BX123" s="897"/>
      <c r="BY123" s="897"/>
      <c r="BZ123" s="897"/>
      <c r="CA123" s="897">
        <v>8781433</v>
      </c>
      <c r="CB123" s="897"/>
      <c r="CC123" s="897"/>
      <c r="CD123" s="897"/>
      <c r="CE123" s="897"/>
      <c r="CF123" s="812"/>
      <c r="CG123" s="813"/>
      <c r="CH123" s="813"/>
      <c r="CI123" s="813"/>
      <c r="CJ123" s="898"/>
      <c r="CK123" s="933"/>
      <c r="CL123" s="919"/>
      <c r="CM123" s="919"/>
      <c r="CN123" s="919"/>
      <c r="CO123" s="920"/>
      <c r="CP123" s="899" t="s">
        <v>403</v>
      </c>
      <c r="CQ123" s="900"/>
      <c r="CR123" s="900"/>
      <c r="CS123" s="900"/>
      <c r="CT123" s="900"/>
      <c r="CU123" s="900"/>
      <c r="CV123" s="900"/>
      <c r="CW123" s="900"/>
      <c r="CX123" s="900"/>
      <c r="CY123" s="900"/>
      <c r="CZ123" s="900"/>
      <c r="DA123" s="900"/>
      <c r="DB123" s="900"/>
      <c r="DC123" s="900"/>
      <c r="DD123" s="900"/>
      <c r="DE123" s="900"/>
      <c r="DF123" s="901"/>
      <c r="DG123" s="843" t="s">
        <v>128</v>
      </c>
      <c r="DH123" s="844"/>
      <c r="DI123" s="844"/>
      <c r="DJ123" s="844"/>
      <c r="DK123" s="845"/>
      <c r="DL123" s="846" t="s">
        <v>128</v>
      </c>
      <c r="DM123" s="844"/>
      <c r="DN123" s="844"/>
      <c r="DO123" s="844"/>
      <c r="DP123" s="845"/>
      <c r="DQ123" s="846" t="s">
        <v>128</v>
      </c>
      <c r="DR123" s="844"/>
      <c r="DS123" s="844"/>
      <c r="DT123" s="844"/>
      <c r="DU123" s="845"/>
      <c r="DV123" s="888" t="s">
        <v>128</v>
      </c>
      <c r="DW123" s="889"/>
      <c r="DX123" s="889"/>
      <c r="DY123" s="889"/>
      <c r="DZ123" s="890"/>
    </row>
    <row r="124" spans="1:130" s="233" customFormat="1" ht="26.25" customHeight="1" thickBot="1" x14ac:dyDescent="0.25">
      <c r="A124" s="884"/>
      <c r="B124" s="885"/>
      <c r="C124" s="879" t="s">
        <v>459</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128</v>
      </c>
      <c r="AB124" s="844"/>
      <c r="AC124" s="844"/>
      <c r="AD124" s="844"/>
      <c r="AE124" s="845"/>
      <c r="AF124" s="846" t="s">
        <v>128</v>
      </c>
      <c r="AG124" s="844"/>
      <c r="AH124" s="844"/>
      <c r="AI124" s="844"/>
      <c r="AJ124" s="845"/>
      <c r="AK124" s="846" t="s">
        <v>436</v>
      </c>
      <c r="AL124" s="844"/>
      <c r="AM124" s="844"/>
      <c r="AN124" s="844"/>
      <c r="AO124" s="845"/>
      <c r="AP124" s="888" t="s">
        <v>128</v>
      </c>
      <c r="AQ124" s="889"/>
      <c r="AR124" s="889"/>
      <c r="AS124" s="889"/>
      <c r="AT124" s="890"/>
      <c r="AU124" s="891" t="s">
        <v>472</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436</v>
      </c>
      <c r="BR124" s="895"/>
      <c r="BS124" s="895"/>
      <c r="BT124" s="895"/>
      <c r="BU124" s="895"/>
      <c r="BV124" s="895" t="s">
        <v>128</v>
      </c>
      <c r="BW124" s="895"/>
      <c r="BX124" s="895"/>
      <c r="BY124" s="895"/>
      <c r="BZ124" s="895"/>
      <c r="CA124" s="895" t="s">
        <v>128</v>
      </c>
      <c r="CB124" s="895"/>
      <c r="CC124" s="895"/>
      <c r="CD124" s="895"/>
      <c r="CE124" s="895"/>
      <c r="CF124" s="790"/>
      <c r="CG124" s="791"/>
      <c r="CH124" s="791"/>
      <c r="CI124" s="791"/>
      <c r="CJ124" s="926"/>
      <c r="CK124" s="934"/>
      <c r="CL124" s="934"/>
      <c r="CM124" s="934"/>
      <c r="CN124" s="934"/>
      <c r="CO124" s="935"/>
      <c r="CP124" s="899" t="s">
        <v>473</v>
      </c>
      <c r="CQ124" s="900"/>
      <c r="CR124" s="900"/>
      <c r="CS124" s="900"/>
      <c r="CT124" s="900"/>
      <c r="CU124" s="900"/>
      <c r="CV124" s="900"/>
      <c r="CW124" s="900"/>
      <c r="CX124" s="900"/>
      <c r="CY124" s="900"/>
      <c r="CZ124" s="900"/>
      <c r="DA124" s="900"/>
      <c r="DB124" s="900"/>
      <c r="DC124" s="900"/>
      <c r="DD124" s="900"/>
      <c r="DE124" s="900"/>
      <c r="DF124" s="901"/>
      <c r="DG124" s="827" t="s">
        <v>436</v>
      </c>
      <c r="DH124" s="828"/>
      <c r="DI124" s="828"/>
      <c r="DJ124" s="828"/>
      <c r="DK124" s="829"/>
      <c r="DL124" s="830" t="s">
        <v>128</v>
      </c>
      <c r="DM124" s="828"/>
      <c r="DN124" s="828"/>
      <c r="DO124" s="828"/>
      <c r="DP124" s="829"/>
      <c r="DQ124" s="830" t="s">
        <v>128</v>
      </c>
      <c r="DR124" s="828"/>
      <c r="DS124" s="828"/>
      <c r="DT124" s="828"/>
      <c r="DU124" s="829"/>
      <c r="DV124" s="912" t="s">
        <v>128</v>
      </c>
      <c r="DW124" s="913"/>
      <c r="DX124" s="913"/>
      <c r="DY124" s="913"/>
      <c r="DZ124" s="914"/>
    </row>
    <row r="125" spans="1:130" s="233" customFormat="1" ht="26.25" customHeight="1" x14ac:dyDescent="0.2">
      <c r="A125" s="884"/>
      <c r="B125" s="885"/>
      <c r="C125" s="879" t="s">
        <v>461</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128</v>
      </c>
      <c r="AB125" s="844"/>
      <c r="AC125" s="844"/>
      <c r="AD125" s="844"/>
      <c r="AE125" s="845"/>
      <c r="AF125" s="846" t="s">
        <v>128</v>
      </c>
      <c r="AG125" s="844"/>
      <c r="AH125" s="844"/>
      <c r="AI125" s="844"/>
      <c r="AJ125" s="845"/>
      <c r="AK125" s="846" t="s">
        <v>436</v>
      </c>
      <c r="AL125" s="844"/>
      <c r="AM125" s="844"/>
      <c r="AN125" s="844"/>
      <c r="AO125" s="845"/>
      <c r="AP125" s="888" t="s">
        <v>128</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436</v>
      </c>
      <c r="DH125" s="906"/>
      <c r="DI125" s="906"/>
      <c r="DJ125" s="906"/>
      <c r="DK125" s="906"/>
      <c r="DL125" s="906" t="s">
        <v>128</v>
      </c>
      <c r="DM125" s="906"/>
      <c r="DN125" s="906"/>
      <c r="DO125" s="906"/>
      <c r="DP125" s="906"/>
      <c r="DQ125" s="906" t="s">
        <v>128</v>
      </c>
      <c r="DR125" s="906"/>
      <c r="DS125" s="906"/>
      <c r="DT125" s="906"/>
      <c r="DU125" s="906"/>
      <c r="DV125" s="907" t="s">
        <v>128</v>
      </c>
      <c r="DW125" s="907"/>
      <c r="DX125" s="907"/>
      <c r="DY125" s="907"/>
      <c r="DZ125" s="908"/>
    </row>
    <row r="126" spans="1:130" s="233" customFormat="1" ht="26.25" customHeight="1" thickBot="1" x14ac:dyDescent="0.25">
      <c r="A126" s="884"/>
      <c r="B126" s="885"/>
      <c r="C126" s="879" t="s">
        <v>463</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436</v>
      </c>
      <c r="AB126" s="844"/>
      <c r="AC126" s="844"/>
      <c r="AD126" s="844"/>
      <c r="AE126" s="845"/>
      <c r="AF126" s="846" t="s">
        <v>436</v>
      </c>
      <c r="AG126" s="844"/>
      <c r="AH126" s="844"/>
      <c r="AI126" s="844"/>
      <c r="AJ126" s="845"/>
      <c r="AK126" s="846" t="s">
        <v>128</v>
      </c>
      <c r="AL126" s="844"/>
      <c r="AM126" s="844"/>
      <c r="AN126" s="844"/>
      <c r="AO126" s="845"/>
      <c r="AP126" s="888" t="s">
        <v>436</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128</v>
      </c>
      <c r="DH126" s="881"/>
      <c r="DI126" s="881"/>
      <c r="DJ126" s="881"/>
      <c r="DK126" s="881"/>
      <c r="DL126" s="881" t="s">
        <v>436</v>
      </c>
      <c r="DM126" s="881"/>
      <c r="DN126" s="881"/>
      <c r="DO126" s="881"/>
      <c r="DP126" s="881"/>
      <c r="DQ126" s="881" t="s">
        <v>128</v>
      </c>
      <c r="DR126" s="881"/>
      <c r="DS126" s="881"/>
      <c r="DT126" s="881"/>
      <c r="DU126" s="881"/>
      <c r="DV126" s="858" t="s">
        <v>128</v>
      </c>
      <c r="DW126" s="858"/>
      <c r="DX126" s="858"/>
      <c r="DY126" s="858"/>
      <c r="DZ126" s="859"/>
    </row>
    <row r="127" spans="1:130" s="233" customFormat="1" ht="26.25" customHeight="1" x14ac:dyDescent="0.2">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128</v>
      </c>
      <c r="AB127" s="844"/>
      <c r="AC127" s="844"/>
      <c r="AD127" s="844"/>
      <c r="AE127" s="845"/>
      <c r="AF127" s="846" t="s">
        <v>128</v>
      </c>
      <c r="AG127" s="844"/>
      <c r="AH127" s="844"/>
      <c r="AI127" s="844"/>
      <c r="AJ127" s="845"/>
      <c r="AK127" s="846" t="s">
        <v>436</v>
      </c>
      <c r="AL127" s="844"/>
      <c r="AM127" s="844"/>
      <c r="AN127" s="844"/>
      <c r="AO127" s="845"/>
      <c r="AP127" s="888" t="s">
        <v>128</v>
      </c>
      <c r="AQ127" s="889"/>
      <c r="AR127" s="889"/>
      <c r="AS127" s="889"/>
      <c r="AT127" s="890"/>
      <c r="AU127" s="235"/>
      <c r="AV127" s="235"/>
      <c r="AW127" s="235"/>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128</v>
      </c>
      <c r="DH127" s="881"/>
      <c r="DI127" s="881"/>
      <c r="DJ127" s="881"/>
      <c r="DK127" s="881"/>
      <c r="DL127" s="881" t="s">
        <v>436</v>
      </c>
      <c r="DM127" s="881"/>
      <c r="DN127" s="881"/>
      <c r="DO127" s="881"/>
      <c r="DP127" s="881"/>
      <c r="DQ127" s="881" t="s">
        <v>128</v>
      </c>
      <c r="DR127" s="881"/>
      <c r="DS127" s="881"/>
      <c r="DT127" s="881"/>
      <c r="DU127" s="881"/>
      <c r="DV127" s="858" t="s">
        <v>436</v>
      </c>
      <c r="DW127" s="858"/>
      <c r="DX127" s="858"/>
      <c r="DY127" s="858"/>
      <c r="DZ127" s="859"/>
    </row>
    <row r="128" spans="1:130" s="233" customFormat="1" ht="26.25" customHeight="1" thickBot="1" x14ac:dyDescent="0.25">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v>5327</v>
      </c>
      <c r="AB128" s="865"/>
      <c r="AC128" s="865"/>
      <c r="AD128" s="865"/>
      <c r="AE128" s="866"/>
      <c r="AF128" s="867">
        <v>5328</v>
      </c>
      <c r="AG128" s="865"/>
      <c r="AH128" s="865"/>
      <c r="AI128" s="865"/>
      <c r="AJ128" s="866"/>
      <c r="AK128" s="867">
        <v>5328</v>
      </c>
      <c r="AL128" s="865"/>
      <c r="AM128" s="865"/>
      <c r="AN128" s="865"/>
      <c r="AO128" s="866"/>
      <c r="AP128" s="868"/>
      <c r="AQ128" s="869"/>
      <c r="AR128" s="869"/>
      <c r="AS128" s="869"/>
      <c r="AT128" s="870"/>
      <c r="AU128" s="235"/>
      <c r="AV128" s="235"/>
      <c r="AW128" s="235"/>
      <c r="AX128" s="871" t="s">
        <v>485</v>
      </c>
      <c r="AY128" s="872"/>
      <c r="AZ128" s="872"/>
      <c r="BA128" s="872"/>
      <c r="BB128" s="872"/>
      <c r="BC128" s="872"/>
      <c r="BD128" s="872"/>
      <c r="BE128" s="873"/>
      <c r="BF128" s="850" t="s">
        <v>128</v>
      </c>
      <c r="BG128" s="851"/>
      <c r="BH128" s="851"/>
      <c r="BI128" s="851"/>
      <c r="BJ128" s="851"/>
      <c r="BK128" s="851"/>
      <c r="BL128" s="874"/>
      <c r="BM128" s="850">
        <v>15</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486</v>
      </c>
      <c r="CQ128" s="794"/>
      <c r="CR128" s="794"/>
      <c r="CS128" s="794"/>
      <c r="CT128" s="794"/>
      <c r="CU128" s="794"/>
      <c r="CV128" s="794"/>
      <c r="CW128" s="794"/>
      <c r="CX128" s="794"/>
      <c r="CY128" s="794"/>
      <c r="CZ128" s="794"/>
      <c r="DA128" s="794"/>
      <c r="DB128" s="794"/>
      <c r="DC128" s="794"/>
      <c r="DD128" s="794"/>
      <c r="DE128" s="794"/>
      <c r="DF128" s="795"/>
      <c r="DG128" s="854" t="s">
        <v>128</v>
      </c>
      <c r="DH128" s="855"/>
      <c r="DI128" s="855"/>
      <c r="DJ128" s="855"/>
      <c r="DK128" s="855"/>
      <c r="DL128" s="855" t="s">
        <v>128</v>
      </c>
      <c r="DM128" s="855"/>
      <c r="DN128" s="855"/>
      <c r="DO128" s="855"/>
      <c r="DP128" s="855"/>
      <c r="DQ128" s="855" t="s">
        <v>128</v>
      </c>
      <c r="DR128" s="855"/>
      <c r="DS128" s="855"/>
      <c r="DT128" s="855"/>
      <c r="DU128" s="855"/>
      <c r="DV128" s="856" t="s">
        <v>128</v>
      </c>
      <c r="DW128" s="856"/>
      <c r="DX128" s="856"/>
      <c r="DY128" s="856"/>
      <c r="DZ128" s="857"/>
    </row>
    <row r="129" spans="1:131" s="233" customFormat="1" ht="26.25" customHeight="1" x14ac:dyDescent="0.2">
      <c r="A129" s="838" t="s">
        <v>105</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487</v>
      </c>
      <c r="X129" s="841"/>
      <c r="Y129" s="841"/>
      <c r="Z129" s="842"/>
      <c r="AA129" s="843">
        <v>2601787</v>
      </c>
      <c r="AB129" s="844"/>
      <c r="AC129" s="844"/>
      <c r="AD129" s="844"/>
      <c r="AE129" s="845"/>
      <c r="AF129" s="846">
        <v>2794348</v>
      </c>
      <c r="AG129" s="844"/>
      <c r="AH129" s="844"/>
      <c r="AI129" s="844"/>
      <c r="AJ129" s="845"/>
      <c r="AK129" s="846">
        <v>3048474</v>
      </c>
      <c r="AL129" s="844"/>
      <c r="AM129" s="844"/>
      <c r="AN129" s="844"/>
      <c r="AO129" s="845"/>
      <c r="AP129" s="847"/>
      <c r="AQ129" s="848"/>
      <c r="AR129" s="848"/>
      <c r="AS129" s="848"/>
      <c r="AT129" s="849"/>
      <c r="AU129" s="236"/>
      <c r="AV129" s="236"/>
      <c r="AW129" s="236"/>
      <c r="AX129" s="815" t="s">
        <v>488</v>
      </c>
      <c r="AY129" s="816"/>
      <c r="AZ129" s="816"/>
      <c r="BA129" s="816"/>
      <c r="BB129" s="816"/>
      <c r="BC129" s="816"/>
      <c r="BD129" s="816"/>
      <c r="BE129" s="817"/>
      <c r="BF129" s="834" t="s">
        <v>128</v>
      </c>
      <c r="BG129" s="835"/>
      <c r="BH129" s="835"/>
      <c r="BI129" s="835"/>
      <c r="BJ129" s="835"/>
      <c r="BK129" s="835"/>
      <c r="BL129" s="836"/>
      <c r="BM129" s="834">
        <v>20</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489</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490</v>
      </c>
      <c r="X130" s="841"/>
      <c r="Y130" s="841"/>
      <c r="Z130" s="842"/>
      <c r="AA130" s="843">
        <v>484828</v>
      </c>
      <c r="AB130" s="844"/>
      <c r="AC130" s="844"/>
      <c r="AD130" s="844"/>
      <c r="AE130" s="845"/>
      <c r="AF130" s="846">
        <v>511245</v>
      </c>
      <c r="AG130" s="844"/>
      <c r="AH130" s="844"/>
      <c r="AI130" s="844"/>
      <c r="AJ130" s="845"/>
      <c r="AK130" s="846">
        <v>568866</v>
      </c>
      <c r="AL130" s="844"/>
      <c r="AM130" s="844"/>
      <c r="AN130" s="844"/>
      <c r="AO130" s="845"/>
      <c r="AP130" s="847"/>
      <c r="AQ130" s="848"/>
      <c r="AR130" s="848"/>
      <c r="AS130" s="848"/>
      <c r="AT130" s="849"/>
      <c r="AU130" s="236"/>
      <c r="AV130" s="236"/>
      <c r="AW130" s="236"/>
      <c r="AX130" s="815" t="s">
        <v>491</v>
      </c>
      <c r="AY130" s="816"/>
      <c r="AZ130" s="816"/>
      <c r="BA130" s="816"/>
      <c r="BB130" s="816"/>
      <c r="BC130" s="816"/>
      <c r="BD130" s="816"/>
      <c r="BE130" s="817"/>
      <c r="BF130" s="818">
        <v>8.1</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492</v>
      </c>
      <c r="X131" s="825"/>
      <c r="Y131" s="825"/>
      <c r="Z131" s="826"/>
      <c r="AA131" s="827">
        <v>2116959</v>
      </c>
      <c r="AB131" s="828"/>
      <c r="AC131" s="828"/>
      <c r="AD131" s="828"/>
      <c r="AE131" s="829"/>
      <c r="AF131" s="830">
        <v>2283103</v>
      </c>
      <c r="AG131" s="828"/>
      <c r="AH131" s="828"/>
      <c r="AI131" s="828"/>
      <c r="AJ131" s="829"/>
      <c r="AK131" s="830">
        <v>2479608</v>
      </c>
      <c r="AL131" s="828"/>
      <c r="AM131" s="828"/>
      <c r="AN131" s="828"/>
      <c r="AO131" s="829"/>
      <c r="AP131" s="831"/>
      <c r="AQ131" s="832"/>
      <c r="AR131" s="832"/>
      <c r="AS131" s="832"/>
      <c r="AT131" s="833"/>
      <c r="AU131" s="236"/>
      <c r="AV131" s="236"/>
      <c r="AW131" s="236"/>
      <c r="AX131" s="793" t="s">
        <v>493</v>
      </c>
      <c r="AY131" s="794"/>
      <c r="AZ131" s="794"/>
      <c r="BA131" s="794"/>
      <c r="BB131" s="794"/>
      <c r="BC131" s="794"/>
      <c r="BD131" s="794"/>
      <c r="BE131" s="795"/>
      <c r="BF131" s="796" t="s">
        <v>494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495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496</v>
      </c>
      <c r="W132" s="806"/>
      <c r="X132" s="806"/>
      <c r="Y132" s="806"/>
      <c r="Z132" s="807"/>
      <c r="AA132" s="808">
        <v>7.9912742760000004</v>
      </c>
      <c r="AB132" s="809"/>
      <c r="AC132" s="809"/>
      <c r="AD132" s="809"/>
      <c r="AE132" s="810"/>
      <c r="AF132" s="811">
        <v>7.809284119</v>
      </c>
      <c r="AG132" s="809"/>
      <c r="AH132" s="809"/>
      <c r="AI132" s="809"/>
      <c r="AJ132" s="810"/>
      <c r="AK132" s="811">
        <v>8.7200476850000008</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497</v>
      </c>
      <c r="W133" s="785"/>
      <c r="X133" s="785"/>
      <c r="Y133" s="785"/>
      <c r="Z133" s="786"/>
      <c r="AA133" s="787">
        <v>7.8</v>
      </c>
      <c r="AB133" s="788"/>
      <c r="AC133" s="788"/>
      <c r="AD133" s="788"/>
      <c r="AE133" s="789"/>
      <c r="AF133" s="787">
        <v>7.8</v>
      </c>
      <c r="AG133" s="788"/>
      <c r="AH133" s="788"/>
      <c r="AI133" s="788"/>
      <c r="AJ133" s="789"/>
      <c r="AK133" s="787">
        <v>8.1</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2MbjiOA3id5UhCqGCe6RolHlKTykGoCOjaAV17RBmiIy7svgIhbRSn4RVIam5QLnN/ijSRBKJfT+orebL4JSQ==" saltValue="BgGyKafv2LYZGFef7nBi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cDb4zwarLTzENGE8SR9GvDhymLUYFRkt7IrKxEngT4wbhb0BVp8IXTRvZ9u2jpeH10iPFXwdcJzxE/3Zs4yP4w==" saltValue="Kt0cZB98xKIlXVUn9oht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w/8qDdngQ+kzrT0R0F+FGCVuRocWwt0rkk7W4glXQr07SpxvrXHJpzGJt3zJGFKHGwk1QNTAI/NL0/lCqa19tQ==" saltValue="BH3ZdRrHm3sPxzaaCDLgCQ=="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501</v>
      </c>
      <c r="AP7" s="275"/>
      <c r="AQ7" s="276" t="s">
        <v>502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503</v>
      </c>
      <c r="AQ8" s="282" t="s">
        <v>504</v>
      </c>
      <c r="AR8" s="283" t="s">
        <v>505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506</v>
      </c>
      <c r="AL9" s="1195"/>
      <c r="AM9" s="1195"/>
      <c r="AN9" s="1196"/>
      <c r="AO9" s="284">
        <v>818367</v>
      </c>
      <c r="AP9" s="284">
        <v>168077</v>
      </c>
      <c r="AQ9" s="285">
        <v>194778</v>
      </c>
      <c r="AR9" s="286">
        <v>-13.7</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507</v>
      </c>
      <c r="AL10" s="1195"/>
      <c r="AM10" s="1195"/>
      <c r="AN10" s="1196"/>
      <c r="AO10" s="287">
        <v>125007</v>
      </c>
      <c r="AP10" s="287">
        <v>25674</v>
      </c>
      <c r="AQ10" s="288">
        <v>26112</v>
      </c>
      <c r="AR10" s="289">
        <v>-1.7</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508</v>
      </c>
      <c r="AL11" s="1195"/>
      <c r="AM11" s="1195"/>
      <c r="AN11" s="1196"/>
      <c r="AO11" s="287" t="s">
        <v>509</v>
      </c>
      <c r="AP11" s="287" t="s">
        <v>509</v>
      </c>
      <c r="AQ11" s="288">
        <v>390</v>
      </c>
      <c r="AR11" s="289" t="s">
        <v>509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510</v>
      </c>
      <c r="AL12" s="1195"/>
      <c r="AM12" s="1195"/>
      <c r="AN12" s="1196"/>
      <c r="AO12" s="287" t="s">
        <v>509</v>
      </c>
      <c r="AP12" s="287" t="s">
        <v>509</v>
      </c>
      <c r="AQ12" s="288" t="s">
        <v>509</v>
      </c>
      <c r="AR12" s="289" t="s">
        <v>509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511</v>
      </c>
      <c r="AL13" s="1195"/>
      <c r="AM13" s="1195"/>
      <c r="AN13" s="1196"/>
      <c r="AO13" s="287">
        <v>34328</v>
      </c>
      <c r="AP13" s="287">
        <v>7050</v>
      </c>
      <c r="AQ13" s="288">
        <v>7005</v>
      </c>
      <c r="AR13" s="289">
        <v>0.6</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512</v>
      </c>
      <c r="AL14" s="1195"/>
      <c r="AM14" s="1195"/>
      <c r="AN14" s="1196"/>
      <c r="AO14" s="287">
        <v>5168</v>
      </c>
      <c r="AP14" s="287">
        <v>1061</v>
      </c>
      <c r="AQ14" s="288">
        <v>3736</v>
      </c>
      <c r="AR14" s="289">
        <v>-71.599999999999994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513</v>
      </c>
      <c r="AL15" s="1198"/>
      <c r="AM15" s="1198"/>
      <c r="AN15" s="1199"/>
      <c r="AO15" s="287">
        <v>-63399</v>
      </c>
      <c r="AP15" s="287">
        <v>-13021</v>
      </c>
      <c r="AQ15" s="288">
        <v>-14789</v>
      </c>
      <c r="AR15" s="289">
        <v>-12</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186</v>
      </c>
      <c r="AL16" s="1198"/>
      <c r="AM16" s="1198"/>
      <c r="AN16" s="1199"/>
      <c r="AO16" s="287">
        <v>919471</v>
      </c>
      <c r="AP16" s="287">
        <v>188842</v>
      </c>
      <c r="AQ16" s="288">
        <v>217232</v>
      </c>
      <c r="AR16" s="289">
        <v>-13.1</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515</v>
      </c>
      <c r="AP20" s="296" t="s">
        <v>516</v>
      </c>
      <c r="AQ20" s="297" t="s">
        <v>517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518</v>
      </c>
      <c r="AL21" s="1201"/>
      <c r="AM21" s="1201"/>
      <c r="AN21" s="1202"/>
      <c r="AO21" s="300">
        <v>15.81</v>
      </c>
      <c r="AP21" s="301">
        <v>19.260000000000002</v>
      </c>
      <c r="AQ21" s="302">
        <v>-3.45</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519</v>
      </c>
      <c r="AL22" s="1201"/>
      <c r="AM22" s="1201"/>
      <c r="AN22" s="1202"/>
      <c r="AO22" s="305">
        <v>97.8</v>
      </c>
      <c r="AP22" s="306">
        <v>95.2</v>
      </c>
      <c r="AQ22" s="307">
        <v>2.6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520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521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501</v>
      </c>
      <c r="AP30" s="275"/>
      <c r="AQ30" s="276" t="s">
        <v>502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503</v>
      </c>
      <c r="AQ31" s="282" t="s">
        <v>504</v>
      </c>
      <c r="AR31" s="283" t="s">
        <v>505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523</v>
      </c>
      <c r="AL32" s="1185"/>
      <c r="AM32" s="1185"/>
      <c r="AN32" s="1186"/>
      <c r="AO32" s="315">
        <v>738150</v>
      </c>
      <c r="AP32" s="315">
        <v>151602</v>
      </c>
      <c r="AQ32" s="316">
        <v>113550</v>
      </c>
      <c r="AR32" s="317">
        <v>33.5</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524</v>
      </c>
      <c r="AL33" s="1185"/>
      <c r="AM33" s="1185"/>
      <c r="AN33" s="1186"/>
      <c r="AO33" s="315" t="s">
        <v>509</v>
      </c>
      <c r="AP33" s="315" t="s">
        <v>509</v>
      </c>
      <c r="AQ33" s="316" t="s">
        <v>509</v>
      </c>
      <c r="AR33" s="317" t="s">
        <v>509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525</v>
      </c>
      <c r="AL34" s="1185"/>
      <c r="AM34" s="1185"/>
      <c r="AN34" s="1186"/>
      <c r="AO34" s="315" t="s">
        <v>509</v>
      </c>
      <c r="AP34" s="315" t="s">
        <v>509</v>
      </c>
      <c r="AQ34" s="316" t="s">
        <v>509</v>
      </c>
      <c r="AR34" s="317" t="s">
        <v>509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526</v>
      </c>
      <c r="AL35" s="1185"/>
      <c r="AM35" s="1185"/>
      <c r="AN35" s="1186"/>
      <c r="AO35" s="315">
        <v>44922</v>
      </c>
      <c r="AP35" s="315">
        <v>9226</v>
      </c>
      <c r="AQ35" s="316">
        <v>31148</v>
      </c>
      <c r="AR35" s="317">
        <v>-70.400000000000006</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527</v>
      </c>
      <c r="AL36" s="1185"/>
      <c r="AM36" s="1185"/>
      <c r="AN36" s="1186"/>
      <c r="AO36" s="315" t="s">
        <v>509</v>
      </c>
      <c r="AP36" s="315" t="s">
        <v>509</v>
      </c>
      <c r="AQ36" s="316">
        <v>2793</v>
      </c>
      <c r="AR36" s="317" t="s">
        <v>509</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528</v>
      </c>
      <c r="AL37" s="1185"/>
      <c r="AM37" s="1185"/>
      <c r="AN37" s="1186"/>
      <c r="AO37" s="315">
        <v>7345</v>
      </c>
      <c r="AP37" s="315">
        <v>1509</v>
      </c>
      <c r="AQ37" s="316">
        <v>608</v>
      </c>
      <c r="AR37" s="317">
        <v>148.19999999999999</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529</v>
      </c>
      <c r="AL38" s="1188"/>
      <c r="AM38" s="1188"/>
      <c r="AN38" s="1189"/>
      <c r="AO38" s="318" t="s">
        <v>509</v>
      </c>
      <c r="AP38" s="318" t="s">
        <v>509</v>
      </c>
      <c r="AQ38" s="319">
        <v>12</v>
      </c>
      <c r="AR38" s="307" t="s">
        <v>509</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530</v>
      </c>
      <c r="AL39" s="1188"/>
      <c r="AM39" s="1188"/>
      <c r="AN39" s="1189"/>
      <c r="AO39" s="315">
        <v>-5328</v>
      </c>
      <c r="AP39" s="315">
        <v>-1094</v>
      </c>
      <c r="AQ39" s="316">
        <v>-2283</v>
      </c>
      <c r="AR39" s="317">
        <v>-52.1</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531</v>
      </c>
      <c r="AL40" s="1185"/>
      <c r="AM40" s="1185"/>
      <c r="AN40" s="1186"/>
      <c r="AO40" s="315">
        <v>-568866</v>
      </c>
      <c r="AP40" s="315">
        <v>-116834</v>
      </c>
      <c r="AQ40" s="316">
        <v>-109335</v>
      </c>
      <c r="AR40" s="317">
        <v>6.9</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298</v>
      </c>
      <c r="AL41" s="1191"/>
      <c r="AM41" s="1191"/>
      <c r="AN41" s="1192"/>
      <c r="AO41" s="315">
        <v>216223</v>
      </c>
      <c r="AP41" s="315">
        <v>44408</v>
      </c>
      <c r="AQ41" s="316">
        <v>36494</v>
      </c>
      <c r="AR41" s="317">
        <v>21.7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501</v>
      </c>
      <c r="AN49" s="1179" t="s">
        <v>535</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536</v>
      </c>
      <c r="AO50" s="332" t="s">
        <v>537</v>
      </c>
      <c r="AP50" s="333" t="s">
        <v>538</v>
      </c>
      <c r="AQ50" s="334" t="s">
        <v>539</v>
      </c>
      <c r="AR50" s="335" t="s">
        <v>540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541</v>
      </c>
      <c r="AL51" s="328"/>
      <c r="AM51" s="336">
        <v>1701729</v>
      </c>
      <c r="AN51" s="337">
        <v>314030</v>
      </c>
      <c r="AO51" s="338">
        <v>14.9</v>
      </c>
      <c r="AP51" s="339">
        <v>122882</v>
      </c>
      <c r="AQ51" s="340">
        <v>-11.4</v>
      </c>
      <c r="AR51" s="341">
        <v>26.3</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542</v>
      </c>
      <c r="AM52" s="344">
        <v>1305473</v>
      </c>
      <c r="AN52" s="345">
        <v>240907</v>
      </c>
      <c r="AO52" s="346">
        <v>6.9</v>
      </c>
      <c r="AP52" s="347">
        <v>65785</v>
      </c>
      <c r="AQ52" s="348">
        <v>-7.6</v>
      </c>
      <c r="AR52" s="349">
        <v>14.5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543</v>
      </c>
      <c r="AL53" s="328"/>
      <c r="AM53" s="336">
        <v>777750</v>
      </c>
      <c r="AN53" s="337">
        <v>146552</v>
      </c>
      <c r="AO53" s="338">
        <v>-53.3</v>
      </c>
      <c r="AP53" s="339">
        <v>114790</v>
      </c>
      <c r="AQ53" s="340">
        <v>-6.6</v>
      </c>
      <c r="AR53" s="341">
        <v>-46.7</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542</v>
      </c>
      <c r="AM54" s="344">
        <v>444736</v>
      </c>
      <c r="AN54" s="345">
        <v>83802</v>
      </c>
      <c r="AO54" s="346">
        <v>-65.2</v>
      </c>
      <c r="AP54" s="347">
        <v>55601</v>
      </c>
      <c r="AQ54" s="348">
        <v>-15.5</v>
      </c>
      <c r="AR54" s="349">
        <v>-49.7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544</v>
      </c>
      <c r="AL55" s="328"/>
      <c r="AM55" s="336">
        <v>1196371</v>
      </c>
      <c r="AN55" s="337">
        <v>231227</v>
      </c>
      <c r="AO55" s="338">
        <v>57.8</v>
      </c>
      <c r="AP55" s="339">
        <v>126262</v>
      </c>
      <c r="AQ55" s="340">
        <v>10</v>
      </c>
      <c r="AR55" s="341">
        <v>47.8</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542</v>
      </c>
      <c r="AM56" s="344">
        <v>857804</v>
      </c>
      <c r="AN56" s="345">
        <v>165791</v>
      </c>
      <c r="AO56" s="346">
        <v>97.8</v>
      </c>
      <c r="AP56" s="347">
        <v>56769</v>
      </c>
      <c r="AQ56" s="348">
        <v>2.1</v>
      </c>
      <c r="AR56" s="349">
        <v>95.7</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545</v>
      </c>
      <c r="AL57" s="328"/>
      <c r="AM57" s="336">
        <v>1216863</v>
      </c>
      <c r="AN57" s="337">
        <v>242065</v>
      </c>
      <c r="AO57" s="338">
        <v>4.7</v>
      </c>
      <c r="AP57" s="339">
        <v>263613</v>
      </c>
      <c r="AQ57" s="340">
        <v>108.8</v>
      </c>
      <c r="AR57" s="341">
        <v>-104.1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542</v>
      </c>
      <c r="AM58" s="344">
        <v>717953</v>
      </c>
      <c r="AN58" s="345">
        <v>142819</v>
      </c>
      <c r="AO58" s="346">
        <v>-13.9</v>
      </c>
      <c r="AP58" s="347">
        <v>128823</v>
      </c>
      <c r="AQ58" s="348">
        <v>126.9</v>
      </c>
      <c r="AR58" s="349">
        <v>-140.80000000000001</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546</v>
      </c>
      <c r="AL59" s="328"/>
      <c r="AM59" s="336">
        <v>985510</v>
      </c>
      <c r="AN59" s="337">
        <v>202405</v>
      </c>
      <c r="AO59" s="338">
        <v>-16.399999999999999</v>
      </c>
      <c r="AP59" s="339">
        <v>330026</v>
      </c>
      <c r="AQ59" s="340">
        <v>25.2</v>
      </c>
      <c r="AR59" s="341">
        <v>-41.6</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542</v>
      </c>
      <c r="AM60" s="344">
        <v>694427</v>
      </c>
      <c r="AN60" s="345">
        <v>142622</v>
      </c>
      <c r="AO60" s="346">
        <v>-0.1</v>
      </c>
      <c r="AP60" s="347">
        <v>141075</v>
      </c>
      <c r="AQ60" s="348">
        <v>9.5</v>
      </c>
      <c r="AR60" s="349">
        <v>-9.6</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547</v>
      </c>
      <c r="AL61" s="350"/>
      <c r="AM61" s="351">
        <v>1175645</v>
      </c>
      <c r="AN61" s="352">
        <v>227256</v>
      </c>
      <c r="AO61" s="353">
        <v>1.5</v>
      </c>
      <c r="AP61" s="354">
        <v>191515</v>
      </c>
      <c r="AQ61" s="355">
        <v>25.2</v>
      </c>
      <c r="AR61" s="341">
        <v>-23.7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542</v>
      </c>
      <c r="AM62" s="344">
        <v>804079</v>
      </c>
      <c r="AN62" s="345">
        <v>155188</v>
      </c>
      <c r="AO62" s="346">
        <v>5.0999999999999996</v>
      </c>
      <c r="AP62" s="347">
        <v>89611</v>
      </c>
      <c r="AQ62" s="348">
        <v>23.1</v>
      </c>
      <c r="AR62" s="349">
        <v>-18</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bBIVVe72JWhNof2HY9RctdAIVmbrjryJ9bj17wICqTRh4Ve6nsVDLaMwHO+1yCMu5W/lKkwwTJ0FA2axcpcUPg==" saltValue="DIkKp3RPwm1FyTkBtg8w9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549</v>
      </c>
    </row>
    <row r="120" spans="125:125" ht="13.5" hidden="1" customHeight="1" x14ac:dyDescent="0.2"/>
    <row r="121" spans="125:125" ht="13.5" hidden="1" customHeight="1" x14ac:dyDescent="0.2">
      <c r="DU121" s="262"/>
    </row>
  </sheetData>
  <sheetProtection algorithmName="SHA-512" hashValue="Na565YpG50da679ZJXj/0cK90q6qsb4Xyd2ezLycfM2Z7eIAX/Q3Km9bUcJGSncZPYalzKbWllP0AYDuFQ/NdQ==" saltValue="jURNTydkAnjMZzOe+jdL/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550</v>
      </c>
    </row>
  </sheetData>
  <sheetProtection algorithmName="SHA-512" hashValue="KV2Gt4jsXFfh4mQZpHeoers+BII8FIWBLEsKVyDMhU1113cuFqXFm9/DcyAkn26310a6FugdrHOHHSIwHO844A==" saltValue="JaL3EtBEvdKKVe36Dbrz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2">
      <c r="B47" s="10"/>
      <c r="C47" s="1203" t="s">
        <v>3</v>
      </c>
      <c r="D47" s="1203"/>
      <c r="E47" s="1204"/>
      <c r="F47" s="11">
        <v>38.94</v>
      </c>
      <c r="G47" s="12">
        <v>41.04</v>
      </c>
      <c r="H47" s="12">
        <v>38.19</v>
      </c>
      <c r="I47" s="12">
        <v>36.380000000000003</v>
      </c>
      <c r="J47" s="13">
        <v>39.549999999999997</v>
      </c>
    </row>
    <row r="48" spans="2:10" ht="57.75" customHeight="1" x14ac:dyDescent="0.2">
      <c r="B48" s="14"/>
      <c r="C48" s="1205" t="s">
        <v>4</v>
      </c>
      <c r="D48" s="1205"/>
      <c r="E48" s="1206"/>
      <c r="F48" s="15">
        <v>3</v>
      </c>
      <c r="G48" s="16">
        <v>5.44</v>
      </c>
      <c r="H48" s="16">
        <v>3.8</v>
      </c>
      <c r="I48" s="16">
        <v>3.94</v>
      </c>
      <c r="J48" s="17">
        <v>7.33</v>
      </c>
    </row>
    <row r="49" spans="2:10" ht="57.75" customHeight="1" thickBot="1" x14ac:dyDescent="0.25">
      <c r="B49" s="18"/>
      <c r="C49" s="1207" t="s">
        <v>5</v>
      </c>
      <c r="D49" s="1207"/>
      <c r="E49" s="1208"/>
      <c r="F49" s="19">
        <v>0.6</v>
      </c>
      <c r="G49" s="20">
        <v>4.0599999999999996</v>
      </c>
      <c r="H49" s="20" t="s">
        <v>556</v>
      </c>
      <c r="I49" s="20">
        <v>1.1299999999999999</v>
      </c>
      <c r="J49" s="21">
        <v>10.01</v>
      </c>
    </row>
    <row r="50" spans="2:10" ht="13.2" x14ac:dyDescent="0.2"/>
  </sheetData>
  <sheetProtection algorithmName="SHA-512" hashValue="SEVJ4Gouh/FjzZlR2OMNN4y1nYVHdHOJYYOYIrbouZBrGzEsduWI8MhDrXcJAzgDM5ij0j7BYHO5o3dACjmi7A==" saltValue="Di4vI8yZy638M0NgHad/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dcterms:modified xsi:type="dcterms:W3CDTF">2023-10-31T00:48:47Z</dcterms:modified>
</cp:coreProperties>
</file>