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0736" windowHeight="11160" tabRatio="95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W43" i="10" s="1"/>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U34" i="10"/>
  <c r="U35" i="10" s="1"/>
  <c r="U36" i="10" s="1"/>
  <c r="AM34" i="10"/>
</calcChain>
</file>

<file path=xl/sharedStrings.xml><?xml version="1.0" encoding="utf-8"?>
<sst xmlns="http://schemas.openxmlformats.org/spreadsheetml/2006/main" count="1170" uniqueCount="622">
  <si>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</si>
  <si>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</si>
  <si>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</si>
  <si>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</si>
  <si>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</si>
  <si>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</si>
  <si>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</si>
  <si>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</si>
  <si>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</si>
  <si>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</si>
  <si>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</si>
  <si>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</si>
  <si>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</si>
  <si>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</si>
  <si>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</si>
  <si>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</si>
  <si>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</si>
  <si>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</si>
  <si>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</si>
  <si>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</si>
  <si>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</si>
  <si>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</si>
  <si>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</si>
  <si>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</si>
  <si>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</si>
  <si>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</si>
  <si>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</si>
  <si>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</si>
  <si>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</si>
  <si>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</si>
  <si>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</si>
  <si>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</si>
  <si>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</si>
  <si>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</si>
  <si>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</si>
  <si>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</si>
  <si>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</si>
  <si>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</si>
  <si>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</si>
  <si>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</si>
  <si>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</si>
  <si>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</si>
  <si>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</si>
  <si>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</si>
  <si>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</si>
  <si>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</si>
  <si>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</si>
  <si>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</si>
  <si>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</si>
  <si>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</si>
  <si>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</si>
  <si>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</si>
  <si>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</si>
  <si>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</si>
  <si>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</si>
  <si>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</si>
  <si>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</si>
  <si>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</si>
  <si>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</si>
  <si>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</si>
  <si>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</si>
  <si>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</si>
  <si>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</si>
  <si>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</si>
  <si>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</si>
  <si>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</si>
  <si>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</si>
  <si>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</si>
  <si>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</si>
  <si>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</si>
  <si>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</si>
  <si>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</si>
  <si>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</si>
  <si>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</si>
  <si>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</si>
  <si>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</si>
  <si>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</si>
  <si>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</si>
  <si>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</si>
  <si>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</si>
  <si>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</si>
  <si>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</si>
  <si>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</si>
  <si>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</si>
  <si>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</si>
  <si>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</si>
  <si>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</si>
  <si>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</si>
  <si>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</si>
  <si>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</si>
  <si>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</si>
  <si>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</si>
  <si>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</si>
  <si>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</si>
  <si>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</si>
  <si>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</si>
  <si>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</si>
  <si>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</si>
  <si>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</si>
  <si>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</si>
  <si>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</si>
  <si>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</si>
  <si>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</si>
  <si>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</si>
  <si>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</si>
  <si>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</si>
  <si>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</si>
  <si>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</si>
  <si>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</si>
  <si>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</si>
  <si>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</si>
  <si>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</si>
  <si>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</si>
  <si>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</si>
  <si>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</si>
  <si>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</si>
  <si>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</si>
  <si>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</si>
  <si>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</si>
  <si>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</si>
  <si>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</si>
  <si>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</si>
  <si>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</si>
  <si>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</si>
  <si>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</si>
  <si>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</si>
  <si>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</si>
  <si>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</si>
  <si>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</si>
  <si>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</si>
  <si>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</si>
  <si>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</si>
  <si>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</si>
  <si>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</si>
  <si>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</si>
  <si>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</si>
  <si>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</si>
  <si>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</si>
  <si>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</si>
  <si>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</si>
  <si>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</si>
  <si>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</si>
  <si>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</si>
  <si>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</si>
  <si>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</si>
  <si>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</si>
  <si>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</si>
  <si>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</si>
  <si>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</si>
  <si>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</si>
  <si>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</si>
  <si>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</si>
  <si>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</si>
  <si>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</si>
  <si>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</si>
  <si>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</si>
  <si>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</si>
  <si>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</si>
  <si>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</si>
  <si>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</si>
  <si>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</si>
  <si>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</si>
  <si>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</si>
  <si>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</si>
  <si>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</si>
  <si>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</si>
  <si>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</si>
  <si>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</si>
  <si>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</si>
  <si>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</si>
  <si>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</si>
  <si>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</si>
  <si>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</si>
  <si>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</si>
  <si>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</si>
  <si>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</si>
  <si>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</si>
  <si>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</si>
  <si>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</si>
  <si>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</si>
  <si>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</si>
  <si>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</si>
  <si>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</si>
  <si>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</si>
  <si>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</si>
  <si>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</si>
  <si>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</si>
  <si>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</si>
  <si>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</si>
  <si>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</si>
  <si>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</si>
  <si>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</si>
  <si>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</si>
  <si>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</si>
  <si>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</si>
  <si>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</si>
  <si>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</si>
  <si>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</si>
  <si>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</si>
  <si>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</si>
  <si>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</si>
  <si>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</si>
  <si>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</si>
  <si>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</si>
  <si>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</si>
  <si>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</si>
  <si>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</si>
  <si>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</si>
  <si>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</si>
  <si>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</si>
  <si>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</si>
  <si>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</si>
  <si>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</si>
  <si>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</si>
  <si>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</si>
  <si>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</si>
  <si>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</si>
  <si>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</si>
  <si>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福島県小野町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</si>
  <si>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</si>
  <si>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</si>
  <si>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</si>
  <si>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</si>
  <si>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</si>
  <si>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</si>
  <si>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</si>
  <si>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</si>
  <si>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</si>
  <si>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</si>
  <si>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</si>
  <si>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</si>
  <si>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</si>
  <si>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</si>
  <si>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</si>
  <si>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</si>
  <si>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</si>
  <si>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</si>
  <si>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</si>
  <si>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</si>
  <si>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</si>
  <si>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</si>
  <si>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</si>
  <si>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</si>
  <si>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</si>
  <si>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</si>
  <si>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</si>
  <si>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</si>
  <si>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</si>
  <si>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</si>
  <si>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</si>
  <si>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</si>
  <si>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</si>
  <si>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</si>
  <si>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</si>
  <si>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</si>
  <si>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</si>
  <si>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</si>
  <si>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</si>
  <si>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</si>
  <si>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</si>
  <si>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</si>
  <si>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</si>
  <si>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</si>
  <si>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</si>
  <si>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</si>
  <si>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</si>
  <si>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</si>
  <si>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</si>
  <si>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</si>
  <si>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</si>
  <si>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</si>
  <si>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</si>
  <si>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</si>
  <si>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</si>
  <si>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</si>
  <si>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</si>
  <si>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</si>
  <si>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</si>
  <si>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</si>
  <si>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</si>
  <si>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</si>
  <si>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</si>
  <si>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</si>
  <si>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</si>
  <si>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</si>
  <si>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</si>
  <si>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</si>
  <si>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</si>
  <si>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</si>
  <si>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</si>
  <si>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</si>
  <si>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</si>
  <si>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</si>
  <si>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</si>
  <si>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</si>
  <si>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</si>
  <si>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</si>
  <si>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</si>
  <si>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</si>
  <si>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</si>
  <si>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</si>
  <si>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</si>
  <si>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</si>
  <si>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</si>
  <si>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</si>
  <si>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</si>
  <si>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</si>
  <si>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</si>
  <si>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</si>
  <si>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</si>
  <si>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</si>
  <si>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</si>
  <si>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</si>
  <si>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</si>
  <si>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</si>
  <si>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</si>
  <si>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</si>
  <si>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</si>
  <si>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</si>
  <si>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</si>
  <si>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</si>
  <si>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</si>
  <si>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</si>
  <si>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</si>
  <si>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</si>
  <si>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</si>
  <si>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</si>
  <si>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</si>
  <si>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</si>
  <si>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</si>
  <si>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</si>
  <si>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</si>
  <si>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</si>
  <si>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</si>
  <si>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</si>
  <si>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</si>
  <si>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</si>
  <si>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</si>
  <si>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</si>
  <si>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</si>
  <si>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</si>
  <si>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</si>
  <si>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</si>
  <si>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</si>
  <si>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</si>
  <si>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</si>
  <si>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</si>
  <si>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</si>
  <si>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</si>
  <si>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</si>
  <si>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</si>
  <si>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</si>
  <si>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</si>
  <si>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</si>
  <si>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</si>
  <si>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</si>
  <si>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</si>
  <si>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</si>
  <si>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</si>
  <si>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</si>
  <si>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</si>
  <si>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</si>
  <si>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</si>
  <si>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</si>
  <si>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</si>
  <si>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</si>
  <si>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</si>
  <si>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</si>
  <si>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</si>
  <si>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</si>
  <si>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</si>
  <si>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</si>
  <si>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福島県小野町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</si>
  <si>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</si>
  <si>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</si>
  <si>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</si>
  <si>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</si>
  <si>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</si>
  <si>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</si>
  <si>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</si>
  <si>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</si>
  <si>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</si>
  <si>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</si>
  <si>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</si>
  <si>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</si>
  <si>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</si>
  <si>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</si>
  <si>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</si>
  <si>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</si>
  <si>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</si>
  <si>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</si>
  <si>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</si>
  <si>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</si>
  <si>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文化・体育振興基金特別会計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</si>
  <si>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</si>
  <si>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</si>
  <si>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</si>
  <si>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</si>
  <si>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</si>
  <si>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</si>
  <si>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</si>
  <si>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</si>
  <si>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</si>
  <si>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</si>
  <si>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</si>
  <si>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</si>
  <si>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</si>
  <si>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</si>
  <si>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</si>
  <si>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</si>
  <si>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水道事業特別会計</t>
    <phoneticPr fontId="5"/>
  </si>
  <si>
    <t>法適用企業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</si>
  <si>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</si>
  <si>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</si>
  <si>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</si>
  <si>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</si>
  <si>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</si>
  <si>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</si>
  <si>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</si>
  <si>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</si>
  <si>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</si>
  <si>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</si>
  <si>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</si>
  <si>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</si>
  <si>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</si>
  <si>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</si>
  <si>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</si>
  <si>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</si>
  <si>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</si>
  <si>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</si>
  <si>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</si>
  <si>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</si>
  <si>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</si>
  <si>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</si>
  <si>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</si>
  <si>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</si>
  <si>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</si>
  <si>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</si>
  <si>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</si>
  <si>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</si>
  <si>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</si>
  <si>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</si>
  <si>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</si>
  <si>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</si>
  <si>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</si>
  <si>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</si>
  <si>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</si>
  <si>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</si>
  <si>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</si>
  <si>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</si>
  <si>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</si>
  <si>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</si>
  <si>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</si>
  <si>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</si>
  <si>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</si>
  <si>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</si>
  <si>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</si>
  <si>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</si>
  <si>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</si>
  <si>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</si>
  <si>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</si>
  <si>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</si>
  <si>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</si>
  <si>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</si>
  <si>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</si>
  <si>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</si>
  <si>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</si>
  <si>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</si>
  <si>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</si>
  <si>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</si>
  <si>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</si>
  <si>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</si>
  <si>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</si>
  <si>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</si>
  <si>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</si>
  <si>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</si>
  <si>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</si>
  <si>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</si>
  <si>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</si>
  <si>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</si>
  <si>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</si>
  <si>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</si>
  <si>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</si>
  <si>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</si>
  <si>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</si>
  <si>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</si>
  <si>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</si>
  <si>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</si>
  <si>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</si>
  <si>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</si>
  <si>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</si>
  <si>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</si>
  <si>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</si>
  <si>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</si>
  <si>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</si>
  <si>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</si>
  <si>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</si>
  <si>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</si>
  <si>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</si>
  <si>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</si>
  <si>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</si>
  <si>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</si>
  <si>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</si>
  <si>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</si>
  <si>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</si>
  <si>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</si>
  <si>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</si>
  <si>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</si>
  <si>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</si>
  <si>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</si>
  <si>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</si>
  <si>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</si>
  <si>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</si>
  <si>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</si>
  <si>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</si>
  <si>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</si>
  <si>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</si>
  <si>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</si>
  <si>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</si>
  <si>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</si>
  <si>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</si>
  <si>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</si>
  <si>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</si>
  <si>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</si>
  <si>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</si>
  <si>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</si>
  <si>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</si>
  <si>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</si>
  <si>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</si>
  <si>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</si>
  <si>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</si>
  <si>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</si>
  <si>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</si>
  <si>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</si>
  <si>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</si>
  <si>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</si>
  <si>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</si>
  <si>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</si>
  <si>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</si>
  <si>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</si>
  <si>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</si>
  <si>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</si>
  <si>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</si>
  <si>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</si>
  <si>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</si>
  <si>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</si>
  <si>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</si>
  <si>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</si>
  <si>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</si>
  <si>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</si>
  <si>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</si>
  <si>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</si>
  <si>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</si>
  <si>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</si>
  <si>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</si>
  <si>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</si>
  <si>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</si>
  <si>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</si>
  <si>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</si>
  <si>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</si>
  <si>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</si>
  <si>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</si>
  <si>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</si>
  <si>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</si>
  <si>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</si>
  <si>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</si>
  <si>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</si>
  <si>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</si>
  <si>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</si>
  <si>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</si>
  <si>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</si>
  <si>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</si>
  <si>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</si>
  <si>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1.73</t>
  </si>
  <si>
    <t>▲ 0.05</t>
  </si>
  <si>
    <t>▲ 2.52</t>
  </si>
  <si>
    <t>一般会計</t>
  </si>
  <si>
    <t>水道事業特別会計</t>
  </si>
  <si>
    <t>介護保険特別会計</t>
  </si>
  <si>
    <t>国民健康保険特別会計</t>
  </si>
  <si>
    <t>浄化槽整備推進事業特別会計</t>
  </si>
  <si>
    <t>後期高齢者医療特別会計</t>
  </si>
  <si>
    <t>文化・体育振興基金特別会計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</si>
  <si>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</si>
  <si>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</si>
  <si>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</si>
  <si>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</si>
  <si>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</si>
  <si>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</si>
  <si>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</si>
  <si>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</si>
  <si>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公立小野町地方綜合病院企業団（病院企業会計）</t>
    <rPh sb="13" eb="14">
      <t>ダン</t>
    </rPh>
    <rPh sb="15" eb="21">
      <t>ビョウインキギョウカイケイ</t>
    </rPh>
    <phoneticPr fontId="2"/>
  </si>
  <si>
    <t>田村広域行政組合（一般会計）</t>
    <phoneticPr fontId="2"/>
  </si>
  <si>
    <t>郡山地方広域消防組合（一般会計）</t>
    <rPh sb="0" eb="10">
      <t>コオリヤマチホウコウイキショウボウクミアイ</t>
    </rPh>
    <rPh sb="11" eb="15">
      <t>イッパンカイケイ</t>
    </rPh>
    <phoneticPr fontId="2"/>
  </si>
  <si>
    <t>福島県後期高齢者医療広域連合（一般会計）</t>
    <rPh sb="0" eb="10">
      <t>フクシマケンコウキコウレイシャイリョウ</t>
    </rPh>
    <rPh sb="10" eb="14">
      <t>コウイキレンゴウ</t>
    </rPh>
    <rPh sb="15" eb="19">
      <t>イッパンカイケイ</t>
    </rPh>
    <phoneticPr fontId="2"/>
  </si>
  <si>
    <t>福島県後期高齢者医療広域連合（後期高齢者医療特別会計）</t>
    <rPh sb="0" eb="10">
      <t>フクシマケンコウキコウレイシャイリョウ</t>
    </rPh>
    <rPh sb="10" eb="14">
      <t>コウイキレンゴウ</t>
    </rPh>
    <rPh sb="15" eb="17">
      <t>コウキ</t>
    </rPh>
    <rPh sb="17" eb="20">
      <t>コウレイシャ</t>
    </rPh>
    <rPh sb="20" eb="22">
      <t>イリョウ</t>
    </rPh>
    <rPh sb="22" eb="24">
      <t>トクベツ</t>
    </rPh>
    <rPh sb="24" eb="26">
      <t>カイケイ</t>
    </rPh>
    <phoneticPr fontId="2"/>
  </si>
  <si>
    <t>福島県市町村総合事務組合（一般会計）</t>
    <rPh sb="0" eb="12">
      <t>フクシマケンシチョウソンソウゴウジムクミアイ</t>
    </rPh>
    <rPh sb="13" eb="17">
      <t>イッパンカイケイ</t>
    </rPh>
    <phoneticPr fontId="2"/>
  </si>
  <si>
    <t>福島県市町村総合事務組合（消防補償等特別会計）</t>
    <rPh sb="0" eb="12">
      <t>フクシマケンシチョウソンソウゴウジムクミアイ</t>
    </rPh>
    <rPh sb="13" eb="22">
      <t>ショウボウホショウトウトクベツカイケイ</t>
    </rPh>
    <phoneticPr fontId="2"/>
  </si>
  <si>
    <t>福島県市町村総合事務組合（消防費じゅつ金特別会計）</t>
    <rPh sb="0" eb="12">
      <t>フクシマケンシチョウソンソウゴウジムクミアイ</t>
    </rPh>
    <rPh sb="13" eb="16">
      <t>ショウボウヒ</t>
    </rPh>
    <rPh sb="19" eb="20">
      <t>キン</t>
    </rPh>
    <rPh sb="20" eb="24">
      <t>トクベツカイケイ</t>
    </rPh>
    <phoneticPr fontId="2"/>
  </si>
  <si>
    <t>福島県市町村総合事務組合（非常勤職員公務災害補償特別会計）</t>
    <rPh sb="0" eb="12">
      <t>フクシマケンシチョウソンソウゴウジムクミアイ</t>
    </rPh>
    <rPh sb="13" eb="24">
      <t>ヒジョウキンショクインコウムサイガイホショウ</t>
    </rPh>
    <rPh sb="24" eb="28">
      <t>トクベツカイケイ</t>
    </rPh>
    <phoneticPr fontId="2"/>
  </si>
  <si>
    <t>福島県市町村総合事務組合（自治会館管理特別会計）</t>
    <rPh sb="0" eb="12">
      <t>フクシマケンシチョウソンソウゴウジムクミアイ</t>
    </rPh>
    <rPh sb="13" eb="17">
      <t>ジチカイカン</t>
    </rPh>
    <rPh sb="17" eb="23">
      <t>カンリトクベツカイケイ</t>
    </rPh>
    <phoneticPr fontId="2"/>
  </si>
  <si>
    <t>-</t>
    <phoneticPr fontId="2"/>
  </si>
  <si>
    <t>（株）まちづくり小野</t>
    <rPh sb="1" eb="2">
      <t>カブ</t>
    </rPh>
    <rPh sb="8" eb="10">
      <t>オノ</t>
    </rPh>
    <phoneticPr fontId="2"/>
  </si>
  <si>
    <t>出資しているが、損益補償契約を締結していないため、団体名のみ計上</t>
    <rPh sb="0" eb="2">
      <t>シュッシ</t>
    </rPh>
    <rPh sb="8" eb="14">
      <t>ソンエキホショウケイヤク</t>
    </rPh>
    <rPh sb="15" eb="17">
      <t>テイケツ</t>
    </rPh>
    <rPh sb="25" eb="30">
      <t>ダンタイ</t>
    </rPh>
    <rPh sb="30" eb="32">
      <t>ケイジョウ</t>
    </rPh>
    <phoneticPr fontId="2"/>
  </si>
  <si>
    <t>公共施設等建設準備基金</t>
    <rPh sb="0" eb="11">
      <t>コウキョウシセツトウケンセツジュンビキキン</t>
    </rPh>
    <phoneticPr fontId="5"/>
  </si>
  <si>
    <t>小野町一般廃棄物最終処分場公害防止及び損害賠償等基金</t>
    <rPh sb="0" eb="3">
      <t>オノマチ</t>
    </rPh>
    <rPh sb="3" eb="8">
      <t>イッパンハイキブツ</t>
    </rPh>
    <rPh sb="8" eb="13">
      <t>サイシュウショブンジョウ</t>
    </rPh>
    <rPh sb="13" eb="17">
      <t>コウガイボウシ</t>
    </rPh>
    <rPh sb="17" eb="18">
      <t>オヨ</t>
    </rPh>
    <rPh sb="19" eb="23">
      <t>ソンガイバイショウ</t>
    </rPh>
    <rPh sb="23" eb="24">
      <t>トウ</t>
    </rPh>
    <rPh sb="24" eb="26">
      <t>キキン</t>
    </rPh>
    <phoneticPr fontId="5"/>
  </si>
  <si>
    <t>地域福祉基金</t>
    <rPh sb="0" eb="6">
      <t>チイキフクシキキン</t>
    </rPh>
    <phoneticPr fontId="5"/>
  </si>
  <si>
    <t>笑顔とがんばり子育て応援基金</t>
    <rPh sb="0" eb="2">
      <t>エガオ</t>
    </rPh>
    <rPh sb="7" eb="9">
      <t>コソダ</t>
    </rPh>
    <rPh sb="10" eb="14">
      <t>オウエンキキン</t>
    </rPh>
    <phoneticPr fontId="5"/>
  </si>
  <si>
    <t>森林環境譲与税基金</t>
    <rPh sb="0" eb="2">
      <t>シンリン</t>
    </rPh>
    <rPh sb="2" eb="4">
      <t>カンキョウ</t>
    </rPh>
    <rPh sb="4" eb="6">
      <t>ジョウヨ</t>
    </rPh>
    <rPh sb="6" eb="7">
      <t>ゼイ</t>
    </rPh>
    <rPh sb="7" eb="9">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</si>
  <si>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</si>
  <si>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</si>
  <si>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</si>
  <si>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</si>
  <si>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将来負担比率について、地方債の残高は増加しているが、充当可能財源等が上回っていることから、マイナス値となっていないため算出されていない。
有形固定資産減価償却率については、類似団体内平均値より低く比較的良好であるが、役場庁舎を含む公共施設やインフラ施設の老朽化が進んでいることから、今後、人口減少等によりさらに厳しさを増す財政状況を見据え、中長期的な視点で施設整備を計画し、必要な地方債等の財源を確保していく必要がある。</t>
    <rPh sb="0" eb="6">
      <t>ショウライフタンヒリツ</t>
    </rPh>
    <rPh sb="11" eb="14">
      <t>チホウサイ</t>
    </rPh>
    <rPh sb="15" eb="17">
      <t>ザンダカ</t>
    </rPh>
    <rPh sb="18" eb="20">
      <t>ゾウカ</t>
    </rPh>
    <rPh sb="26" eb="32">
      <t>ジュウトウカノウザイゲン</t>
    </rPh>
    <rPh sb="32" eb="33">
      <t>トウ</t>
    </rPh>
    <rPh sb="34" eb="36">
      <t>ウワマワ</t>
    </rPh>
    <rPh sb="49" eb="50">
      <t>チ</t>
    </rPh>
    <rPh sb="59" eb="61">
      <t>サンシュツ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</si>
  <si>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</si>
  <si>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</si>
  <si>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</si>
  <si>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</si>
  <si>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</si>
  <si>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</si>
  <si>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将来負担比率について、上記同様である。
実質公債費比率については、類似団体内平均値より低く経年でも減少しており良好である。しかし、平成27年度より過疎対策事業債の発行に伴い地方債の残高が増加していることから、新規の町債発行は財政状況を注視しながら、財政運営を行っ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</si>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</sst>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0" fillId="0" borderId="0" xfId="8"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126525</c:v>
                </c:pt>
                <c:pt idx="4">
                  <c:v>122054</c:v>
                </c:pt>
              </c:numCache>
            </c:numRef>
          </c:val>
          <c:smooth val="0"/>
          <c:extLst>
            <c:ext xmlns:c16="http://schemas.microsoft.com/office/drawing/2014/chart" uri="{C3380CC4-5D6E-409C-BE32-E72D297353CC}">
              <c16:uniqueId val="{00000000-1A8F-4BA0-9C1A-CE2FC6389E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105615</c:v>
                </c:pt>
                <c:pt idx="1">
                  <c:v>91984</c:v>
                </c:pt>
                <c:pt idx="2">
                  <c:v>118561</c:v>
                </c:pt>
                <c:pt idx="3">
                  <c:v>115460</c:v>
                </c:pt>
                <c:pt idx="4">
                  <c:v>100009</c:v>
                </c:pt>
              </c:numCache>
            </c:numRef>
          </c:val>
          <c:smooth val="0"/>
          <c:extLst>
            <c:ext xmlns:c16="http://schemas.microsoft.com/office/drawing/2014/chart" uri="{C3380CC4-5D6E-409C-BE32-E72D297353CC}">
              <c16:uniqueId val="{00000001-1A8F-4BA0-9C1A-CE2FC6389E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2.69</c:v>
                </c:pt>
                <c:pt idx="1">
                  <c:v>4.71</c:v>
                </c:pt>
                <c:pt idx="2">
                  <c:v>4.55</c:v>
                </c:pt>
                <c:pt idx="3">
                  <c:v>5.97</c:v>
                </c:pt>
                <c:pt idx="4">
                  <c:v>5.75</c:v>
                </c:pt>
              </c:numCache>
            </c:numRef>
          </c:val>
          <c:extLst>
            <c:ext xmlns:c16="http://schemas.microsoft.com/office/drawing/2014/chart" uri="{C3380CC4-5D6E-409C-BE32-E72D297353CC}">
              <c16:uniqueId val="{00000000-DD0B-4639-8537-E845973C06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31.91</c:v>
                </c:pt>
                <c:pt idx="1">
                  <c:v>28.46</c:v>
                </c:pt>
                <c:pt idx="2">
                  <c:v>26.91</c:v>
                </c:pt>
                <c:pt idx="3">
                  <c:v>26.4</c:v>
                </c:pt>
                <c:pt idx="4">
                  <c:v>32.78</c:v>
                </c:pt>
              </c:numCache>
            </c:numRef>
          </c:val>
          <c:extLst>
            <c:ext xmlns:c16="http://schemas.microsoft.com/office/drawing/2014/chart" uri="{C3380CC4-5D6E-409C-BE32-E72D297353CC}">
              <c16:uniqueId val="{00000001-DD0B-4639-8537-E845973C06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-1.73</c:v>
                </c:pt>
                <c:pt idx="1">
                  <c:v>-0.05</c:v>
                </c:pt>
                <c:pt idx="2">
                  <c:v>-2.52</c:v>
                </c:pt>
                <c:pt idx="3">
                  <c:v>3.28</c:v>
                </c:pt>
                <c:pt idx="4">
                  <c:v>8.1199999999999992</c:v>
                </c:pt>
              </c:numCache>
            </c:numRef>
          </c:val>
          <c:smooth val="0"/>
          <c:extLst>
            <c:ext xmlns:c16="http://schemas.microsoft.com/office/drawing/2014/chart" uri="{C3380CC4-5D6E-409C-BE32-E72D297353CC}">
              <c16:uniqueId val="{00000002-DD0B-4639-8537-E845973C06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B47-4275-8E66-BCA70D51EB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47-4275-8E66-BCA70D51EB6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47-4275-8E66-BCA70D51EB62}"/>
            </c:ext>
          </c:extLst>
        </c:ser>
        <c:ser>
          <c:idx val="3"/>
          <c:order val="3"/>
          <c:tx>
            <c:strRef>
              <c:f>データシート!$A$30</c:f>
              <c:strCache>
                <c:ptCount val="1"/>
                <c:pt idx="0">
                  <c:v>文化・体育振興基金特別会計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3-DB47-4275-8E66-BCA70D51EB6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DB47-4275-8E66-BCA70D51EB62}"/>
            </c:ext>
          </c:extLst>
        </c:ser>
        <c:ser>
          <c:idx val="5"/>
          <c:order val="5"/>
          <c:tx>
            <c:strRef>
              <c:f>データシート!$A$32</c:f>
              <c:strCache>
                <c:ptCount val="1"/>
                <c:pt idx="0">
                  <c:v>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0.47</c:v>
                </c:pt>
                <c:pt idx="2">
                  <c:v>#N/A</c:v>
                </c:pt>
                <c:pt idx="3">
                  <c:v>0.18</c:v>
                </c:pt>
                <c:pt idx="4">
                  <c:v>#N/A</c:v>
                </c:pt>
                <c:pt idx="5">
                  <c:v>0.1</c:v>
                </c:pt>
                <c:pt idx="6">
                  <c:v>#N/A</c:v>
                </c:pt>
                <c:pt idx="7">
                  <c:v>0.11</c:v>
                </c:pt>
                <c:pt idx="8">
                  <c:v>#N/A</c:v>
                </c:pt>
                <c:pt idx="9">
                  <c:v>0.09</c:v>
                </c:pt>
              </c:numCache>
            </c:numRef>
          </c:val>
          <c:extLst>
            <c:ext xmlns:c16="http://schemas.microsoft.com/office/drawing/2014/chart" uri="{C3380CC4-5D6E-409C-BE32-E72D297353CC}">
              <c16:uniqueId val="{00000005-DB47-4275-8E66-BCA70D51EB6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c:v>
                </c:pt>
                <c:pt idx="2">
                  <c:v>#N/A</c:v>
                </c:pt>
                <c:pt idx="3">
                  <c:v>0.63</c:v>
                </c:pt>
                <c:pt idx="4">
                  <c:v>#N/A</c:v>
                </c:pt>
                <c:pt idx="5">
                  <c:v>1.25</c:v>
                </c:pt>
                <c:pt idx="6">
                  <c:v>#N/A</c:v>
                </c:pt>
                <c:pt idx="7">
                  <c:v>2.34</c:v>
                </c:pt>
                <c:pt idx="8">
                  <c:v>#N/A</c:v>
                </c:pt>
                <c:pt idx="9">
                  <c:v>2.2400000000000002</c:v>
                </c:pt>
              </c:numCache>
            </c:numRef>
          </c:val>
          <c:extLst>
            <c:ext xmlns:c16="http://schemas.microsoft.com/office/drawing/2014/chart" uri="{C3380CC4-5D6E-409C-BE32-E72D297353CC}">
              <c16:uniqueId val="{00000006-DB47-4275-8E66-BCA70D51EB6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1.51</c:v>
                </c:pt>
                <c:pt idx="2">
                  <c:v>#N/A</c:v>
                </c:pt>
                <c:pt idx="3">
                  <c:v>2.79</c:v>
                </c:pt>
                <c:pt idx="4">
                  <c:v>#N/A</c:v>
                </c:pt>
                <c:pt idx="5">
                  <c:v>4.6500000000000004</c:v>
                </c:pt>
                <c:pt idx="6">
                  <c:v>#N/A</c:v>
                </c:pt>
                <c:pt idx="7">
                  <c:v>4.5599999999999996</c:v>
                </c:pt>
                <c:pt idx="8">
                  <c:v>#N/A</c:v>
                </c:pt>
                <c:pt idx="9">
                  <c:v>3.82</c:v>
                </c:pt>
              </c:numCache>
            </c:numRef>
          </c:val>
          <c:extLst>
            <c:ext xmlns:c16="http://schemas.microsoft.com/office/drawing/2014/chart" uri="{C3380CC4-5D6E-409C-BE32-E72D297353CC}">
              <c16:uniqueId val="{00000007-DB47-4275-8E66-BCA70D51EB62}"/>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2.98</c:v>
                </c:pt>
                <c:pt idx="2">
                  <c:v>#N/A</c:v>
                </c:pt>
                <c:pt idx="3">
                  <c:v>3.54</c:v>
                </c:pt>
                <c:pt idx="4">
                  <c:v>#N/A</c:v>
                </c:pt>
                <c:pt idx="5">
                  <c:v>4.16</c:v>
                </c:pt>
                <c:pt idx="6">
                  <c:v>#N/A</c:v>
                </c:pt>
                <c:pt idx="7">
                  <c:v>4.51</c:v>
                </c:pt>
                <c:pt idx="8">
                  <c:v>#N/A</c:v>
                </c:pt>
                <c:pt idx="9">
                  <c:v>5.04</c:v>
                </c:pt>
              </c:numCache>
            </c:numRef>
          </c:val>
          <c:extLst>
            <c:ext xmlns:c16="http://schemas.microsoft.com/office/drawing/2014/chart" uri="{C3380CC4-5D6E-409C-BE32-E72D297353CC}">
              <c16:uniqueId val="{00000008-DB47-4275-8E66-BCA70D51EB6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1.78</c:v>
                </c:pt>
                <c:pt idx="2">
                  <c:v>#N/A</c:v>
                </c:pt>
                <c:pt idx="3">
                  <c:v>4.7</c:v>
                </c:pt>
                <c:pt idx="4">
                  <c:v>#N/A</c:v>
                </c:pt>
                <c:pt idx="5">
                  <c:v>4.54</c:v>
                </c:pt>
                <c:pt idx="6">
                  <c:v>#N/A</c:v>
                </c:pt>
                <c:pt idx="7">
                  <c:v>5.95</c:v>
                </c:pt>
                <c:pt idx="8">
                  <c:v>#N/A</c:v>
                </c:pt>
                <c:pt idx="9">
                  <c:v>5.73</c:v>
                </c:pt>
              </c:numCache>
            </c:numRef>
          </c:val>
          <c:extLst>
            <c:ext xmlns:c16="http://schemas.microsoft.com/office/drawing/2014/chart" uri="{C3380CC4-5D6E-409C-BE32-E72D297353CC}">
              <c16:uniqueId val="{00000009-DB47-4275-8E66-BCA70D51EB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333</c:v>
                </c:pt>
                <c:pt idx="5">
                  <c:v>401</c:v>
                </c:pt>
                <c:pt idx="8">
                  <c:v>366</c:v>
                </c:pt>
                <c:pt idx="11">
                  <c:v>369</c:v>
                </c:pt>
                <c:pt idx="14">
                  <c:v>394</c:v>
                </c:pt>
              </c:numCache>
            </c:numRef>
          </c:val>
          <c:extLst>
            <c:ext xmlns:c16="http://schemas.microsoft.com/office/drawing/2014/chart" uri="{C3380CC4-5D6E-409C-BE32-E72D297353CC}">
              <c16:uniqueId val="{00000000-9C25-49CF-8FB3-BC36B2DB50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25-49CF-8FB3-BC36B2DB50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C25-49CF-8FB3-BC36B2DB50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62</c:v>
                </c:pt>
                <c:pt idx="3">
                  <c:v>62</c:v>
                </c:pt>
                <c:pt idx="6">
                  <c:v>38</c:v>
                </c:pt>
                <c:pt idx="9">
                  <c:v>30</c:v>
                </c:pt>
                <c:pt idx="12">
                  <c:v>23</c:v>
                </c:pt>
              </c:numCache>
            </c:numRef>
          </c:val>
          <c:extLst>
            <c:ext xmlns:c16="http://schemas.microsoft.com/office/drawing/2014/chart" uri="{C3380CC4-5D6E-409C-BE32-E72D297353CC}">
              <c16:uniqueId val="{00000003-9C25-49CF-8FB3-BC36B2DB50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c:v>
                </c:pt>
                <c:pt idx="3">
                  <c:v>30</c:v>
                </c:pt>
                <c:pt idx="6">
                  <c:v>21</c:v>
                </c:pt>
                <c:pt idx="9">
                  <c:v>24</c:v>
                </c:pt>
                <c:pt idx="12">
                  <c:v>33</c:v>
                </c:pt>
              </c:numCache>
            </c:numRef>
          </c:val>
          <c:extLst>
            <c:ext xmlns:c16="http://schemas.microsoft.com/office/drawing/2014/chart" uri="{C3380CC4-5D6E-409C-BE32-E72D297353CC}">
              <c16:uniqueId val="{00000004-9C25-49CF-8FB3-BC36B2DB50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25-49CF-8FB3-BC36B2DB50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25-49CF-8FB3-BC36B2DB50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432</c:v>
                </c:pt>
                <c:pt idx="3">
                  <c:v>547</c:v>
                </c:pt>
                <c:pt idx="6">
                  <c:v>445</c:v>
                </c:pt>
                <c:pt idx="9">
                  <c:v>462</c:v>
                </c:pt>
                <c:pt idx="12">
                  <c:v>497</c:v>
                </c:pt>
              </c:numCache>
            </c:numRef>
          </c:val>
          <c:extLst>
            <c:ext xmlns:c16="http://schemas.microsoft.com/office/drawing/2014/chart" uri="{C3380CC4-5D6E-409C-BE32-E72D297353CC}">
              <c16:uniqueId val="{00000007-9C25-49CF-8FB3-BC36B2DB50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177</c:v>
                </c:pt>
                <c:pt idx="2">
                  <c:v>#N/A</c:v>
                </c:pt>
                <c:pt idx="3">
                  <c:v>#N/A</c:v>
                </c:pt>
                <c:pt idx="4">
                  <c:v>238</c:v>
                </c:pt>
                <c:pt idx="5">
                  <c:v>#N/A</c:v>
                </c:pt>
                <c:pt idx="6">
                  <c:v>#N/A</c:v>
                </c:pt>
                <c:pt idx="7">
                  <c:v>138</c:v>
                </c:pt>
                <c:pt idx="8">
                  <c:v>#N/A</c:v>
                </c:pt>
                <c:pt idx="9">
                  <c:v>#N/A</c:v>
                </c:pt>
                <c:pt idx="10">
                  <c:v>147</c:v>
                </c:pt>
                <c:pt idx="11">
                  <c:v>#N/A</c:v>
                </c:pt>
                <c:pt idx="12">
                  <c:v>#N/A</c:v>
                </c:pt>
                <c:pt idx="13">
                  <c:v>159</c:v>
                </c:pt>
                <c:pt idx="14">
                  <c:v>#N/A</c:v>
                </c:pt>
              </c:numCache>
            </c:numRef>
          </c:val>
          <c:smooth val="0"/>
          <c:extLst>
            <c:ext xmlns:c16="http://schemas.microsoft.com/office/drawing/2014/chart" uri="{C3380CC4-5D6E-409C-BE32-E72D297353CC}">
              <c16:uniqueId val="{00000008-9C25-49CF-8FB3-BC36B2DB50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3802</c:v>
                </c:pt>
                <c:pt idx="5">
                  <c:v>4291</c:v>
                </c:pt>
                <c:pt idx="8">
                  <c:v>4487</c:v>
                </c:pt>
                <c:pt idx="11">
                  <c:v>4589</c:v>
                </c:pt>
                <c:pt idx="14">
                  <c:v>4640</c:v>
                </c:pt>
              </c:numCache>
            </c:numRef>
          </c:val>
          <c:extLst>
            <c:ext xmlns:c16="http://schemas.microsoft.com/office/drawing/2014/chart" uri="{C3380CC4-5D6E-409C-BE32-E72D297353CC}">
              <c16:uniqueId val="{00000000-8B19-4AAC-9C74-B2547893FA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c:v>
                </c:pt>
                <c:pt idx="5">
                  <c:v>4</c:v>
                </c:pt>
                <c:pt idx="8">
                  <c:v>4</c:v>
                </c:pt>
                <c:pt idx="11">
                  <c:v>3</c:v>
                </c:pt>
                <c:pt idx="14">
                  <c:v>0</c:v>
                </c:pt>
              </c:numCache>
            </c:numRef>
          </c:val>
          <c:extLst>
            <c:ext xmlns:c16="http://schemas.microsoft.com/office/drawing/2014/chart" uri="{C3380CC4-5D6E-409C-BE32-E72D297353CC}">
              <c16:uniqueId val="{00000001-8B19-4AAC-9C74-B2547893FA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3887</c:v>
                </c:pt>
                <c:pt idx="5">
                  <c:v>3749</c:v>
                </c:pt>
                <c:pt idx="8">
                  <c:v>3602</c:v>
                </c:pt>
                <c:pt idx="11">
                  <c:v>3782</c:v>
                </c:pt>
                <c:pt idx="14">
                  <c:v>4242</c:v>
                </c:pt>
              </c:numCache>
            </c:numRef>
          </c:val>
          <c:extLst>
            <c:ext xmlns:c16="http://schemas.microsoft.com/office/drawing/2014/chart" uri="{C3380CC4-5D6E-409C-BE32-E72D297353CC}">
              <c16:uniqueId val="{00000002-8B19-4AAC-9C74-B2547893FA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19-4AAC-9C74-B2547893FA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19-4AAC-9C74-B2547893FA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19-4AAC-9C74-B2547893FA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903</c:v>
                </c:pt>
                <c:pt idx="3">
                  <c:v>924</c:v>
                </c:pt>
                <c:pt idx="6">
                  <c:v>931</c:v>
                </c:pt>
                <c:pt idx="9">
                  <c:v>754</c:v>
                </c:pt>
                <c:pt idx="12">
                  <c:v>755</c:v>
                </c:pt>
              </c:numCache>
            </c:numRef>
          </c:val>
          <c:extLst>
            <c:ext xmlns:c16="http://schemas.microsoft.com/office/drawing/2014/chart" uri="{C3380CC4-5D6E-409C-BE32-E72D297353CC}">
              <c16:uniqueId val="{00000006-8B19-4AAC-9C74-B2547893FA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327</c:v>
                </c:pt>
                <c:pt idx="3">
                  <c:v>264</c:v>
                </c:pt>
                <c:pt idx="6">
                  <c:v>234</c:v>
                </c:pt>
                <c:pt idx="9">
                  <c:v>203</c:v>
                </c:pt>
                <c:pt idx="12">
                  <c:v>227</c:v>
                </c:pt>
              </c:numCache>
            </c:numRef>
          </c:val>
          <c:extLst>
            <c:ext xmlns:c16="http://schemas.microsoft.com/office/drawing/2014/chart" uri="{C3380CC4-5D6E-409C-BE32-E72D297353CC}">
              <c16:uniqueId val="{00000007-8B19-4AAC-9C74-B2547893FA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210</c:v>
                </c:pt>
                <c:pt idx="3">
                  <c:v>234</c:v>
                </c:pt>
                <c:pt idx="6">
                  <c:v>260</c:v>
                </c:pt>
                <c:pt idx="9">
                  <c:v>219</c:v>
                </c:pt>
                <c:pt idx="12">
                  <c:v>263</c:v>
                </c:pt>
              </c:numCache>
            </c:numRef>
          </c:val>
          <c:extLst>
            <c:ext xmlns:c16="http://schemas.microsoft.com/office/drawing/2014/chart" uri="{C3380CC4-5D6E-409C-BE32-E72D297353CC}">
              <c16:uniqueId val="{00000008-8B19-4AAC-9C74-B2547893FA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B19-4AAC-9C74-B2547893FA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5073</c:v>
                </c:pt>
                <c:pt idx="3">
                  <c:v>5173</c:v>
                </c:pt>
                <c:pt idx="6">
                  <c:v>5450</c:v>
                </c:pt>
                <c:pt idx="9">
                  <c:v>5588</c:v>
                </c:pt>
                <c:pt idx="12">
                  <c:v>5666</c:v>
                </c:pt>
              </c:numCache>
            </c:numRef>
          </c:val>
          <c:extLst>
            <c:ext xmlns:c16="http://schemas.microsoft.com/office/drawing/2014/chart" uri="{C3380CC4-5D6E-409C-BE32-E72D297353CC}">
              <c16:uniqueId val="{0000000A-8B19-4AAC-9C74-B2547893FA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B19-4AAC-9C74-B2547893FA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901</c:v>
                </c:pt>
                <c:pt idx="1">
                  <c:v>956</c:v>
                </c:pt>
                <c:pt idx="2">
                  <c:v>1264</c:v>
                </c:pt>
              </c:numCache>
            </c:numRef>
          </c:val>
          <c:extLst>
            <c:ext xmlns:c16="http://schemas.microsoft.com/office/drawing/2014/chart" uri="{C3380CC4-5D6E-409C-BE32-E72D297353CC}">
              <c16:uniqueId val="{00000000-2215-4925-B5E9-11721044F8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268</c:v>
                </c:pt>
                <c:pt idx="1">
                  <c:v>324</c:v>
                </c:pt>
                <c:pt idx="2">
                  <c:v>324</c:v>
                </c:pt>
              </c:numCache>
            </c:numRef>
          </c:val>
          <c:extLst>
            <c:ext xmlns:c16="http://schemas.microsoft.com/office/drawing/2014/chart" uri="{C3380CC4-5D6E-409C-BE32-E72D297353CC}">
              <c16:uniqueId val="{00000001-2215-4925-B5E9-11721044F8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2389</c:v>
                </c:pt>
                <c:pt idx="1">
                  <c:v>2456</c:v>
                </c:pt>
                <c:pt idx="2">
                  <c:v>2607</c:v>
                </c:pt>
              </c:numCache>
            </c:numRef>
          </c:val>
          <c:extLst>
            <c:ext xmlns:c16="http://schemas.microsoft.com/office/drawing/2014/chart" uri="{C3380CC4-5D6E-409C-BE32-E72D297353CC}">
              <c16:uniqueId val="{00000002-2215-4925-B5E9-11721044F8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{535F2072-099F-4411-8DB3-53984A19782A}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090-43B7-AED4-4657C3E361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{CA2CFBCD-E92F-4469-B658-DA314646C796}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90-43B7-AED4-4657C3E361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{11998915-3F56-454A-AA01-AFE6F0B29857}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90-43B7-AED4-4657C3E361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{E587EBA9-86AE-4081-9842-281A0C046A35}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90-43B7-AED4-4657C3E361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{E26442BF-7CA1-4DD2-B1F0-D3B71192BF9D}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90-43B7-AED4-4657C3E3614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{688AEECC-0BA6-48BA-88AA-88EDECDF0A34}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090-43B7-AED4-4657C3E3614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{8844FB72-6F53-489C-A4A1-F2F5C15AA8C8}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090-43B7-AED4-4657C3E3614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{FC768C79-B1BB-4F1B-A88D-C7A36FF90C17}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090-43B7-AED4-4657C3E3614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{381B504C-9D2E-4537-B5B7-C352CCCE3B32}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090-43B7-AED4-4657C3E361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52.8</c:v>
                </c:pt>
                <c:pt idx="8">
                  <c:v>54.4</c:v>
                </c:pt>
                <c:pt idx="16">
                  <c:v>55.9</c:v>
                </c:pt>
                <c:pt idx="24">
                  <c:v>57.3</c:v>
                </c:pt>
                <c:pt idx="32">
                  <c:v>58.5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090-43B7-AED4-4657C3E361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{48391984-5DF2-4D6D-9E82-DE9AFCFBD369}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090-43B7-AED4-4657C3E361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{B2210420-E274-429B-B4ED-BDF9793DBB68}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90-43B7-AED4-4657C3E361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{ECA59BDC-C306-4E60-94ED-78EBD0C55F52}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90-43B7-AED4-4657C3E361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{74512AD2-118E-4A61-8E13-0A451D8C4066}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90-43B7-AED4-4657C3E361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{6F08DAF5-8EC4-4E8E-B5F1-29BDBE3BFA5F}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90-43B7-AED4-4657C3E3614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{90469E2B-4730-4F43-9BBF-5FD3A44D01B1}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090-43B7-AED4-4657C3E3614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{5E49294C-5F9C-43BA-9943-BE579EB22673}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090-43B7-AED4-4657C3E3614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{DC7BB89C-2D69-4E95-A9DF-641531DCDC26}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090-43B7-AED4-4657C3E3614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{E25981EE-B1E7-4552-8542-3BB1B01E667F}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090-43B7-AED4-4657C3E361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64.099999999999994</c:v>
                </c:pt>
                <c:pt idx="32">
                  <c:v>66.3</c:v>
                </c:pt>
              </c:numCache>
            </c:numRef>
          </c:xVal>
          <c:yVal>
            <c:numRef>
              <c:f>公会計指標分析・財政指標組合せ分析表!$BP$55:$DC$55</c:f>
              <c:numCache>
                <c:formatCode>#,##0.0;"▲ "#,##0.0</c:formatCode>
                <c:ptCount val="40"/>
                <c:pt idx="0">
                  <c:v>32.799999999999997</c:v>
                </c:pt>
                <c:pt idx="8">
                  <c:v>20.9</c:v>
                </c:pt>
                <c:pt idx="16">
                  <c:v>21</c:v>
                </c:pt>
                <c:pt idx="24">
                  <c:v>0</c:v>
                </c:pt>
                <c:pt idx="32">
                  <c:v>0</c:v>
                </c:pt>
              </c:numCache>
            </c:numRef>
          </c:yVal>
          <c:smooth val="0"/>
          <c:extLst>
            <c:ext xmlns:c16="http://schemas.microsoft.com/office/drawing/2014/chart" uri="{C3380CC4-5D6E-409C-BE32-E72D297353CC}">
              <c16:uniqueId val="{00000013-3090-43B7-AED4-4657C3E36141}"/>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{75482B41-3080-4CAF-B65E-6EA097D92D92}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88E-434A-B6A4-DCBD535181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{AD37B538-32D6-45B6-9D3C-E71A4C260AA2}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8E-434A-B6A4-DCBD535181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{D399012E-6C35-4219-BDEF-2BC81ECB5D84}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8E-434A-B6A4-DCBD535181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{AFCD6490-048B-4AE9-B02C-9931F58192D4}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8E-434A-B6A4-DCBD535181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{E9866E57-5EEA-46F8-B8FA-DBB3435EC498}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8E-434A-B6A4-DCBD535181E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{8FD8F1F4-C38B-4ADB-98A5-C8187F01DC59}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88E-434A-B6A4-DCBD535181E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{0B047807-7C4E-4FAA-BE0A-9DB5192B73CA}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88E-434A-B6A4-DCBD535181E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{6A91EB5C-5613-4A2C-A382-DEA90B617F9A}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88E-434A-B6A4-DCBD535181E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{4BCE2377-06DF-4BAE-B1F3-C48D3E76A413}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88E-434A-B6A4-DCBD535181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6.7</c:v>
                </c:pt>
                <c:pt idx="16">
                  <c:v>6.1</c:v>
                </c:pt>
                <c:pt idx="24">
                  <c:v>5.6</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88E-434A-B6A4-DCBD535181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{5C89A48E-F11A-43D4-B0BE-C90828C75B17}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88E-434A-B6A4-DCBD535181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{F84827D1-8F25-4155-ABBB-0B108FE32430}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8E-434A-B6A4-DCBD535181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{19413B20-34C4-423E-B94D-BE018A7B39AE}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8E-434A-B6A4-DCBD535181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{0CDA61D8-4287-4B63-8F8D-1BD61187C62C}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8E-434A-B6A4-DCBD535181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{13FC49EB-F97F-46EF-8768-E6D244E132C7}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8E-434A-B6A4-DCBD535181E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{35F09610-F0A0-419A-ACDF-3D96D2A55EE4}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88E-434A-B6A4-DCBD535181E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{1DFC31A9-1485-4CB5-BED5-F533BA92BA38}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88E-434A-B6A4-DCBD535181ED}"/>
                </c:ext>
              </c:extLst>
            </c:dLbl>
            <c:dLbl>
              <c:idx val="24"/>
              <c:layout>
                <c:manualLayout>
                  <c:x val="-4.4905057365901176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{C4CA8DA6-0941-4997-9F24-7D3C4D1CE1B2}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88E-434A-B6A4-DCBD535181ED}"/>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{E1D6969A-0271-4C24-B04D-BA443516DD9F}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88E-434A-B6A4-DCBD535181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c:v>
                </c:pt>
                <c:pt idx="32">
                  <c:v>8</c:v>
                </c:pt>
              </c:numCache>
            </c:numRef>
          </c:xVal>
          <c:yVal>
            <c:numRef>
              <c:f>公会計指標分析・財政指標組合せ分析表!$BP$77:$DC$77</c:f>
              <c:numCache>
                <c:formatCode>#,##0.0;"▲ "#,##0.0</c:formatCode>
                <c:ptCount val="40"/>
                <c:pt idx="0">
                  <c:v>32.799999999999997</c:v>
                </c:pt>
                <c:pt idx="8">
                  <c:v>20.9</c:v>
                </c:pt>
                <c:pt idx="16">
                  <c:v>21</c:v>
                </c:pt>
                <c:pt idx="24">
                  <c:v>0</c:v>
                </c:pt>
                <c:pt idx="32">
                  <c:v>0</c:v>
                </c:pt>
              </c:numCache>
            </c:numRef>
          </c:yVal>
          <c:smooth val="0"/>
          <c:extLst>
            <c:ext xmlns:c16="http://schemas.microsoft.com/office/drawing/2014/chart" uri="{C3380CC4-5D6E-409C-BE32-E72D297353CC}">
              <c16:uniqueId val="{00000013-C88E-434A-B6A4-DCBD535181ED}"/>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5D1FB65-D951-4CCD-AAF3-A4ED7F056BD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96DCEF5-B4A6-400C-8705-9556D3C7017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据置期間の終了に伴う元金償還開始により元利償還金が増加傾向にあり、前年度に比べ元利償還金等は</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今後も実質公債費比率が伸びないよう、交付税措置のある有利な起債の活用を原則とし、現在の水準を保てるよう努める。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過疎対策事業債の新規発行により地方債残高は増加傾向にあるが、交付税措置のある起債を活用しているため、基準財政需要額算入見込額も比例して増加している。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年度は財政調整基金の取り崩しを行わず、</a:t>
          </a:r>
          <a:r>
            <a:rPr kumimoji="1" lang="en-US" altLang="ja-JP" sz="1400">
              <a:latin typeface="ＭＳ ゴシック" pitchFamily="49" charset="-128"/>
              <a:ea typeface="ＭＳ ゴシック" pitchFamily="49" charset="-128"/>
            </a:rPr>
            <a:t>307,849</a:t>
          </a:r>
          <a:r>
            <a:rPr kumimoji="1" lang="ja-JP" altLang="en-US" sz="1400">
              <a:latin typeface="ＭＳ ゴシック" pitchFamily="49" charset="-128"/>
              <a:ea typeface="ＭＳ ゴシック" pitchFamily="49" charset="-128"/>
            </a:rPr>
            <a:t>千円積み立て、また公共施設等建設準備基金に</a:t>
          </a:r>
          <a:r>
            <a:rPr kumimoji="1" lang="en-US" altLang="ja-JP" sz="1400">
              <a:latin typeface="ＭＳ ゴシック" pitchFamily="49" charset="-128"/>
              <a:ea typeface="ＭＳ ゴシック" pitchFamily="49" charset="-128"/>
            </a:rPr>
            <a:t>144,718</a:t>
          </a:r>
          <a:r>
            <a:rPr kumimoji="1" lang="ja-JP" altLang="en-US" sz="1400">
              <a:latin typeface="ＭＳ ゴシック" pitchFamily="49" charset="-128"/>
              <a:ea typeface="ＭＳ ゴシック" pitchFamily="49" charset="-128"/>
            </a:rPr>
            <a:t>千円積み立てたことから、充当可能基金が大幅に増加している。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今後も地方債償還額とのバランスを考慮し、将来への負担が過大にならないよう、起債の新規発行の抑制に努める。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福島県小野町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事業の中止・縮小により事業費が減少した一方、新型コロナウイルス感染症対応地方創生臨時交付金や大規模太陽光発電設備の設置に伴う固定資産税収の増等により歳入が増加したことから、それらの財源を財政調整基金、公共施設等建設準備基金へ積み立てたこと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基金残高が過大とならないよう、適正な基金の利活用を図っていく。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また、小中学校の統廃合や幼児教育施設の閉園等により不要となった公共施設等の解体のため、令和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年度から創設した公共施設等解体基金の計画的な積み立て・活用を図っていく。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・公共施設等建設準備基金：公共施設の建設等に要する資金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・小野町一般廃棄物最終処分場公害防止及び損害賠償等基金：一般廃棄物最終処分場に起因する郊外の発生防止に必要な措置及び公害が発生した際に生じた損害賠償等に要する資金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・地域福祉基金：高齢者等の在宅福祉の向上及び健康の保持に資する事業、地域における福祉活動の促進、快適な生活環境の形成等を図るために要する資金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・小野町笑顔とがんばり子育て支援基金：子育て支援全般に要する資金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・森林環境譲与税基金：森林保全のため森林の整備に要する資金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・公共施設等建設準備基金：財源を確保できたことから、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・公共施設等建設準備基金については、役場新庁舎など公共施設等の建設に向け計画的に行う。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小中学校の統廃合や幼児教育施設の閉園等により不要となった公共施設等の解体のため、令和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年度から創設した公共施設等解体基金の計画的な積み立て・活用を図っていく。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事業の中止・縮小により事業費が減少した一方、新型コロナウイルス感染症対応地方創生臨時交付金や大規模太陽光発電設備の設置に伴う固定資産税収の増等により歳入が増加したことから、財政調整基金の取り崩しを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307,849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ことから、大幅な増となった。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今後、公共施設等の建設が予定されていることから、引き続き町税等財源の確保に努め、基金からの取崩し額の抑制を図る。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減債基金については、利子のみの積立となり、前年度とほぼ同額となった。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地方債残高及び地方債償還計画を踏まえ、必要に応じて積立・取崩しを行う。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511C23-66D8-43E5-A36E-4FB297BDC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F942282-81AB-489F-9BAD-1D2E04E2C2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6DACAC4-8DAF-45D4-AE84-269E1AE410D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8B80908-446D-42ED-9C61-63B5E1A16F6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C3B58FB-5E39-4074-B9E8-18F4B396BF7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44B9D0A5-8228-4D27-AB86-D65EBE02073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E4B7455-87C3-4DB7-A78C-59A8D4722D3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BE47147-B005-464C-820C-DA66313793A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CA9F6CB-0B5D-4EC5-95DB-3D6BD4E1290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B1A3E50-84C4-4CCA-A750-195BD9AB742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63C4CDC-005D-49E9-AAF8-CDA8A808D6F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DFDC498-0C71-4264-9CC3-8B81C5CA648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5841F0D-613B-4C4A-B625-CAD0B87DA5D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81A814A-F66A-47CA-8C77-728287D6B90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A992731-25CF-488C-8CD1-72A0D2C259E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DEFBEC5-1F2C-40B0-9D2E-9B1D739CACC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7DC4732-93A6-4806-9800-AF34B21108D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6063ECC-AD0A-4677-A6C1-B3C87B558D5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BB9DA60-A633-437F-88DA-2BBD5BA40E3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069B068-33D1-4FD1-B081-37CD24E1FBC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C9FA6AE-D365-442B-B7F1-C7A115C0611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9C9157C-C0B1-459C-9393-3BE03D414A9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9,545
9,375
125.18
6,819,036
6,580,044
221,590
3,854,908
5,666,091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97A19E0-5616-421C-9918-F59A35CBB03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CB5ED71-42F4-4372-9F69-96F9DC18FC2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38A0747-0BDB-4989-8591-DFB6C121817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739F475-548D-4799-96DC-71D8AA41B44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B8023C2-C476-41C4-917E-FA37E57245E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2BEAF5C-C2B2-415C-BA94-B045D916765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F81CC2B-01A6-4497-9810-6CD7C08CDB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F25D4DA-B524-438F-B8AD-ADFB68AF7E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32E71E5-31C3-48B2-B990-E4905AD91AA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1A0B039-C563-4482-BFE5-C8D1C012B01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D32B14F-319F-436E-8C69-DBFE3ACC27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0657023-0AF6-4DE2-B462-36CA6D03F6F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4AB645F-757C-432F-9456-4E5A829F9EC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4032D13-59E9-4AF9-A5DE-A5ABBF6E02B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EA50DA2-27C8-40CB-8927-2FCAB28CAFD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9E5FDAA-99DD-4AEB-9DE7-A1608FEC5AE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37828CC-F8A9-4AB8-83A1-09C972CF90F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59C988A-AD98-4494-8E39-B9954FB7A16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773AB63-4C81-48D2-A34E-F58D1E814CC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60F0C35-D3DB-4A42-8770-0CAE82CF7CF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4FD0928-C438-46B3-BDB8-81AFCBD19C3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4B52EBB-B00C-4875-8D74-175ADF9135C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1AF4B41-5775-4D26-8E41-14F54DB1059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1FDD83-CAE1-4781-88BC-7C6F24D75F4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638C3FF-BBEB-4DB0-B49F-E795490E41C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DDE2433-A899-4F2A-A090-9B80970CA67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EF92DC6-08B2-414B-B564-7EBA8ED335A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23C6BA6-F3C0-47D4-9A9F-B8CE4C3C20A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75252E7-54C8-4BA8-B316-1F206357DE8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1665434-0943-4059-B2FF-9A354B2512D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6039225-D55F-4C64-8D20-79CD7078174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B932B65-8FE7-43B3-9610-589A329ACDB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9007BBB-4D93-469F-8424-9E9EA3AD51C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0D038BA-0783-4E82-8FD6-048DE96335F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3E0831D-1D49-4D6A-B2AF-0502C9B6204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全国平均、福島県の平均よりやや下回っており、類似団体内平均より</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％低い数字となっている。前年度より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％増加し公共施設等の老朽化が進んでいる状況である。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今後、公共施設等総合管理計画に基づき、老朽施設の維持更新、集約化、長寿命化のほか、遊休施設の計画的な取り壊しも含め管理していくことが必要となっている。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B9746A9-CCBF-41C8-8030-5D466C8DCB7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288E750-CDF5-4E2A-BCDB-8C1A54E543E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3E16FFDE-CFE0-43AD-A094-F025F6F8945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71DC8407-5B6B-4536-8E7C-BC745331494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7397F69C-152F-4D9C-BE30-B92C9C0ED772}"/>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23430FBD-5BDD-459A-8659-0AEAA991A8A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E16CC820-1CEB-4EA3-8C08-FE8B1AC6B8A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268ED896-F93F-46DA-BC3F-3F219929947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38FB0B85-CB99-405C-85F2-C645AF0433C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CC2864AD-D750-492D-8F6B-74593309A77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C9F9C7C1-2A07-4993-AD32-018B898B55F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F296C408-911B-4F0E-975B-344246F5DAE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B3032E97-B3B5-4FCB-AAE8-223CBA40D84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B209C1B7-1D37-4AD4-8E81-0C5EA0977E8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1F3F53FD-A79E-46D5-A5BF-705C27A72554}"/>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59A2B8E1-EE37-49EE-B9D6-C7BB8B44A17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E441ED70-E007-4D81-9A53-DAEE91F604A2}"/>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F21B7A64-DA17-4F85-B199-1F47DD4645A7}"/>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EF2C682C-B83C-4877-B169-678C2FEA7A63}"/>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a:extLst>
            <a:ext uri="{FF2B5EF4-FFF2-40B4-BE49-F238E27FC236}">
              <a16:creationId xmlns:a16="http://schemas.microsoft.com/office/drawing/2014/main" id="{BD375F23-D625-4496-94C8-D7958A6AE6FB}"/>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a:extLst>
            <a:ext uri="{FF2B5EF4-FFF2-40B4-BE49-F238E27FC236}">
              <a16:creationId xmlns:a16="http://schemas.microsoft.com/office/drawing/2014/main" id="{2E0D4EC4-FF45-446A-BC6C-0C69DF4EDF46}"/>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a:extLst>
            <a:ext uri="{FF2B5EF4-FFF2-40B4-BE49-F238E27FC236}">
              <a16:creationId xmlns:a16="http://schemas.microsoft.com/office/drawing/2014/main" id="{00CAE5FE-7064-486C-A5AF-363D5EFA6A5C}"/>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a:extLst>
            <a:ext uri="{FF2B5EF4-FFF2-40B4-BE49-F238E27FC236}">
              <a16:creationId xmlns:a16="http://schemas.microsoft.com/office/drawing/2014/main" id="{CCBC763E-A623-4782-8CF1-75916A70CD0F}"/>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a:extLst>
            <a:ext uri="{FF2B5EF4-FFF2-40B4-BE49-F238E27FC236}">
              <a16:creationId xmlns:a16="http://schemas.microsoft.com/office/drawing/2014/main" id="{399EA807-8532-4D0F-9DDB-931C1C00680D}"/>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93663</xdr:rowOff>
    </xdr:from>
    <xdr:to>
      <xdr:col>15</xdr:col>
      <xdr:colOff>187325</xdr:colOff>
      <xdr:row>31</xdr:row>
      <xdr:rowOff>23813</xdr:rowOff>
    </xdr:to>
    <xdr:sp macro="" textlink="">
      <xdr:nvSpPr>
        <xdr:cNvPr id="83" name="フローチャート: 判断 82">
          <a:extLst>
            <a:ext uri="{FF2B5EF4-FFF2-40B4-BE49-F238E27FC236}">
              <a16:creationId xmlns:a16="http://schemas.microsoft.com/office/drawing/2014/main" id="{1E6B9F4A-B244-4B4C-91E6-217BCA8CED03}"/>
            </a:ext>
          </a:extLst>
        </xdr:cNvPr>
        <xdr:cNvSpPr/>
      </xdr:nvSpPr>
      <xdr:spPr>
        <a:xfrm>
          <a:off x="3238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75671</xdr:rowOff>
    </xdr:from>
    <xdr:to>
      <xdr:col>11</xdr:col>
      <xdr:colOff>187325</xdr:colOff>
      <xdr:row>31</xdr:row>
      <xdr:rowOff>5821</xdr:rowOff>
    </xdr:to>
    <xdr:sp macro="" textlink="">
      <xdr:nvSpPr>
        <xdr:cNvPr id="84" name="フローチャート: 判断 83">
          <a:extLst>
            <a:ext uri="{FF2B5EF4-FFF2-40B4-BE49-F238E27FC236}">
              <a16:creationId xmlns:a16="http://schemas.microsoft.com/office/drawing/2014/main" id="{426736FA-1716-4EC9-9500-F05B59FDF90D}"/>
            </a:ext>
          </a:extLst>
        </xdr:cNvPr>
        <xdr:cNvSpPr/>
      </xdr:nvSpPr>
      <xdr:spPr>
        <a:xfrm>
          <a:off x="2476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46884</xdr:rowOff>
    </xdr:from>
    <xdr:to>
      <xdr:col>7</xdr:col>
      <xdr:colOff>187325</xdr:colOff>
      <xdr:row>30</xdr:row>
      <xdr:rowOff>148484</xdr:rowOff>
    </xdr:to>
    <xdr:sp macro="" textlink="">
      <xdr:nvSpPr>
        <xdr:cNvPr id="85" name="フローチャート: 判断 84">
          <a:extLst>
            <a:ext uri="{FF2B5EF4-FFF2-40B4-BE49-F238E27FC236}">
              <a16:creationId xmlns:a16="http://schemas.microsoft.com/office/drawing/2014/main" id="{0F411B09-3C7C-4C5F-8540-DD081C748F06}"/>
            </a:ext>
          </a:extLst>
        </xdr:cNvPr>
        <xdr:cNvSpPr/>
      </xdr:nvSpPr>
      <xdr:spPr>
        <a:xfrm>
          <a:off x="1714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E4E12C4-F4F8-4682-B9AA-011BD554A35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70C43C5-B736-4466-B627-3AA52C1649E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4875DAE-8277-477A-B0E8-4AE4DB5E40B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1BD06D6-1D69-4EF5-8F87-1EA0DFDC456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99A3CA3-5700-4710-ACF3-59A2A581F23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39688</xdr:rowOff>
    </xdr:from>
    <xdr:to>
      <xdr:col>23</xdr:col>
      <xdr:colOff>136525</xdr:colOff>
      <xdr:row>30</xdr:row>
      <xdr:rowOff>141288</xdr:rowOff>
    </xdr:to>
    <xdr:sp macro="" textlink="">
      <xdr:nvSpPr>
        <xdr:cNvPr id="91" name="楕円 90">
          <a:extLst>
            <a:ext uri="{FF2B5EF4-FFF2-40B4-BE49-F238E27FC236}">
              <a16:creationId xmlns:a16="http://schemas.microsoft.com/office/drawing/2014/main" id="{E4EA3806-C9A5-45AD-9C26-4E64D9CA64F8}"/>
            </a:ext>
          </a:extLst>
        </xdr:cNvPr>
        <xdr:cNvSpPr/>
      </xdr:nvSpPr>
      <xdr:spPr>
        <a:xfrm>
          <a:off x="47117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62565</xdr:rowOff>
    </xdr:from>
    <xdr:ext cx="405111" cy="259045"/>
    <xdr:sp macro="" textlink="">
      <xdr:nvSpPr>
        <xdr:cNvPr id="92" name="有形固定資産減価償却率該当値テキスト">
          <a:extLst>
            <a:ext uri="{FF2B5EF4-FFF2-40B4-BE49-F238E27FC236}">
              <a16:creationId xmlns:a16="http://schemas.microsoft.com/office/drawing/2014/main" id="{1C8984A5-FEC5-4D90-A602-8931CF3074B1}"/>
            </a:ext>
          </a:extLst>
        </xdr:cNvPr>
        <xdr:cNvSpPr txBox="1"/>
      </xdr:nvSpPr>
      <xdr:spPr>
        <a:xfrm>
          <a:off x="4813300" y="580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18097</xdr:rowOff>
    </xdr:from>
    <xdr:to>
      <xdr:col>19</xdr:col>
      <xdr:colOff>187325</xdr:colOff>
      <xdr:row>30</xdr:row>
      <xdr:rowOff>119697</xdr:rowOff>
    </xdr:to>
    <xdr:sp macro="" textlink="">
      <xdr:nvSpPr>
        <xdr:cNvPr id="93" name="楕円 92">
          <a:extLst>
            <a:ext uri="{FF2B5EF4-FFF2-40B4-BE49-F238E27FC236}">
              <a16:creationId xmlns:a16="http://schemas.microsoft.com/office/drawing/2014/main" id="{F8017D94-54BC-4900-B92E-640187E4A2BC}"/>
            </a:ext>
          </a:extLst>
        </xdr:cNvPr>
        <xdr:cNvSpPr/>
      </xdr:nvSpPr>
      <xdr:spPr>
        <a:xfrm>
          <a:off x="40005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68897</xdr:rowOff>
    </xdr:from>
    <xdr:to>
      <xdr:col>23</xdr:col>
      <xdr:colOff>85725</xdr:colOff>
      <xdr:row>30</xdr:row>
      <xdr:rowOff>90488</xdr:rowOff>
    </xdr:to>
    <xdr:cxnSp macro="">
      <xdr:nvCxnSpPr>
        <xdr:cNvPr id="94" name="直線コネクタ 93">
          <a:extLst>
            <a:ext uri="{FF2B5EF4-FFF2-40B4-BE49-F238E27FC236}">
              <a16:creationId xmlns:a16="http://schemas.microsoft.com/office/drawing/2014/main" id="{DAED002D-C60B-4512-87C9-42ED4D6C865A}"/>
            </a:ext>
          </a:extLst>
        </xdr:cNvPr>
        <xdr:cNvCxnSpPr/>
      </xdr:nvCxnSpPr>
      <xdr:spPr>
        <a:xfrm>
          <a:off x="4051300" y="5983922"/>
          <a:ext cx="711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164359</xdr:rowOff>
    </xdr:from>
    <xdr:to>
      <xdr:col>15</xdr:col>
      <xdr:colOff>187325</xdr:colOff>
      <xdr:row>30</xdr:row>
      <xdr:rowOff>94509</xdr:rowOff>
    </xdr:to>
    <xdr:sp macro="" textlink="">
      <xdr:nvSpPr>
        <xdr:cNvPr id="95" name="楕円 94">
          <a:extLst>
            <a:ext uri="{FF2B5EF4-FFF2-40B4-BE49-F238E27FC236}">
              <a16:creationId xmlns:a16="http://schemas.microsoft.com/office/drawing/2014/main" id="{7E1D200A-2777-4AC5-A59A-E6D82AF265D9}"/>
            </a:ext>
          </a:extLst>
        </xdr:cNvPr>
        <xdr:cNvSpPr/>
      </xdr:nvSpPr>
      <xdr:spPr>
        <a:xfrm>
          <a:off x="3238500" y="59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43709</xdr:rowOff>
    </xdr:from>
    <xdr:to>
      <xdr:col>19</xdr:col>
      <xdr:colOff>136525</xdr:colOff>
      <xdr:row>30</xdr:row>
      <xdr:rowOff>68897</xdr:rowOff>
    </xdr:to>
    <xdr:cxnSp macro="">
      <xdr:nvCxnSpPr>
        <xdr:cNvPr id="96" name="直線コネクタ 95">
          <a:extLst>
            <a:ext uri="{FF2B5EF4-FFF2-40B4-BE49-F238E27FC236}">
              <a16:creationId xmlns:a16="http://schemas.microsoft.com/office/drawing/2014/main" id="{E95EAC20-EF25-474C-9654-81B920AC9F29}"/>
            </a:ext>
          </a:extLst>
        </xdr:cNvPr>
        <xdr:cNvCxnSpPr/>
      </xdr:nvCxnSpPr>
      <xdr:spPr>
        <a:xfrm>
          <a:off x="3289300" y="5958734"/>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137372</xdr:rowOff>
    </xdr:from>
    <xdr:to>
      <xdr:col>11</xdr:col>
      <xdr:colOff>187325</xdr:colOff>
      <xdr:row>30</xdr:row>
      <xdr:rowOff>67522</xdr:rowOff>
    </xdr:to>
    <xdr:sp macro="" textlink="">
      <xdr:nvSpPr>
        <xdr:cNvPr id="97" name="楕円 96">
          <a:extLst>
            <a:ext uri="{FF2B5EF4-FFF2-40B4-BE49-F238E27FC236}">
              <a16:creationId xmlns:a16="http://schemas.microsoft.com/office/drawing/2014/main" id="{183EEC11-2EFB-4F47-94BA-3817496E2778}"/>
            </a:ext>
          </a:extLst>
        </xdr:cNvPr>
        <xdr:cNvSpPr/>
      </xdr:nvSpPr>
      <xdr:spPr>
        <a:xfrm>
          <a:off x="2476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16722</xdr:rowOff>
    </xdr:from>
    <xdr:to>
      <xdr:col>15</xdr:col>
      <xdr:colOff>136525</xdr:colOff>
      <xdr:row>30</xdr:row>
      <xdr:rowOff>43709</xdr:rowOff>
    </xdr:to>
    <xdr:cxnSp macro="">
      <xdr:nvCxnSpPr>
        <xdr:cNvPr id="98" name="直線コネクタ 97">
          <a:extLst>
            <a:ext uri="{FF2B5EF4-FFF2-40B4-BE49-F238E27FC236}">
              <a16:creationId xmlns:a16="http://schemas.microsoft.com/office/drawing/2014/main" id="{59A0CF79-7601-4FB5-89D7-6E80D8521207}"/>
            </a:ext>
          </a:extLst>
        </xdr:cNvPr>
        <xdr:cNvCxnSpPr/>
      </xdr:nvCxnSpPr>
      <xdr:spPr>
        <a:xfrm>
          <a:off x="2527300" y="5931747"/>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99" name="楕円 98">
          <a:extLst>
            <a:ext uri="{FF2B5EF4-FFF2-40B4-BE49-F238E27FC236}">
              <a16:creationId xmlns:a16="http://schemas.microsoft.com/office/drawing/2014/main" id="{C3F90851-AF5F-4C2C-B178-5A5054EE93D7}"/>
            </a:ext>
          </a:extLst>
        </xdr:cNvPr>
        <xdr:cNvSpPr/>
      </xdr:nvSpPr>
      <xdr:spPr>
        <a:xfrm>
          <a:off x="1714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159385</xdr:rowOff>
    </xdr:from>
    <xdr:to>
      <xdr:col>11</xdr:col>
      <xdr:colOff>136525</xdr:colOff>
      <xdr:row>30</xdr:row>
      <xdr:rowOff>16722</xdr:rowOff>
    </xdr:to>
    <xdr:cxnSp macro="">
      <xdr:nvCxnSpPr>
        <xdr:cNvPr id="100" name="直線コネクタ 99">
          <a:extLst>
            <a:ext uri="{FF2B5EF4-FFF2-40B4-BE49-F238E27FC236}">
              <a16:creationId xmlns:a16="http://schemas.microsoft.com/office/drawing/2014/main" id="{F32D812B-777B-4ED3-A1AD-CFF95C516361}"/>
            </a:ext>
          </a:extLst>
        </xdr:cNvPr>
        <xdr:cNvCxnSpPr/>
      </xdr:nvCxnSpPr>
      <xdr:spPr>
        <a:xfrm>
          <a:off x="1765300" y="590296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101" name="n_1aveValue有形固定資産減価償却率">
          <a:extLst>
            <a:ext uri="{FF2B5EF4-FFF2-40B4-BE49-F238E27FC236}">
              <a16:creationId xmlns:a16="http://schemas.microsoft.com/office/drawing/2014/main" id="{9200D5D1-17C9-463B-9B12-31FA94D937EB}"/>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14940</xdr:rowOff>
    </xdr:from>
    <xdr:ext cx="405111" cy="259045"/>
    <xdr:sp macro="" textlink="">
      <xdr:nvSpPr>
        <xdr:cNvPr id="102" name="n_2aveValue有形固定資産減価償却率">
          <a:extLst>
            <a:ext uri="{FF2B5EF4-FFF2-40B4-BE49-F238E27FC236}">
              <a16:creationId xmlns:a16="http://schemas.microsoft.com/office/drawing/2014/main" id="{5FCE17CA-81D8-4ADC-994D-709FC5E01DB7}"/>
            </a:ext>
          </a:extLst>
        </xdr:cNvPr>
        <xdr:cNvSpPr txBox="1"/>
      </xdr:nvSpPr>
      <xdr:spPr>
        <a:xfrm>
          <a:off x="30867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168398</xdr:rowOff>
    </xdr:from>
    <xdr:ext cx="405111" cy="259045"/>
    <xdr:sp macro="" textlink="">
      <xdr:nvSpPr>
        <xdr:cNvPr id="103" name="n_3aveValue有形固定資産減価償却率">
          <a:extLst>
            <a:ext uri="{FF2B5EF4-FFF2-40B4-BE49-F238E27FC236}">
              <a16:creationId xmlns:a16="http://schemas.microsoft.com/office/drawing/2014/main" id="{C546A2A0-54CB-4316-92A0-CD94675D294E}"/>
            </a:ext>
          </a:extLst>
        </xdr:cNvPr>
        <xdr:cNvSpPr txBox="1"/>
      </xdr:nvSpPr>
      <xdr:spPr>
        <a:xfrm>
          <a:off x="2324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139611</xdr:rowOff>
    </xdr:from>
    <xdr:ext cx="405111" cy="259045"/>
    <xdr:sp macro="" textlink="">
      <xdr:nvSpPr>
        <xdr:cNvPr id="104" name="n_4aveValue有形固定資産減価償却率">
          <a:extLst>
            <a:ext uri="{FF2B5EF4-FFF2-40B4-BE49-F238E27FC236}">
              <a16:creationId xmlns:a16="http://schemas.microsoft.com/office/drawing/2014/main" id="{46370F23-8CD5-429F-A21F-03E2FABEEDD0}"/>
            </a:ext>
          </a:extLst>
        </xdr:cNvPr>
        <xdr:cNvSpPr txBox="1"/>
      </xdr:nvSpPr>
      <xdr:spPr>
        <a:xfrm>
          <a:off x="1562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136224</xdr:rowOff>
    </xdr:from>
    <xdr:ext cx="405111" cy="259045"/>
    <xdr:sp macro="" textlink="">
      <xdr:nvSpPr>
        <xdr:cNvPr id="105" name="n_1mainValue有形固定資産減価償却率">
          <a:extLst>
            <a:ext uri="{FF2B5EF4-FFF2-40B4-BE49-F238E27FC236}">
              <a16:creationId xmlns:a16="http://schemas.microsoft.com/office/drawing/2014/main" id="{F529BE05-825A-4343-936E-ADEDEFFAB8D7}"/>
            </a:ext>
          </a:extLst>
        </xdr:cNvPr>
        <xdr:cNvSpPr txBox="1"/>
      </xdr:nvSpPr>
      <xdr:spPr>
        <a:xfrm>
          <a:off x="3836044" y="570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111036</xdr:rowOff>
    </xdr:from>
    <xdr:ext cx="405111" cy="259045"/>
    <xdr:sp macro="" textlink="">
      <xdr:nvSpPr>
        <xdr:cNvPr id="106" name="n_2mainValue有形固定資産減価償却率">
          <a:extLst>
            <a:ext uri="{FF2B5EF4-FFF2-40B4-BE49-F238E27FC236}">
              <a16:creationId xmlns:a16="http://schemas.microsoft.com/office/drawing/2014/main" id="{2AD1AE5A-B5F4-4E28-8F84-09BF0FB9D956}"/>
            </a:ext>
          </a:extLst>
        </xdr:cNvPr>
        <xdr:cNvSpPr txBox="1"/>
      </xdr:nvSpPr>
      <xdr:spPr>
        <a:xfrm>
          <a:off x="3086744" y="56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84049</xdr:rowOff>
    </xdr:from>
    <xdr:ext cx="405111" cy="259045"/>
    <xdr:sp macro="" textlink="">
      <xdr:nvSpPr>
        <xdr:cNvPr id="107" name="n_3mainValue有形固定資産減価償却率">
          <a:extLst>
            <a:ext uri="{FF2B5EF4-FFF2-40B4-BE49-F238E27FC236}">
              <a16:creationId xmlns:a16="http://schemas.microsoft.com/office/drawing/2014/main" id="{05407795-1837-4676-9FC1-C8BFD6AE3BFE}"/>
            </a:ext>
          </a:extLst>
        </xdr:cNvPr>
        <xdr:cNvSpPr txBox="1"/>
      </xdr:nvSpPr>
      <xdr:spPr>
        <a:xfrm>
          <a:off x="2324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108" name="n_4mainValue有形固定資産減価償却率">
          <a:extLst>
            <a:ext uri="{FF2B5EF4-FFF2-40B4-BE49-F238E27FC236}">
              <a16:creationId xmlns:a16="http://schemas.microsoft.com/office/drawing/2014/main" id="{BE752CE2-2D38-43B8-B550-B940453061FE}"/>
            </a:ext>
          </a:extLst>
        </xdr:cNvPr>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AB2D8EC2-20CC-4D44-9045-08FE8466E43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65F4A68-8E7C-4B9E-AEE3-F08AC43B66F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7483F084-BA66-450D-934F-D9240DCAB18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E977D167-102A-463F-B171-8432EB567A3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568373AF-1CFA-4D26-B468-56D811EA142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5C5556A4-86D0-450D-BA65-3A28D9E752A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6B44FD09-B6B8-4B60-957D-7AE11CB698A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26B3AD4B-B922-4C4E-8C97-892F95E1471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A8ED77DA-8031-40B1-898E-1C4853CEA96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279C3A66-B7A4-4C4A-9A39-B59576BBDAF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7A04E6E5-F69A-4766-B723-7FBFE512116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DCB9A63F-0237-4886-A549-0FB52C32FE1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7D9446A8-F022-477B-8F96-D5A00789531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債務償還比率は昨年度より</a:t>
          </a:r>
          <a:r>
            <a:rPr kumimoji="1" lang="en-US" altLang="ja-JP" sz="1100">
              <a:latin typeface="ＭＳ Ｐゴシック" panose="020B0600070205080204" pitchFamily="50" charset="-128"/>
              <a:ea typeface="ＭＳ Ｐゴシック" panose="020B0600070205080204" pitchFamily="50" charset="-128"/>
            </a:rPr>
            <a:t>79.6</a:t>
          </a:r>
          <a:r>
            <a:rPr kumimoji="1" lang="ja-JP" altLang="en-US" sz="1100">
              <a:latin typeface="ＭＳ Ｐゴシック" panose="020B0600070205080204" pitchFamily="50" charset="-128"/>
              <a:ea typeface="ＭＳ Ｐゴシック" panose="020B0600070205080204" pitchFamily="50" charset="-128"/>
            </a:rPr>
            <a:t>％減少したものの、平成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発行している過疎対策事業債の借り入れにより、発行額が償還額を上回っているため、地方債残高は増加している。債務償還能力の確保及び財源の確保に努めるとともに、適切な借り入れの管理に注視していく必要があ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740811D3-522B-4553-A5D8-BF99D74AE44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F7A0EE15-B618-4947-81AC-A2663D412AE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588F8362-A063-4A8C-88DB-7A088B2C642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BC88F848-DAF3-4F0E-87EE-6286888F0A2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5628686A-C621-48B7-80DC-8865D222ABB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4BEB1EF-BD72-44D7-BACD-087E1B9355F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7F6AC760-E731-458F-B77E-ED327FACF41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8917455C-8EA3-4948-A99B-E9C9BAF5CFD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A168BE1D-8A1D-447F-825E-825E98303A6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763D8E7A-45FD-460B-B945-BC207AB85C2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47B299A5-DFAB-4134-994A-451C96306AE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8607303E-5ECB-4733-BCD9-4F887B09847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A56CB2B3-BC48-43E6-8C41-600A7B20B2D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8277FFEA-35CA-4087-95C2-55A6A78C976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B3E4C4E3-98BB-4AAF-B500-88242D046FE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a:extLst>
            <a:ext uri="{FF2B5EF4-FFF2-40B4-BE49-F238E27FC236}">
              <a16:creationId xmlns:a16="http://schemas.microsoft.com/office/drawing/2014/main" id="{6483FE04-9E9D-495D-B364-76209D829C20}"/>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a:extLst>
            <a:ext uri="{FF2B5EF4-FFF2-40B4-BE49-F238E27FC236}">
              <a16:creationId xmlns:a16="http://schemas.microsoft.com/office/drawing/2014/main" id="{516CB9F6-44F1-4B8E-8B0E-701C3A01B13F}"/>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a:extLst>
            <a:ext uri="{FF2B5EF4-FFF2-40B4-BE49-F238E27FC236}">
              <a16:creationId xmlns:a16="http://schemas.microsoft.com/office/drawing/2014/main" id="{A4E41BF1-BD43-4443-89A6-994B4D8681E5}"/>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3410B2E2-E2C4-454E-ADB8-8A1F2A67DD6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750A5E9D-487B-4BFD-A5B9-30BC8D16351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a:extLst>
            <a:ext uri="{FF2B5EF4-FFF2-40B4-BE49-F238E27FC236}">
              <a16:creationId xmlns:a16="http://schemas.microsoft.com/office/drawing/2014/main" id="{08B84AF5-EE0F-4030-9575-A45FCF33691B}"/>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a:extLst>
            <a:ext uri="{FF2B5EF4-FFF2-40B4-BE49-F238E27FC236}">
              <a16:creationId xmlns:a16="http://schemas.microsoft.com/office/drawing/2014/main" id="{88519D82-55C3-4CFA-9DA0-4F7BD5F5B2C6}"/>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a:extLst>
            <a:ext uri="{FF2B5EF4-FFF2-40B4-BE49-F238E27FC236}">
              <a16:creationId xmlns:a16="http://schemas.microsoft.com/office/drawing/2014/main" id="{E2CD7D83-E8B4-491E-87BA-02FE30EA6879}"/>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136772</xdr:rowOff>
    </xdr:from>
    <xdr:to>
      <xdr:col>68</xdr:col>
      <xdr:colOff>123825</xdr:colOff>
      <xdr:row>30</xdr:row>
      <xdr:rowOff>66922</xdr:rowOff>
    </xdr:to>
    <xdr:sp macro="" textlink="">
      <xdr:nvSpPr>
        <xdr:cNvPr id="145" name="フローチャート: 判断 144">
          <a:extLst>
            <a:ext uri="{FF2B5EF4-FFF2-40B4-BE49-F238E27FC236}">
              <a16:creationId xmlns:a16="http://schemas.microsoft.com/office/drawing/2014/main" id="{1C3C3B82-C585-4714-9CF5-807C096D9DDB}"/>
            </a:ext>
          </a:extLst>
        </xdr:cNvPr>
        <xdr:cNvSpPr/>
      </xdr:nvSpPr>
      <xdr:spPr>
        <a:xfrm>
          <a:off x="13271500" y="588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141450</xdr:rowOff>
    </xdr:from>
    <xdr:to>
      <xdr:col>64</xdr:col>
      <xdr:colOff>123825</xdr:colOff>
      <xdr:row>30</xdr:row>
      <xdr:rowOff>71600</xdr:rowOff>
    </xdr:to>
    <xdr:sp macro="" textlink="">
      <xdr:nvSpPr>
        <xdr:cNvPr id="146" name="フローチャート: 判断 145">
          <a:extLst>
            <a:ext uri="{FF2B5EF4-FFF2-40B4-BE49-F238E27FC236}">
              <a16:creationId xmlns:a16="http://schemas.microsoft.com/office/drawing/2014/main" id="{B1075FDB-7C9A-40D6-9EE7-2C2B611C61E9}"/>
            </a:ext>
          </a:extLst>
        </xdr:cNvPr>
        <xdr:cNvSpPr/>
      </xdr:nvSpPr>
      <xdr:spPr>
        <a:xfrm>
          <a:off x="12509500" y="588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160281</xdr:rowOff>
    </xdr:from>
    <xdr:to>
      <xdr:col>60</xdr:col>
      <xdr:colOff>123825</xdr:colOff>
      <xdr:row>30</xdr:row>
      <xdr:rowOff>90431</xdr:rowOff>
    </xdr:to>
    <xdr:sp macro="" textlink="">
      <xdr:nvSpPr>
        <xdr:cNvPr id="147" name="フローチャート: 判断 146">
          <a:extLst>
            <a:ext uri="{FF2B5EF4-FFF2-40B4-BE49-F238E27FC236}">
              <a16:creationId xmlns:a16="http://schemas.microsoft.com/office/drawing/2014/main" id="{6CECD491-5C53-4B34-882F-6D7656D73600}"/>
            </a:ext>
          </a:extLst>
        </xdr:cNvPr>
        <xdr:cNvSpPr/>
      </xdr:nvSpPr>
      <xdr:spPr>
        <a:xfrm>
          <a:off x="11747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CE6EEB9-39AD-4232-946D-8D95B60CF85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4717013-9685-4FF1-BC1E-1675D31B0AF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692844E-F146-4D1B-A60B-DDF39992663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6D8CB11-B335-4CCA-9BDD-519819FC366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F201BB1-EA37-457D-95F9-8CB3FD76A96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137351</xdr:rowOff>
    </xdr:from>
    <xdr:to>
      <xdr:col>76</xdr:col>
      <xdr:colOff>73025</xdr:colOff>
      <xdr:row>28</xdr:row>
      <xdr:rowOff>67501</xdr:rowOff>
    </xdr:to>
    <xdr:sp macro="" textlink="">
      <xdr:nvSpPr>
        <xdr:cNvPr id="153" name="楕円 152">
          <a:extLst>
            <a:ext uri="{FF2B5EF4-FFF2-40B4-BE49-F238E27FC236}">
              <a16:creationId xmlns:a16="http://schemas.microsoft.com/office/drawing/2014/main" id="{4182D2B8-C1CB-45F6-B5E9-75ADD7AE6954}"/>
            </a:ext>
          </a:extLst>
        </xdr:cNvPr>
        <xdr:cNvSpPr/>
      </xdr:nvSpPr>
      <xdr:spPr>
        <a:xfrm>
          <a:off x="14744700" y="55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160228</xdr:rowOff>
    </xdr:from>
    <xdr:ext cx="469744" cy="259045"/>
    <xdr:sp macro="" textlink="">
      <xdr:nvSpPr>
        <xdr:cNvPr id="154" name="債務償還比率該当値テキスト">
          <a:extLst>
            <a:ext uri="{FF2B5EF4-FFF2-40B4-BE49-F238E27FC236}">
              <a16:creationId xmlns:a16="http://schemas.microsoft.com/office/drawing/2014/main" id="{96FF2008-641B-4CCE-916A-313765EECC45}"/>
            </a:ext>
          </a:extLst>
        </xdr:cNvPr>
        <xdr:cNvSpPr txBox="1"/>
      </xdr:nvSpPr>
      <xdr:spPr>
        <a:xfrm>
          <a:off x="14846300" y="538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61376</xdr:rowOff>
    </xdr:from>
    <xdr:to>
      <xdr:col>72</xdr:col>
      <xdr:colOff>123825</xdr:colOff>
      <xdr:row>28</xdr:row>
      <xdr:rowOff>162976</xdr:rowOff>
    </xdr:to>
    <xdr:sp macro="" textlink="">
      <xdr:nvSpPr>
        <xdr:cNvPr id="155" name="楕円 154">
          <a:extLst>
            <a:ext uri="{FF2B5EF4-FFF2-40B4-BE49-F238E27FC236}">
              <a16:creationId xmlns:a16="http://schemas.microsoft.com/office/drawing/2014/main" id="{2D3D4F59-706D-49F4-A60F-6DD52DE39C4F}"/>
            </a:ext>
          </a:extLst>
        </xdr:cNvPr>
        <xdr:cNvSpPr/>
      </xdr:nvSpPr>
      <xdr:spPr>
        <a:xfrm>
          <a:off x="14033500" y="56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16701</xdr:rowOff>
    </xdr:from>
    <xdr:to>
      <xdr:col>76</xdr:col>
      <xdr:colOff>22225</xdr:colOff>
      <xdr:row>28</xdr:row>
      <xdr:rowOff>112176</xdr:rowOff>
    </xdr:to>
    <xdr:cxnSp macro="">
      <xdr:nvCxnSpPr>
        <xdr:cNvPr id="156" name="直線コネクタ 155">
          <a:extLst>
            <a:ext uri="{FF2B5EF4-FFF2-40B4-BE49-F238E27FC236}">
              <a16:creationId xmlns:a16="http://schemas.microsoft.com/office/drawing/2014/main" id="{70C279EF-A1CD-42FC-812C-BE520151D312}"/>
            </a:ext>
          </a:extLst>
        </xdr:cNvPr>
        <xdr:cNvCxnSpPr/>
      </xdr:nvCxnSpPr>
      <xdr:spPr>
        <a:xfrm flipV="1">
          <a:off x="14084300" y="5588826"/>
          <a:ext cx="711200" cy="9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139580</xdr:rowOff>
    </xdr:from>
    <xdr:to>
      <xdr:col>68</xdr:col>
      <xdr:colOff>123825</xdr:colOff>
      <xdr:row>29</xdr:row>
      <xdr:rowOff>69730</xdr:rowOff>
    </xdr:to>
    <xdr:sp macro="" textlink="">
      <xdr:nvSpPr>
        <xdr:cNvPr id="157" name="楕円 156">
          <a:extLst>
            <a:ext uri="{FF2B5EF4-FFF2-40B4-BE49-F238E27FC236}">
              <a16:creationId xmlns:a16="http://schemas.microsoft.com/office/drawing/2014/main" id="{F6652F02-6292-4DB4-9238-303E0ACC9404}"/>
            </a:ext>
          </a:extLst>
        </xdr:cNvPr>
        <xdr:cNvSpPr/>
      </xdr:nvSpPr>
      <xdr:spPr>
        <a:xfrm>
          <a:off x="13271500" y="57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112176</xdr:rowOff>
    </xdr:from>
    <xdr:to>
      <xdr:col>72</xdr:col>
      <xdr:colOff>73025</xdr:colOff>
      <xdr:row>29</xdr:row>
      <xdr:rowOff>18930</xdr:rowOff>
    </xdr:to>
    <xdr:cxnSp macro="">
      <xdr:nvCxnSpPr>
        <xdr:cNvPr id="158" name="直線コネクタ 157">
          <a:extLst>
            <a:ext uri="{FF2B5EF4-FFF2-40B4-BE49-F238E27FC236}">
              <a16:creationId xmlns:a16="http://schemas.microsoft.com/office/drawing/2014/main" id="{8CB7672C-A2E7-403A-8345-ED361CC0070B}"/>
            </a:ext>
          </a:extLst>
        </xdr:cNvPr>
        <xdr:cNvCxnSpPr/>
      </xdr:nvCxnSpPr>
      <xdr:spPr>
        <a:xfrm flipV="1">
          <a:off x="13322300" y="5684301"/>
          <a:ext cx="762000" cy="7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47942</xdr:rowOff>
    </xdr:from>
    <xdr:to>
      <xdr:col>64</xdr:col>
      <xdr:colOff>123825</xdr:colOff>
      <xdr:row>28</xdr:row>
      <xdr:rowOff>149542</xdr:rowOff>
    </xdr:to>
    <xdr:sp macro="" textlink="">
      <xdr:nvSpPr>
        <xdr:cNvPr id="159" name="楕円 158">
          <a:extLst>
            <a:ext uri="{FF2B5EF4-FFF2-40B4-BE49-F238E27FC236}">
              <a16:creationId xmlns:a16="http://schemas.microsoft.com/office/drawing/2014/main" id="{64E5F8CA-8B28-4576-8E19-370D259AC9AB}"/>
            </a:ext>
          </a:extLst>
        </xdr:cNvPr>
        <xdr:cNvSpPr/>
      </xdr:nvSpPr>
      <xdr:spPr>
        <a:xfrm>
          <a:off x="12509500" y="56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98742</xdr:rowOff>
    </xdr:from>
    <xdr:to>
      <xdr:col>68</xdr:col>
      <xdr:colOff>73025</xdr:colOff>
      <xdr:row>29</xdr:row>
      <xdr:rowOff>18930</xdr:rowOff>
    </xdr:to>
    <xdr:cxnSp macro="">
      <xdr:nvCxnSpPr>
        <xdr:cNvPr id="160" name="直線コネクタ 159">
          <a:extLst>
            <a:ext uri="{FF2B5EF4-FFF2-40B4-BE49-F238E27FC236}">
              <a16:creationId xmlns:a16="http://schemas.microsoft.com/office/drawing/2014/main" id="{61AB1514-1205-44E3-A17B-A7CD4E4C2820}"/>
            </a:ext>
          </a:extLst>
        </xdr:cNvPr>
        <xdr:cNvCxnSpPr/>
      </xdr:nvCxnSpPr>
      <xdr:spPr>
        <a:xfrm>
          <a:off x="12560300" y="5670867"/>
          <a:ext cx="762000" cy="9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61256</xdr:rowOff>
    </xdr:from>
    <xdr:to>
      <xdr:col>60</xdr:col>
      <xdr:colOff>123825</xdr:colOff>
      <xdr:row>28</xdr:row>
      <xdr:rowOff>162856</xdr:rowOff>
    </xdr:to>
    <xdr:sp macro="" textlink="">
      <xdr:nvSpPr>
        <xdr:cNvPr id="161" name="楕円 160">
          <a:extLst>
            <a:ext uri="{FF2B5EF4-FFF2-40B4-BE49-F238E27FC236}">
              <a16:creationId xmlns:a16="http://schemas.microsoft.com/office/drawing/2014/main" id="{211D49D9-F665-4C1E-BB57-AD5EB438C23C}"/>
            </a:ext>
          </a:extLst>
        </xdr:cNvPr>
        <xdr:cNvSpPr/>
      </xdr:nvSpPr>
      <xdr:spPr>
        <a:xfrm>
          <a:off x="11747500" y="56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98742</xdr:rowOff>
    </xdr:from>
    <xdr:to>
      <xdr:col>64</xdr:col>
      <xdr:colOff>73025</xdr:colOff>
      <xdr:row>28</xdr:row>
      <xdr:rowOff>112056</xdr:rowOff>
    </xdr:to>
    <xdr:cxnSp macro="">
      <xdr:nvCxnSpPr>
        <xdr:cNvPr id="162" name="直線コネクタ 161">
          <a:extLst>
            <a:ext uri="{FF2B5EF4-FFF2-40B4-BE49-F238E27FC236}">
              <a16:creationId xmlns:a16="http://schemas.microsoft.com/office/drawing/2014/main" id="{2EBCFEBE-38BE-4292-8C03-9D1DC78BBD46}"/>
            </a:ext>
          </a:extLst>
        </xdr:cNvPr>
        <xdr:cNvCxnSpPr/>
      </xdr:nvCxnSpPr>
      <xdr:spPr>
        <a:xfrm flipV="1">
          <a:off x="11798300" y="5670867"/>
          <a:ext cx="762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3" name="n_1aveValue債務償還比率">
          <a:extLst>
            <a:ext uri="{FF2B5EF4-FFF2-40B4-BE49-F238E27FC236}">
              <a16:creationId xmlns:a16="http://schemas.microsoft.com/office/drawing/2014/main" id="{D46AAF64-E945-447D-8DCF-81C758632F53}"/>
            </a:ext>
          </a:extLst>
        </xdr:cNvPr>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58049</xdr:rowOff>
    </xdr:from>
    <xdr:ext cx="469744" cy="259045"/>
    <xdr:sp macro="" textlink="">
      <xdr:nvSpPr>
        <xdr:cNvPr id="164" name="n_2aveValue債務償還比率">
          <a:extLst>
            <a:ext uri="{FF2B5EF4-FFF2-40B4-BE49-F238E27FC236}">
              <a16:creationId xmlns:a16="http://schemas.microsoft.com/office/drawing/2014/main" id="{37746889-DA3F-431D-A9CB-1D3B25D31B87}"/>
            </a:ext>
          </a:extLst>
        </xdr:cNvPr>
        <xdr:cNvSpPr txBox="1"/>
      </xdr:nvSpPr>
      <xdr:spPr>
        <a:xfrm>
          <a:off x="13087427" y="597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62727</xdr:rowOff>
    </xdr:from>
    <xdr:ext cx="469744" cy="259045"/>
    <xdr:sp macro="" textlink="">
      <xdr:nvSpPr>
        <xdr:cNvPr id="165" name="n_3aveValue債務償還比率">
          <a:extLst>
            <a:ext uri="{FF2B5EF4-FFF2-40B4-BE49-F238E27FC236}">
              <a16:creationId xmlns:a16="http://schemas.microsoft.com/office/drawing/2014/main" id="{B57FAC7F-4DDE-45DA-8CD1-9D68BDB357B5}"/>
            </a:ext>
          </a:extLst>
        </xdr:cNvPr>
        <xdr:cNvSpPr txBox="1"/>
      </xdr:nvSpPr>
      <xdr:spPr>
        <a:xfrm>
          <a:off x="12325427" y="597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81558</xdr:rowOff>
    </xdr:from>
    <xdr:ext cx="469744" cy="259045"/>
    <xdr:sp macro="" textlink="">
      <xdr:nvSpPr>
        <xdr:cNvPr id="166" name="n_4aveValue債務償還比率">
          <a:extLst>
            <a:ext uri="{FF2B5EF4-FFF2-40B4-BE49-F238E27FC236}">
              <a16:creationId xmlns:a16="http://schemas.microsoft.com/office/drawing/2014/main" id="{9F7C1D4E-D375-4894-8B34-EC9AE82EC1E9}"/>
            </a:ext>
          </a:extLst>
        </xdr:cNvPr>
        <xdr:cNvSpPr txBox="1"/>
      </xdr:nvSpPr>
      <xdr:spPr>
        <a:xfrm>
          <a:off x="11563427" y="59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8053</xdr:rowOff>
    </xdr:from>
    <xdr:ext cx="469744" cy="259045"/>
    <xdr:sp macro="" textlink="">
      <xdr:nvSpPr>
        <xdr:cNvPr id="167" name="n_1mainValue債務償還比率">
          <a:extLst>
            <a:ext uri="{FF2B5EF4-FFF2-40B4-BE49-F238E27FC236}">
              <a16:creationId xmlns:a16="http://schemas.microsoft.com/office/drawing/2014/main" id="{2E234D59-41F6-4A96-BA00-9A75454A385D}"/>
            </a:ext>
          </a:extLst>
        </xdr:cNvPr>
        <xdr:cNvSpPr txBox="1"/>
      </xdr:nvSpPr>
      <xdr:spPr>
        <a:xfrm>
          <a:off x="13836727" y="540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86257</xdr:rowOff>
    </xdr:from>
    <xdr:ext cx="469744" cy="259045"/>
    <xdr:sp macro="" textlink="">
      <xdr:nvSpPr>
        <xdr:cNvPr id="168" name="n_2mainValue債務償還比率">
          <a:extLst>
            <a:ext uri="{FF2B5EF4-FFF2-40B4-BE49-F238E27FC236}">
              <a16:creationId xmlns:a16="http://schemas.microsoft.com/office/drawing/2014/main" id="{AAA64894-488D-4A64-90F5-FB42E918EC6C}"/>
            </a:ext>
          </a:extLst>
        </xdr:cNvPr>
        <xdr:cNvSpPr txBox="1"/>
      </xdr:nvSpPr>
      <xdr:spPr>
        <a:xfrm>
          <a:off x="13087427" y="548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166069</xdr:rowOff>
    </xdr:from>
    <xdr:ext cx="469744" cy="259045"/>
    <xdr:sp macro="" textlink="">
      <xdr:nvSpPr>
        <xdr:cNvPr id="169" name="n_3mainValue債務償還比率">
          <a:extLst>
            <a:ext uri="{FF2B5EF4-FFF2-40B4-BE49-F238E27FC236}">
              <a16:creationId xmlns:a16="http://schemas.microsoft.com/office/drawing/2014/main" id="{DCD0FDD4-D665-43EB-8D1A-EA58497CB540}"/>
            </a:ext>
          </a:extLst>
        </xdr:cNvPr>
        <xdr:cNvSpPr txBox="1"/>
      </xdr:nvSpPr>
      <xdr:spPr>
        <a:xfrm>
          <a:off x="12325427" y="539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7933</xdr:rowOff>
    </xdr:from>
    <xdr:ext cx="469744" cy="259045"/>
    <xdr:sp macro="" textlink="">
      <xdr:nvSpPr>
        <xdr:cNvPr id="170" name="n_4mainValue債務償還比率">
          <a:extLst>
            <a:ext uri="{FF2B5EF4-FFF2-40B4-BE49-F238E27FC236}">
              <a16:creationId xmlns:a16="http://schemas.microsoft.com/office/drawing/2014/main" id="{34B91A2A-73A9-4BA9-85B2-6A2EBD55D6C7}"/>
            </a:ext>
          </a:extLst>
        </xdr:cNvPr>
        <xdr:cNvSpPr txBox="1"/>
      </xdr:nvSpPr>
      <xdr:spPr>
        <a:xfrm>
          <a:off x="11563427" y="540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EEAFFFD-5584-46BA-A0FD-0FD743A1D13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20087030-A0D8-4A3F-901D-6561D400A29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D299005-BBD1-4AC0-839C-DB09334BF82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45991B7-EF65-4E8D-B4D2-D3F8DDF7B12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804B34AD-811E-45C0-9BF0-1FE23742851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D7B60D5A-4D65-4E0E-92A0-2D9A413996E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2A2D6C-6E90-42B0-8B3A-C13C4464AE4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E80512-AC5C-4EE0-AF95-1F3B8F7DFB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0DD3F46-7F7D-4B87-86E0-51BD7D09F19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4BFA93-AADB-419F-B786-D5B66F5CFB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C29C54-C161-44CD-A00D-3A9ED57836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8F03642-FC9C-4A08-8926-02052575BF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344267-538A-42C8-99C4-1D640FE106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168EE7-E66E-4C2C-9A8F-20EB8D7E9EE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D6301FE-7EF2-4C41-A4D9-120B22E29C4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7CD0B53-AE47-400C-B4BC-E108BA47D1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9,545
9,375
125.18
6,819,036
6,580,044
221,590
3,854,908
5,666,091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B83E3DC-F356-4192-830B-BFBA15DACE7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34743EF-4DC8-4C31-BD99-964F12C1999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C5475A5-8D11-496E-B6D0-7EF7CD7F2A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6D3040-7B36-4A41-84F5-D1F55151494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11A13F-0C45-4B3F-980D-7E0D26E77D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CE0326E-F652-46ED-AD20-8E73123BDE2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8C61E4-564E-4A27-BA5C-9228618F434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2CE2F34-9FB3-4320-94C1-F875F82E25A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8E8B58C-8ADE-408C-AC2D-9B9D85217D5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FBBD7B-10E4-4EFE-B13B-8775C6CB06D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232F94-428B-4499-851F-B8898A8CC8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42A998-BB89-42B2-A195-8A1E45355B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3D197F-A1CA-4A1F-A1A5-9B3DA7985B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28C0B1-4A94-4F66-A5D8-DA50CC02E6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0D428B-0B60-4D7C-9413-C96DC2B6C4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2F5651A-96F2-43B7-AF51-EA1551D3F77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CA38C76-28D8-4A7D-809F-AE832D76B5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F7B3C77-6293-4EAE-B813-6280B4D1756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63978D3-DBF2-426B-9873-C00152A792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B43CE7E-B315-4C71-9592-86766679DD0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8872DCB-3315-4FFC-B3CD-B2E95775D9A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2C012C-BFAC-4C2F-9777-FFC4218AC2D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11076FD-E974-4751-9DF1-4ADAC47C0CA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3EECC69-3A41-47BE-AC3C-BEF4FD9B767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52B45E-88C7-4051-AF9A-3CB789DDF6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51C0720-BEB1-4674-99F2-922B309559C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0512E95-64C9-4DCA-8463-892FE7F781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B34B2E-D51B-4CBA-92DF-D3C3049199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FF66958-5ADF-4D2B-9802-6DD9B65412E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57DBB20-0217-45FE-9C43-500C7B182B7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5F2BFD2-D21D-448A-99AE-D398F4A101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E4616EB-109B-4F1C-B268-4F4977EEC4B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9AC15F0-E7D8-4238-B136-49E5250BCB5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DA7A3C4-1E7C-431F-8FBC-9F3FCA5A712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75A6925-6886-400A-AFBE-DA0E13AFBA3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8B95955-6882-4EAC-A38E-B89D1204337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CEF87C5-B89D-4626-9DE9-70DEF007487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73826A1-06EB-4271-B197-90970863A17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F56945E-6C9C-4051-B9C7-0CB311B7544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08AD7A5-A1B1-46E0-A8E8-16BAB783480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B8ED444-7305-41C7-971A-F9A84FCD452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6F958E0-3BA4-41E5-BBC4-7DD81B923D6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92998CC-060A-4D5B-B76F-F31B6181B5E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1A48515-B7E0-4A18-BF71-2D93A64BFE2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5FAB673-DEA7-43C9-9104-43E969B780A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7AB5888C-B0B2-48BE-899D-9C52BF8EAB83}"/>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80D4156E-98CD-4CB4-9D9F-BB46BEF2126C}"/>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D1294B09-5231-499A-B74E-F103E472AF4F}"/>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2BB7A352-D58B-476F-A2E2-F214A6105E7D}"/>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4A664C2C-3C47-44E0-B753-9E01652EB9FA}"/>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1B58C766-0025-4AE6-9241-95F1517DFF06}"/>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6FD5C236-078D-4DA0-82AD-D8B8A559E254}"/>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6F995110-6629-4C77-84A3-734D49DC9B55}"/>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8AE04760-0A70-43C8-94E4-C656CDD4AF54}"/>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527A9017-B9E0-4BD1-A3C0-B176673A2EE6}"/>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3361D1F3-4091-4198-A87C-6084E6847A6F}"/>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48F4D80-1C2D-41C0-A8A3-9C824F690F8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B8D7EE8-47AE-4328-8380-BBB948B69A4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BC7F687-3DA9-415D-8A30-83A1ADBA3CC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5DD841-835D-469D-BB94-38C6265F7ED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84EA6A5-9E56-4E52-AA32-E84B3559D2D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73" name="楕円 72">
          <a:extLst>
            <a:ext uri="{FF2B5EF4-FFF2-40B4-BE49-F238E27FC236}">
              <a16:creationId xmlns:a16="http://schemas.microsoft.com/office/drawing/2014/main" id="{A39111CA-C3B6-4AB0-A6FA-303FE842CEA2}"/>
            </a:ext>
          </a:extLst>
        </xdr:cNvPr>
        <xdr:cNvSpPr/>
      </xdr:nvSpPr>
      <xdr:spPr>
        <a:xfrm>
          <a:off x="4584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134002</xdr:rowOff>
    </xdr:from>
    <xdr:ext cx="405111" cy="259045"/>
    <xdr:sp macro="" textlink="">
      <xdr:nvSpPr>
        <xdr:cNvPr id="74" name="【道路】&#10;有形固定資産減価償却率該当値テキスト">
          <a:extLst>
            <a:ext uri="{FF2B5EF4-FFF2-40B4-BE49-F238E27FC236}">
              <a16:creationId xmlns:a16="http://schemas.microsoft.com/office/drawing/2014/main" id="{08B41AA1-EA3D-48D4-B384-1CF8EBF47385}"/>
            </a:ext>
          </a:extLst>
        </xdr:cNvPr>
        <xdr:cNvSpPr txBox="1"/>
      </xdr:nvSpPr>
      <xdr:spPr>
        <a:xfrm>
          <a:off x="467360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xdr:rowOff>
    </xdr:from>
    <xdr:to>
      <xdr:col>20</xdr:col>
      <xdr:colOff>38100</xdr:colOff>
      <xdr:row>37</xdr:row>
      <xdr:rowOff>109855</xdr:rowOff>
    </xdr:to>
    <xdr:sp macro="" textlink="">
      <xdr:nvSpPr>
        <xdr:cNvPr id="75" name="楕円 74">
          <a:extLst>
            <a:ext uri="{FF2B5EF4-FFF2-40B4-BE49-F238E27FC236}">
              <a16:creationId xmlns:a16="http://schemas.microsoft.com/office/drawing/2014/main" id="{C7073857-20D0-4BE6-A1B4-EE9E2540D60D}"/>
            </a:ext>
          </a:extLst>
        </xdr:cNvPr>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161925</xdr:rowOff>
    </xdr:to>
    <xdr:cxnSp macro="">
      <xdr:nvCxnSpPr>
        <xdr:cNvPr id="76" name="直線コネクタ 75">
          <a:extLst>
            <a:ext uri="{FF2B5EF4-FFF2-40B4-BE49-F238E27FC236}">
              <a16:creationId xmlns:a16="http://schemas.microsoft.com/office/drawing/2014/main" id="{E5ED3610-6D80-4F18-8146-401B85CB64DB}"/>
            </a:ext>
          </a:extLst>
        </xdr:cNvPr>
        <xdr:cNvCxnSpPr/>
      </xdr:nvCxnSpPr>
      <xdr:spPr>
        <a:xfrm>
          <a:off x="3797300" y="640270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170180</xdr:rowOff>
    </xdr:from>
    <xdr:to>
      <xdr:col>15</xdr:col>
      <xdr:colOff>101600</xdr:colOff>
      <xdr:row>37</xdr:row>
      <xdr:rowOff>100330</xdr:rowOff>
    </xdr:to>
    <xdr:sp macro="" textlink="">
      <xdr:nvSpPr>
        <xdr:cNvPr id="77" name="楕円 76">
          <a:extLst>
            <a:ext uri="{FF2B5EF4-FFF2-40B4-BE49-F238E27FC236}">
              <a16:creationId xmlns:a16="http://schemas.microsoft.com/office/drawing/2014/main" id="{25AA14DA-04C9-4A27-A99D-CE2C4D283744}"/>
            </a:ext>
          </a:extLst>
        </xdr:cNvPr>
        <xdr:cNvSpPr/>
      </xdr:nvSpPr>
      <xdr:spPr>
        <a:xfrm>
          <a:off x="2857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59055</xdr:rowOff>
    </xdr:to>
    <xdr:cxnSp macro="">
      <xdr:nvCxnSpPr>
        <xdr:cNvPr id="78" name="直線コネクタ 77">
          <a:extLst>
            <a:ext uri="{FF2B5EF4-FFF2-40B4-BE49-F238E27FC236}">
              <a16:creationId xmlns:a16="http://schemas.microsoft.com/office/drawing/2014/main" id="{43BF1F81-A470-4377-B067-92E0FA845FE8}"/>
            </a:ext>
          </a:extLst>
        </xdr:cNvPr>
        <xdr:cNvCxnSpPr/>
      </xdr:nvCxnSpPr>
      <xdr:spPr>
        <a:xfrm>
          <a:off x="2908300" y="63931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113030</xdr:rowOff>
    </xdr:from>
    <xdr:to>
      <xdr:col>10</xdr:col>
      <xdr:colOff>165100</xdr:colOff>
      <xdr:row>37</xdr:row>
      <xdr:rowOff>43180</xdr:rowOff>
    </xdr:to>
    <xdr:sp macro="" textlink="">
      <xdr:nvSpPr>
        <xdr:cNvPr id="79" name="楕円 78">
          <a:extLst>
            <a:ext uri="{FF2B5EF4-FFF2-40B4-BE49-F238E27FC236}">
              <a16:creationId xmlns:a16="http://schemas.microsoft.com/office/drawing/2014/main" id="{BD3F974E-3A46-45D1-9FD0-5B7E76C0A831}"/>
            </a:ext>
          </a:extLst>
        </xdr:cNvPr>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163830</xdr:rowOff>
    </xdr:from>
    <xdr:to>
      <xdr:col>15</xdr:col>
      <xdr:colOff>50800</xdr:colOff>
      <xdr:row>37</xdr:row>
      <xdr:rowOff>49530</xdr:rowOff>
    </xdr:to>
    <xdr:cxnSp macro="">
      <xdr:nvCxnSpPr>
        <xdr:cNvPr id="80" name="直線コネクタ 79">
          <a:extLst>
            <a:ext uri="{FF2B5EF4-FFF2-40B4-BE49-F238E27FC236}">
              <a16:creationId xmlns:a16="http://schemas.microsoft.com/office/drawing/2014/main" id="{61D2882C-08DA-4D8D-985E-1A84FFDE9ACB}"/>
            </a:ext>
          </a:extLst>
        </xdr:cNvPr>
        <xdr:cNvCxnSpPr/>
      </xdr:nvCxnSpPr>
      <xdr:spPr>
        <a:xfrm>
          <a:off x="2019300" y="6336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81" name="楕円 80">
          <a:extLst>
            <a:ext uri="{FF2B5EF4-FFF2-40B4-BE49-F238E27FC236}">
              <a16:creationId xmlns:a16="http://schemas.microsoft.com/office/drawing/2014/main" id="{0807227A-9D52-467D-AFD8-08138E06CDCB}"/>
            </a:ext>
          </a:extLst>
        </xdr:cNvPr>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163830</xdr:rowOff>
    </xdr:to>
    <xdr:cxnSp macro="">
      <xdr:nvCxnSpPr>
        <xdr:cNvPr id="82" name="直線コネクタ 81">
          <a:extLst>
            <a:ext uri="{FF2B5EF4-FFF2-40B4-BE49-F238E27FC236}">
              <a16:creationId xmlns:a16="http://schemas.microsoft.com/office/drawing/2014/main" id="{A621BACB-BBBC-4092-BAE6-94312C03C103}"/>
            </a:ext>
          </a:extLst>
        </xdr:cNvPr>
        <xdr:cNvCxnSpPr/>
      </xdr:nvCxnSpPr>
      <xdr:spPr>
        <a:xfrm>
          <a:off x="1130300" y="6305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23218FF4-A5F5-4707-BD8C-DFB8FD7628CB}"/>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4" name="n_2aveValue【道路】&#10;有形固定資産減価償却率">
          <a:extLst>
            <a:ext uri="{FF2B5EF4-FFF2-40B4-BE49-F238E27FC236}">
              <a16:creationId xmlns:a16="http://schemas.microsoft.com/office/drawing/2014/main" id="{11AAD754-4F68-49BD-B796-DA6CF7A30764}"/>
            </a:ext>
          </a:extLst>
        </xdr:cNvPr>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a:extLst>
            <a:ext uri="{FF2B5EF4-FFF2-40B4-BE49-F238E27FC236}">
              <a16:creationId xmlns:a16="http://schemas.microsoft.com/office/drawing/2014/main" id="{6ABE178A-8837-4046-9513-1614522DABAD}"/>
            </a:ext>
          </a:extLst>
        </xdr:cNvPr>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a:extLst>
            <a:ext uri="{FF2B5EF4-FFF2-40B4-BE49-F238E27FC236}">
              <a16:creationId xmlns:a16="http://schemas.microsoft.com/office/drawing/2014/main" id="{7E9A25A4-59BF-4F91-B42C-757FB64F089E}"/>
            </a:ext>
          </a:extLst>
        </xdr:cNvPr>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126382</xdr:rowOff>
    </xdr:from>
    <xdr:ext cx="405111" cy="259045"/>
    <xdr:sp macro="" textlink="">
      <xdr:nvSpPr>
        <xdr:cNvPr id="87" name="n_1mainValue【道路】&#10;有形固定資産減価償却率">
          <a:extLst>
            <a:ext uri="{FF2B5EF4-FFF2-40B4-BE49-F238E27FC236}">
              <a16:creationId xmlns:a16="http://schemas.microsoft.com/office/drawing/2014/main" id="{6507F484-FFAE-4482-A45C-D225A4050D51}"/>
            </a:ext>
          </a:extLst>
        </xdr:cNvPr>
        <xdr:cNvSpPr txBox="1"/>
      </xdr:nvSpPr>
      <xdr:spPr>
        <a:xfrm>
          <a:off x="3582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116857</xdr:rowOff>
    </xdr:from>
    <xdr:ext cx="405111" cy="259045"/>
    <xdr:sp macro="" textlink="">
      <xdr:nvSpPr>
        <xdr:cNvPr id="88" name="n_2mainValue【道路】&#10;有形固定資産減価償却率">
          <a:extLst>
            <a:ext uri="{FF2B5EF4-FFF2-40B4-BE49-F238E27FC236}">
              <a16:creationId xmlns:a16="http://schemas.microsoft.com/office/drawing/2014/main" id="{6BB4C594-D13D-4E34-8267-418A3C0DD3BF}"/>
            </a:ext>
          </a:extLst>
        </xdr:cNvPr>
        <xdr:cNvSpPr txBox="1"/>
      </xdr:nvSpPr>
      <xdr:spPr>
        <a:xfrm>
          <a:off x="2705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59707</xdr:rowOff>
    </xdr:from>
    <xdr:ext cx="405111" cy="259045"/>
    <xdr:sp macro="" textlink="">
      <xdr:nvSpPr>
        <xdr:cNvPr id="89" name="n_3mainValue【道路】&#10;有形固定資産減価償却率">
          <a:extLst>
            <a:ext uri="{FF2B5EF4-FFF2-40B4-BE49-F238E27FC236}">
              <a16:creationId xmlns:a16="http://schemas.microsoft.com/office/drawing/2014/main" id="{D35BA113-5D24-45C8-AA55-8EF2D79ED1B6}"/>
            </a:ext>
          </a:extLst>
        </xdr:cNvPr>
        <xdr:cNvSpPr txBox="1"/>
      </xdr:nvSpPr>
      <xdr:spPr>
        <a:xfrm>
          <a:off x="1816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90" name="n_4mainValue【道路】&#10;有形固定資産減価償却率">
          <a:extLst>
            <a:ext uri="{FF2B5EF4-FFF2-40B4-BE49-F238E27FC236}">
              <a16:creationId xmlns:a16="http://schemas.microsoft.com/office/drawing/2014/main" id="{AF3FF473-3E6C-436A-84B8-D528338952F7}"/>
            </a:ext>
          </a:extLst>
        </xdr:cNvPr>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92DA4C3-726D-4716-8DB2-1FF146B7229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8B7D866-4200-478E-A0D7-BC0044721D0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925991F-B618-4EE1-8462-5B1D0E37C1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DFE2286-AC38-4AE9-8B70-7D8CFFA37FF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6EBC93A-F75D-45BD-8BEC-6C6F155430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E0B188A-4BFA-41DF-ADA5-BE4D31359A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5A98AE2-F736-4B24-95F2-BC1B967417D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6D20959-5006-453D-8F1B-0A38BB308EE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FF84E2D-E618-4028-A538-FF3B6361CDD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08F9A5B-AECE-4B40-B6F2-1453C9DA5FB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98B764C1-C02B-4C11-BDA7-A6EE9D39DF9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F7E89701-59C0-4C3F-8931-B493FAB31CB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30B6E4E1-BED7-4065-A5B9-F54C15EFA20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5D1D2D28-4DA1-48D6-B144-2D1D56B91E7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C302765C-4149-4221-9705-0436BA34E85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C4732D8E-EBC1-4F45-BBCD-0307E1F32B72}"/>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C6400B6B-0256-4B25-B204-17067EBF34E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6B0DE578-1F2D-4FF7-8187-14A36E3E9E55}"/>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FEF4A2C4-9240-45D8-B912-424BE9A1260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5C409128-2FD4-455B-BBF7-1ABE5129A13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7D157C0-71A0-4F93-852E-3E9A73F9169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4EB359F1-6B5C-4E49-B0F9-B9B2893CFE27}"/>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4F754C13-0BEA-4D1D-90FD-4B8524A89AE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474E813-9179-456E-90A3-8330D7C86A9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734BCB12-60A1-4C00-B7D2-22DCBAB31C2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A4815974-2D12-4C58-AD2C-FB73072B17DF}"/>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A209E8A6-61D4-43C9-BEF5-F01C3961B74A}"/>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24902BE1-0D97-4868-95A4-0A244F8BF35F}"/>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8670D3A3-640C-442B-975E-E74B7176596C}"/>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69FA4938-C396-4B52-97E7-DD637C97F672}"/>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1A1A78F7-3D98-43F6-A29C-B59495388051}"/>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A45AC0F8-5051-4979-A7FF-E44B05B8FCD4}"/>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12D3C147-3327-46BD-9224-3C698AABD62C}"/>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72149</xdr:rowOff>
    </xdr:from>
    <xdr:to>
      <xdr:col>46</xdr:col>
      <xdr:colOff>38100</xdr:colOff>
      <xdr:row>40</xdr:row>
      <xdr:rowOff>2299</xdr:rowOff>
    </xdr:to>
    <xdr:sp macro="" textlink="">
      <xdr:nvSpPr>
        <xdr:cNvPr id="124" name="フローチャート: 判断 123">
          <a:extLst>
            <a:ext uri="{FF2B5EF4-FFF2-40B4-BE49-F238E27FC236}">
              <a16:creationId xmlns:a16="http://schemas.microsoft.com/office/drawing/2014/main" id="{1D2B4CCE-CCC6-46AA-B2CC-B2B6D3C2E4FA}"/>
            </a:ext>
          </a:extLst>
        </xdr:cNvPr>
        <xdr:cNvSpPr/>
      </xdr:nvSpPr>
      <xdr:spPr>
        <a:xfrm>
          <a:off x="8699500" y="67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80558</xdr:rowOff>
    </xdr:from>
    <xdr:to>
      <xdr:col>41</xdr:col>
      <xdr:colOff>101600</xdr:colOff>
      <xdr:row>40</xdr:row>
      <xdr:rowOff>10708</xdr:rowOff>
    </xdr:to>
    <xdr:sp macro="" textlink="">
      <xdr:nvSpPr>
        <xdr:cNvPr id="125" name="フローチャート: 判断 124">
          <a:extLst>
            <a:ext uri="{FF2B5EF4-FFF2-40B4-BE49-F238E27FC236}">
              <a16:creationId xmlns:a16="http://schemas.microsoft.com/office/drawing/2014/main" id="{1736FD06-B19D-41F7-A915-A4776CE572D0}"/>
            </a:ext>
          </a:extLst>
        </xdr:cNvPr>
        <xdr:cNvSpPr/>
      </xdr:nvSpPr>
      <xdr:spPr>
        <a:xfrm>
          <a:off x="7810500" y="676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87889</xdr:rowOff>
    </xdr:from>
    <xdr:to>
      <xdr:col>36</xdr:col>
      <xdr:colOff>165100</xdr:colOff>
      <xdr:row>40</xdr:row>
      <xdr:rowOff>18039</xdr:rowOff>
    </xdr:to>
    <xdr:sp macro="" textlink="">
      <xdr:nvSpPr>
        <xdr:cNvPr id="126" name="フローチャート: 判断 125">
          <a:extLst>
            <a:ext uri="{FF2B5EF4-FFF2-40B4-BE49-F238E27FC236}">
              <a16:creationId xmlns:a16="http://schemas.microsoft.com/office/drawing/2014/main" id="{C72A18F0-5B52-43BA-8755-4145DB4748F8}"/>
            </a:ext>
          </a:extLst>
        </xdr:cNvPr>
        <xdr:cNvSpPr/>
      </xdr:nvSpPr>
      <xdr:spPr>
        <a:xfrm>
          <a:off x="6921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6DDF2D7-3A2B-41F4-BD6A-48DC8F2A217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96B9C7D-0AFE-4A7B-8975-CC2C6204C25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27A2C8D-37A6-4E55-BDC0-DB80E69E0C0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4A518A1-D0D7-466A-B72B-2D44B4C41CB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D6C06834-4874-4933-85EA-0DFA07E655F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145138</xdr:rowOff>
    </xdr:from>
    <xdr:to>
      <xdr:col>55</xdr:col>
      <xdr:colOff>50800</xdr:colOff>
      <xdr:row>40</xdr:row>
      <xdr:rowOff>75288</xdr:rowOff>
    </xdr:to>
    <xdr:sp macro="" textlink="">
      <xdr:nvSpPr>
        <xdr:cNvPr id="132" name="楕円 131">
          <a:extLst>
            <a:ext uri="{FF2B5EF4-FFF2-40B4-BE49-F238E27FC236}">
              <a16:creationId xmlns:a16="http://schemas.microsoft.com/office/drawing/2014/main" id="{67ACB905-BB12-4913-93D3-8ADED8E378D0}"/>
            </a:ext>
          </a:extLst>
        </xdr:cNvPr>
        <xdr:cNvSpPr/>
      </xdr:nvSpPr>
      <xdr:spPr>
        <a:xfrm>
          <a:off x="10426700" y="683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123565</xdr:rowOff>
    </xdr:from>
    <xdr:ext cx="534377" cy="259045"/>
    <xdr:sp macro="" textlink="">
      <xdr:nvSpPr>
        <xdr:cNvPr id="133" name="【道路】&#10;一人当たり延長該当値テキスト">
          <a:extLst>
            <a:ext uri="{FF2B5EF4-FFF2-40B4-BE49-F238E27FC236}">
              <a16:creationId xmlns:a16="http://schemas.microsoft.com/office/drawing/2014/main" id="{51F5FF50-6AC4-4F4F-BE23-3044605C3789}"/>
            </a:ext>
          </a:extLst>
        </xdr:cNvPr>
        <xdr:cNvSpPr txBox="1"/>
      </xdr:nvSpPr>
      <xdr:spPr>
        <a:xfrm>
          <a:off x="10515600" y="681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141872</xdr:rowOff>
    </xdr:from>
    <xdr:to>
      <xdr:col>50</xdr:col>
      <xdr:colOff>165100</xdr:colOff>
      <xdr:row>40</xdr:row>
      <xdr:rowOff>72022</xdr:rowOff>
    </xdr:to>
    <xdr:sp macro="" textlink="">
      <xdr:nvSpPr>
        <xdr:cNvPr id="134" name="楕円 133">
          <a:extLst>
            <a:ext uri="{FF2B5EF4-FFF2-40B4-BE49-F238E27FC236}">
              <a16:creationId xmlns:a16="http://schemas.microsoft.com/office/drawing/2014/main" id="{9E962C81-2996-4FE3-8EFA-3E7EBA30F113}"/>
            </a:ext>
          </a:extLst>
        </xdr:cNvPr>
        <xdr:cNvSpPr/>
      </xdr:nvSpPr>
      <xdr:spPr>
        <a:xfrm>
          <a:off x="9588500" y="68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21222</xdr:rowOff>
    </xdr:from>
    <xdr:to>
      <xdr:col>55</xdr:col>
      <xdr:colOff>0</xdr:colOff>
      <xdr:row>40</xdr:row>
      <xdr:rowOff>24488</xdr:rowOff>
    </xdr:to>
    <xdr:cxnSp macro="">
      <xdr:nvCxnSpPr>
        <xdr:cNvPr id="135" name="直線コネクタ 134">
          <a:extLst>
            <a:ext uri="{FF2B5EF4-FFF2-40B4-BE49-F238E27FC236}">
              <a16:creationId xmlns:a16="http://schemas.microsoft.com/office/drawing/2014/main" id="{44A4200F-F4A6-4402-854A-775862FDEFD4}"/>
            </a:ext>
          </a:extLst>
        </xdr:cNvPr>
        <xdr:cNvCxnSpPr/>
      </xdr:nvCxnSpPr>
      <xdr:spPr>
        <a:xfrm>
          <a:off x="9639300" y="6879222"/>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152730</xdr:rowOff>
    </xdr:from>
    <xdr:to>
      <xdr:col>46</xdr:col>
      <xdr:colOff>38100</xdr:colOff>
      <xdr:row>40</xdr:row>
      <xdr:rowOff>82880</xdr:rowOff>
    </xdr:to>
    <xdr:sp macro="" textlink="">
      <xdr:nvSpPr>
        <xdr:cNvPr id="136" name="楕円 135">
          <a:extLst>
            <a:ext uri="{FF2B5EF4-FFF2-40B4-BE49-F238E27FC236}">
              <a16:creationId xmlns:a16="http://schemas.microsoft.com/office/drawing/2014/main" id="{49F37A8E-A9E1-4B82-8237-707EF5701964}"/>
            </a:ext>
          </a:extLst>
        </xdr:cNvPr>
        <xdr:cNvSpPr/>
      </xdr:nvSpPr>
      <xdr:spPr>
        <a:xfrm>
          <a:off x="8699500" y="68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21222</xdr:rowOff>
    </xdr:from>
    <xdr:to>
      <xdr:col>50</xdr:col>
      <xdr:colOff>114300</xdr:colOff>
      <xdr:row>40</xdr:row>
      <xdr:rowOff>32080</xdr:rowOff>
    </xdr:to>
    <xdr:cxnSp macro="">
      <xdr:nvCxnSpPr>
        <xdr:cNvPr id="137" name="直線コネクタ 136">
          <a:extLst>
            <a:ext uri="{FF2B5EF4-FFF2-40B4-BE49-F238E27FC236}">
              <a16:creationId xmlns:a16="http://schemas.microsoft.com/office/drawing/2014/main" id="{D6D2542C-E95F-42CD-A917-CA80C4037F27}"/>
            </a:ext>
          </a:extLst>
        </xdr:cNvPr>
        <xdr:cNvCxnSpPr/>
      </xdr:nvCxnSpPr>
      <xdr:spPr>
        <a:xfrm flipV="1">
          <a:off x="8750300" y="687922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163033</xdr:rowOff>
    </xdr:from>
    <xdr:to>
      <xdr:col>41</xdr:col>
      <xdr:colOff>101600</xdr:colOff>
      <xdr:row>40</xdr:row>
      <xdr:rowOff>93183</xdr:rowOff>
    </xdr:to>
    <xdr:sp macro="" textlink="">
      <xdr:nvSpPr>
        <xdr:cNvPr id="138" name="楕円 137">
          <a:extLst>
            <a:ext uri="{FF2B5EF4-FFF2-40B4-BE49-F238E27FC236}">
              <a16:creationId xmlns:a16="http://schemas.microsoft.com/office/drawing/2014/main" id="{40504004-FC91-475D-9490-727C1C71E933}"/>
            </a:ext>
          </a:extLst>
        </xdr:cNvPr>
        <xdr:cNvSpPr/>
      </xdr:nvSpPr>
      <xdr:spPr>
        <a:xfrm>
          <a:off x="7810500" y="684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32080</xdr:rowOff>
    </xdr:from>
    <xdr:to>
      <xdr:col>45</xdr:col>
      <xdr:colOff>177800</xdr:colOff>
      <xdr:row>40</xdr:row>
      <xdr:rowOff>42383</xdr:rowOff>
    </xdr:to>
    <xdr:cxnSp macro="">
      <xdr:nvCxnSpPr>
        <xdr:cNvPr id="139" name="直線コネクタ 138">
          <a:extLst>
            <a:ext uri="{FF2B5EF4-FFF2-40B4-BE49-F238E27FC236}">
              <a16:creationId xmlns:a16="http://schemas.microsoft.com/office/drawing/2014/main" id="{AF27F288-5665-4A93-B738-99635BFE7AF5}"/>
            </a:ext>
          </a:extLst>
        </xdr:cNvPr>
        <xdr:cNvCxnSpPr/>
      </xdr:nvCxnSpPr>
      <xdr:spPr>
        <a:xfrm flipV="1">
          <a:off x="7861300" y="6890080"/>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1087</xdr:rowOff>
    </xdr:from>
    <xdr:to>
      <xdr:col>36</xdr:col>
      <xdr:colOff>165100</xdr:colOff>
      <xdr:row>40</xdr:row>
      <xdr:rowOff>102687</xdr:rowOff>
    </xdr:to>
    <xdr:sp macro="" textlink="">
      <xdr:nvSpPr>
        <xdr:cNvPr id="140" name="楕円 139">
          <a:extLst>
            <a:ext uri="{FF2B5EF4-FFF2-40B4-BE49-F238E27FC236}">
              <a16:creationId xmlns:a16="http://schemas.microsoft.com/office/drawing/2014/main" id="{3A5C6F30-8B0A-4419-9619-BBEE00B04A85}"/>
            </a:ext>
          </a:extLst>
        </xdr:cNvPr>
        <xdr:cNvSpPr/>
      </xdr:nvSpPr>
      <xdr:spPr>
        <a:xfrm>
          <a:off x="6921500" y="68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42383</xdr:rowOff>
    </xdr:from>
    <xdr:to>
      <xdr:col>41</xdr:col>
      <xdr:colOff>50800</xdr:colOff>
      <xdr:row>40</xdr:row>
      <xdr:rowOff>51887</xdr:rowOff>
    </xdr:to>
    <xdr:cxnSp macro="">
      <xdr:nvCxnSpPr>
        <xdr:cNvPr id="141" name="直線コネクタ 140">
          <a:extLst>
            <a:ext uri="{FF2B5EF4-FFF2-40B4-BE49-F238E27FC236}">
              <a16:creationId xmlns:a16="http://schemas.microsoft.com/office/drawing/2014/main" id="{36E3AAD0-94C6-4D7E-8B2B-BE3428F17D5D}"/>
            </a:ext>
          </a:extLst>
        </xdr:cNvPr>
        <xdr:cNvCxnSpPr/>
      </xdr:nvCxnSpPr>
      <xdr:spPr>
        <a:xfrm flipV="1">
          <a:off x="6972300" y="6900383"/>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0BA9C0F9-A738-4256-9908-1CA5BA276088}"/>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18826</xdr:rowOff>
    </xdr:from>
    <xdr:ext cx="534377" cy="259045"/>
    <xdr:sp macro="" textlink="">
      <xdr:nvSpPr>
        <xdr:cNvPr id="143" name="n_2aveValue【道路】&#10;一人当たり延長">
          <a:extLst>
            <a:ext uri="{FF2B5EF4-FFF2-40B4-BE49-F238E27FC236}">
              <a16:creationId xmlns:a16="http://schemas.microsoft.com/office/drawing/2014/main" id="{D66BFF8D-DED4-4521-96D8-8CAED568B368}"/>
            </a:ext>
          </a:extLst>
        </xdr:cNvPr>
        <xdr:cNvSpPr txBox="1"/>
      </xdr:nvSpPr>
      <xdr:spPr>
        <a:xfrm>
          <a:off x="8483111" y="65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27235</xdr:rowOff>
    </xdr:from>
    <xdr:ext cx="534377" cy="259045"/>
    <xdr:sp macro="" textlink="">
      <xdr:nvSpPr>
        <xdr:cNvPr id="144" name="n_3aveValue【道路】&#10;一人当たり延長">
          <a:extLst>
            <a:ext uri="{FF2B5EF4-FFF2-40B4-BE49-F238E27FC236}">
              <a16:creationId xmlns:a16="http://schemas.microsoft.com/office/drawing/2014/main" id="{B8F69661-8BB7-40DE-BCAD-256A2D70FCC2}"/>
            </a:ext>
          </a:extLst>
        </xdr:cNvPr>
        <xdr:cNvSpPr txBox="1"/>
      </xdr:nvSpPr>
      <xdr:spPr>
        <a:xfrm>
          <a:off x="7594111" y="654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34566</xdr:rowOff>
    </xdr:from>
    <xdr:ext cx="534377" cy="259045"/>
    <xdr:sp macro="" textlink="">
      <xdr:nvSpPr>
        <xdr:cNvPr id="145" name="n_4aveValue【道路】&#10;一人当たり延長">
          <a:extLst>
            <a:ext uri="{FF2B5EF4-FFF2-40B4-BE49-F238E27FC236}">
              <a16:creationId xmlns:a16="http://schemas.microsoft.com/office/drawing/2014/main" id="{0BDB9DEB-8E89-4D8D-A631-E9F778730D74}"/>
            </a:ext>
          </a:extLst>
        </xdr:cNvPr>
        <xdr:cNvSpPr txBox="1"/>
      </xdr:nvSpPr>
      <xdr:spPr>
        <a:xfrm>
          <a:off x="6705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63149</xdr:rowOff>
    </xdr:from>
    <xdr:ext cx="534377" cy="259045"/>
    <xdr:sp macro="" textlink="">
      <xdr:nvSpPr>
        <xdr:cNvPr id="146" name="n_1mainValue【道路】&#10;一人当たり延長">
          <a:extLst>
            <a:ext uri="{FF2B5EF4-FFF2-40B4-BE49-F238E27FC236}">
              <a16:creationId xmlns:a16="http://schemas.microsoft.com/office/drawing/2014/main" id="{6AC1732C-68AF-49D1-8638-0EF68FBB2C6B}"/>
            </a:ext>
          </a:extLst>
        </xdr:cNvPr>
        <xdr:cNvSpPr txBox="1"/>
      </xdr:nvSpPr>
      <xdr:spPr>
        <a:xfrm>
          <a:off x="9359411" y="692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74007</xdr:rowOff>
    </xdr:from>
    <xdr:ext cx="534377" cy="259045"/>
    <xdr:sp macro="" textlink="">
      <xdr:nvSpPr>
        <xdr:cNvPr id="147" name="n_2mainValue【道路】&#10;一人当たり延長">
          <a:extLst>
            <a:ext uri="{FF2B5EF4-FFF2-40B4-BE49-F238E27FC236}">
              <a16:creationId xmlns:a16="http://schemas.microsoft.com/office/drawing/2014/main" id="{CD6F4C86-AA6A-4123-807A-BC5F986A9207}"/>
            </a:ext>
          </a:extLst>
        </xdr:cNvPr>
        <xdr:cNvSpPr txBox="1"/>
      </xdr:nvSpPr>
      <xdr:spPr>
        <a:xfrm>
          <a:off x="8483111" y="69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84310</xdr:rowOff>
    </xdr:from>
    <xdr:ext cx="534377" cy="259045"/>
    <xdr:sp macro="" textlink="">
      <xdr:nvSpPr>
        <xdr:cNvPr id="148" name="n_3mainValue【道路】&#10;一人当たり延長">
          <a:extLst>
            <a:ext uri="{FF2B5EF4-FFF2-40B4-BE49-F238E27FC236}">
              <a16:creationId xmlns:a16="http://schemas.microsoft.com/office/drawing/2014/main" id="{A849B5CB-4647-4F3F-96E0-7B26B7A8F7CB}"/>
            </a:ext>
          </a:extLst>
        </xdr:cNvPr>
        <xdr:cNvSpPr txBox="1"/>
      </xdr:nvSpPr>
      <xdr:spPr>
        <a:xfrm>
          <a:off x="7594111" y="69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93814</xdr:rowOff>
    </xdr:from>
    <xdr:ext cx="534377" cy="259045"/>
    <xdr:sp macro="" textlink="">
      <xdr:nvSpPr>
        <xdr:cNvPr id="149" name="n_4mainValue【道路】&#10;一人当たり延長">
          <a:extLst>
            <a:ext uri="{FF2B5EF4-FFF2-40B4-BE49-F238E27FC236}">
              <a16:creationId xmlns:a16="http://schemas.microsoft.com/office/drawing/2014/main" id="{6991D61B-5BD5-4FFA-982A-B75F10A1C9CF}"/>
            </a:ext>
          </a:extLst>
        </xdr:cNvPr>
        <xdr:cNvSpPr txBox="1"/>
      </xdr:nvSpPr>
      <xdr:spPr>
        <a:xfrm>
          <a:off x="6705111" y="69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FD6AC8B-5C1A-402B-B445-B38A07B77D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A0FFECBC-8DD4-436C-BC37-8F7993EE49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F8966C9A-72E4-4380-85A6-39C56B6F47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A8D9180B-1A34-4D31-AD34-574A1839C5E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383F7371-045D-4344-8FE5-EA6DEF8E577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113BAAA7-DF28-4752-B022-4A7DFAF7BEE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5BA3EEFC-0EA7-4E2E-A6A8-5FD1866B811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25BAA1C9-0276-4824-A2A0-244A009202D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8971AB9F-650A-4F5A-92A2-CE35925E8C7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B609A9A6-9B76-418F-B347-2AF338B64D3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2F354C8E-15AC-4707-8191-B4EA4D94A47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8FD96F9C-F191-49FA-BD42-C6494F9DD02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7ADD22E0-F80F-43DF-A797-FB2FB3E20C9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F6124338-19B5-4460-907C-968DF1BBF62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2969147-6D12-456A-AB82-03B3A63B4E2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9EEAF69C-B346-4EA0-9935-E4D5C46B17E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7BFD49C3-572D-47BD-A63E-E471FDA3DBC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C80EC686-E5B8-4641-B0E9-CEB83F09B9A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D1E8057E-0260-4C22-A6F7-D68777DE861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8144FF0D-7A81-4FF6-B222-64185CF2D4D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36395E73-D2D8-4290-81A0-E2CD776921A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67C9510C-1E09-4900-BE26-F9E5AE8EBD3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75C5814E-F750-47B4-A96C-80E29F25206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1640B75E-EAAB-4CB5-BCBC-1FE181B4DB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163BA224-DCAB-4A5F-B2E0-7238708061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EB3C1CDC-29FC-48A3-A453-09CD2AE3641D}"/>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BB792258-0312-48C1-978D-2FCF27EB197B}"/>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EC629777-FB3E-4953-B0DE-5D46462B2C25}"/>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122C84AB-7753-4923-AFB4-6D4C36E25D6C}"/>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3E078387-6D93-4F6B-84E0-0BEFECE4694B}"/>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83B2CCFF-B317-40A2-B987-7958E12DF773}"/>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3AAB6707-B560-4962-9779-0E035FFA6895}"/>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F7BCC970-BF29-4A74-B4FD-329E88D97CF6}"/>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3" name="フローチャート: 判断 182">
          <a:extLst>
            <a:ext uri="{FF2B5EF4-FFF2-40B4-BE49-F238E27FC236}">
              <a16:creationId xmlns:a16="http://schemas.microsoft.com/office/drawing/2014/main" id="{2EE8DF2A-9DCC-4BDC-B856-48A8488D1A28}"/>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4" name="フローチャート: 判断 183">
          <a:extLst>
            <a:ext uri="{FF2B5EF4-FFF2-40B4-BE49-F238E27FC236}">
              <a16:creationId xmlns:a16="http://schemas.microsoft.com/office/drawing/2014/main" id="{B0BA80C7-D4C6-4D78-BE41-6211EBC98E05}"/>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5" name="フローチャート: 判断 184">
          <a:extLst>
            <a:ext uri="{FF2B5EF4-FFF2-40B4-BE49-F238E27FC236}">
              <a16:creationId xmlns:a16="http://schemas.microsoft.com/office/drawing/2014/main" id="{051CA6B2-3D18-4E5D-ABD9-9519C5942BE6}"/>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7AA30AB-8CF8-4344-AEB3-F5733715CE0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CDBFB5C-70CA-4979-B458-B01F4D719C5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02101CB-B2BB-4126-A400-3BAE400580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F0335B9-E6B8-4474-8FC5-A727FE4562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2A612D23-1610-4FE0-BFD7-A5E002D35CD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171269</xdr:rowOff>
    </xdr:from>
    <xdr:to>
      <xdr:col>24</xdr:col>
      <xdr:colOff>114300</xdr:colOff>
      <xdr:row>62</xdr:row>
      <xdr:rowOff>101419</xdr:rowOff>
    </xdr:to>
    <xdr:sp macro="" textlink="">
      <xdr:nvSpPr>
        <xdr:cNvPr id="191" name="楕円 190">
          <a:extLst>
            <a:ext uri="{FF2B5EF4-FFF2-40B4-BE49-F238E27FC236}">
              <a16:creationId xmlns:a16="http://schemas.microsoft.com/office/drawing/2014/main" id="{11833B6B-3CE9-4DD3-8D79-A27FEA9596B8}"/>
            </a:ext>
          </a:extLst>
        </xdr:cNvPr>
        <xdr:cNvSpPr/>
      </xdr:nvSpPr>
      <xdr:spPr>
        <a:xfrm>
          <a:off x="45847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149696</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84CE232-275D-40CD-A787-AB65806C1EE8}"/>
            </a:ext>
          </a:extLst>
        </xdr:cNvPr>
        <xdr:cNvSpPr txBox="1"/>
      </xdr:nvSpPr>
      <xdr:spPr>
        <a:xfrm>
          <a:off x="4673600"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93" name="楕円 192">
          <a:extLst>
            <a:ext uri="{FF2B5EF4-FFF2-40B4-BE49-F238E27FC236}">
              <a16:creationId xmlns:a16="http://schemas.microsoft.com/office/drawing/2014/main" id="{71FF5B10-2551-4F17-8ED7-F909668EF377}"/>
            </a:ext>
          </a:extLst>
        </xdr:cNvPr>
        <xdr:cNvSpPr/>
      </xdr:nvSpPr>
      <xdr:spPr>
        <a:xfrm>
          <a:off x="3746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27759</xdr:rowOff>
    </xdr:from>
    <xdr:to>
      <xdr:col>24</xdr:col>
      <xdr:colOff>63500</xdr:colOff>
      <xdr:row>62</xdr:row>
      <xdr:rowOff>50619</xdr:rowOff>
    </xdr:to>
    <xdr:cxnSp macro="">
      <xdr:nvCxnSpPr>
        <xdr:cNvPr id="194" name="直線コネクタ 193">
          <a:extLst>
            <a:ext uri="{FF2B5EF4-FFF2-40B4-BE49-F238E27FC236}">
              <a16:creationId xmlns:a16="http://schemas.microsoft.com/office/drawing/2014/main" id="{695A49A9-C5C5-4E35-90DB-85C3AB7B8A3B}"/>
            </a:ext>
          </a:extLst>
        </xdr:cNvPr>
        <xdr:cNvCxnSpPr/>
      </xdr:nvCxnSpPr>
      <xdr:spPr>
        <a:xfrm>
          <a:off x="3797300" y="1065765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153307</xdr:rowOff>
    </xdr:from>
    <xdr:to>
      <xdr:col>15</xdr:col>
      <xdr:colOff>101600</xdr:colOff>
      <xdr:row>62</xdr:row>
      <xdr:rowOff>83457</xdr:rowOff>
    </xdr:to>
    <xdr:sp macro="" textlink="">
      <xdr:nvSpPr>
        <xdr:cNvPr id="195" name="楕円 194">
          <a:extLst>
            <a:ext uri="{FF2B5EF4-FFF2-40B4-BE49-F238E27FC236}">
              <a16:creationId xmlns:a16="http://schemas.microsoft.com/office/drawing/2014/main" id="{D5DEEA3E-77C1-40E0-801A-7557E479BFEF}"/>
            </a:ext>
          </a:extLst>
        </xdr:cNvPr>
        <xdr:cNvSpPr/>
      </xdr:nvSpPr>
      <xdr:spPr>
        <a:xfrm>
          <a:off x="2857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27759</xdr:rowOff>
    </xdr:from>
    <xdr:to>
      <xdr:col>19</xdr:col>
      <xdr:colOff>177800</xdr:colOff>
      <xdr:row>62</xdr:row>
      <xdr:rowOff>32657</xdr:rowOff>
    </xdr:to>
    <xdr:cxnSp macro="">
      <xdr:nvCxnSpPr>
        <xdr:cNvPr id="196" name="直線コネクタ 195">
          <a:extLst>
            <a:ext uri="{FF2B5EF4-FFF2-40B4-BE49-F238E27FC236}">
              <a16:creationId xmlns:a16="http://schemas.microsoft.com/office/drawing/2014/main" id="{53DFCE33-844F-4805-9BCA-75CF4B29FAA6}"/>
            </a:ext>
          </a:extLst>
        </xdr:cNvPr>
        <xdr:cNvCxnSpPr/>
      </xdr:nvCxnSpPr>
      <xdr:spPr>
        <a:xfrm flipV="1">
          <a:off x="2908300" y="1065765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130447</xdr:rowOff>
    </xdr:from>
    <xdr:to>
      <xdr:col>10</xdr:col>
      <xdr:colOff>165100</xdr:colOff>
      <xdr:row>62</xdr:row>
      <xdr:rowOff>60597</xdr:rowOff>
    </xdr:to>
    <xdr:sp macro="" textlink="">
      <xdr:nvSpPr>
        <xdr:cNvPr id="197" name="楕円 196">
          <a:extLst>
            <a:ext uri="{FF2B5EF4-FFF2-40B4-BE49-F238E27FC236}">
              <a16:creationId xmlns:a16="http://schemas.microsoft.com/office/drawing/2014/main" id="{54591995-5F56-45FF-A78C-50F30596EC05}"/>
            </a:ext>
          </a:extLst>
        </xdr:cNvPr>
        <xdr:cNvSpPr/>
      </xdr:nvSpPr>
      <xdr:spPr>
        <a:xfrm>
          <a:off x="1968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xdr:rowOff>
    </xdr:from>
    <xdr:to>
      <xdr:col>15</xdr:col>
      <xdr:colOff>50800</xdr:colOff>
      <xdr:row>62</xdr:row>
      <xdr:rowOff>32657</xdr:rowOff>
    </xdr:to>
    <xdr:cxnSp macro="">
      <xdr:nvCxnSpPr>
        <xdr:cNvPr id="198" name="直線コネクタ 197">
          <a:extLst>
            <a:ext uri="{FF2B5EF4-FFF2-40B4-BE49-F238E27FC236}">
              <a16:creationId xmlns:a16="http://schemas.microsoft.com/office/drawing/2014/main" id="{4179ACC4-9D61-47E6-BA97-27627FDF6B22}"/>
            </a:ext>
          </a:extLst>
        </xdr:cNvPr>
        <xdr:cNvCxnSpPr/>
      </xdr:nvCxnSpPr>
      <xdr:spPr>
        <a:xfrm>
          <a:off x="2019300" y="106396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107587</xdr:rowOff>
    </xdr:from>
    <xdr:to>
      <xdr:col>6</xdr:col>
      <xdr:colOff>38100</xdr:colOff>
      <xdr:row>62</xdr:row>
      <xdr:rowOff>37737</xdr:rowOff>
    </xdr:to>
    <xdr:sp macro="" textlink="">
      <xdr:nvSpPr>
        <xdr:cNvPr id="199" name="楕円 198">
          <a:extLst>
            <a:ext uri="{FF2B5EF4-FFF2-40B4-BE49-F238E27FC236}">
              <a16:creationId xmlns:a16="http://schemas.microsoft.com/office/drawing/2014/main" id="{E46007C1-06BF-4556-8FDF-4D551817FE5E}"/>
            </a:ext>
          </a:extLst>
        </xdr:cNvPr>
        <xdr:cNvSpPr/>
      </xdr:nvSpPr>
      <xdr:spPr>
        <a:xfrm>
          <a:off x="1079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158387</xdr:rowOff>
    </xdr:from>
    <xdr:to>
      <xdr:col>10</xdr:col>
      <xdr:colOff>114300</xdr:colOff>
      <xdr:row>62</xdr:row>
      <xdr:rowOff>9797</xdr:rowOff>
    </xdr:to>
    <xdr:cxnSp macro="">
      <xdr:nvCxnSpPr>
        <xdr:cNvPr id="200" name="直線コネクタ 199">
          <a:extLst>
            <a:ext uri="{FF2B5EF4-FFF2-40B4-BE49-F238E27FC236}">
              <a16:creationId xmlns:a16="http://schemas.microsoft.com/office/drawing/2014/main" id="{49EF4489-34D1-40CC-BF2D-7FBD97A46F45}"/>
            </a:ext>
          </a:extLst>
        </xdr:cNvPr>
        <xdr:cNvCxnSpPr/>
      </xdr:nvCxnSpPr>
      <xdr:spPr>
        <a:xfrm>
          <a:off x="1130300" y="106168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1963F75-FA0B-42B3-A738-F0E7E18E455B}"/>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E3C5E48A-947D-41C9-AAF5-CA5C92841A5E}"/>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90B78353-4991-4445-82C9-2BFEEEF36848}"/>
            </a:ext>
          </a:extLst>
        </xdr:cNvPr>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8A89C9A1-337A-426E-8739-E31C4FB05FA3}"/>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1DE7A9AD-D17B-44A5-81AB-0F803537538A}"/>
            </a:ext>
          </a:extLst>
        </xdr:cNvPr>
        <xdr:cNvSpPr txBox="1"/>
      </xdr:nvSpPr>
      <xdr:spPr>
        <a:xfrm>
          <a:off x="3582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74584</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9B105DFA-90E4-49BE-8C10-18404A21A7BB}"/>
            </a:ext>
          </a:extLst>
        </xdr:cNvPr>
        <xdr:cNvSpPr txBox="1"/>
      </xdr:nvSpPr>
      <xdr:spPr>
        <a:xfrm>
          <a:off x="2705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51724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86EEB712-4D45-4EAE-9A9F-C1BFAC4896B5}"/>
            </a:ext>
          </a:extLst>
        </xdr:cNvPr>
        <xdr:cNvSpPr txBox="1"/>
      </xdr:nvSpPr>
      <xdr:spPr>
        <a:xfrm>
          <a:off x="1816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28864</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7B62DCAF-C1C6-4136-9323-A75396F0EEF6}"/>
            </a:ext>
          </a:extLst>
        </xdr:cNvPr>
        <xdr:cNvSpPr txBox="1"/>
      </xdr:nvSpPr>
      <xdr:spPr>
        <a:xfrm>
          <a:off x="927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26C95863-0086-44F2-AC8D-A58B262FCEF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B5391C5E-C0BC-4737-A52F-EE127850881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2897DAF5-E78B-4F33-A0A4-D047B68A8EC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7B35D28A-ED93-43F1-B4C1-73EDADB3606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1DF0F59D-2903-44B9-9CDA-42429BCA7DC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D56CB1E4-FECF-4C87-B779-7EB157F967E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FA4A955C-BF2C-4AEC-B781-28852EBB663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9C0035D-0090-4742-A6BD-B36C868472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5E164F10-CAF6-4914-8C29-7C7F682887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E8D8C316-7BED-4F11-9029-0D7889082BA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EC716EA7-A728-41E8-A491-AD54CA1BE64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A67DE5DC-159E-4160-A486-6672F5584CC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621D79DE-6340-469E-A3BB-40A920F4BC1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6EB05534-8FE3-45A0-852D-F88AA5E7C6D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16A3A668-A06F-4BD4-ABC1-BE9EC960C1C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FF44F819-12BF-4BAE-8AB5-9FCE99913E4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372FAB14-ECBC-4608-85E5-0164819CEFE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2808E540-4F1F-441E-AAC1-B4797A94941B}"/>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F7283449-D75E-4B27-A9C1-443146B8669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339F0855-7A4A-4E01-A086-923B585BCA3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992D896-26D0-4AAA-9016-CFAAC21852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7622DE92-8CA8-4253-AD3F-3BD66DAE41B0}"/>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63CD6A16-4C6F-4606-9297-872B475C3ECD}"/>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AEDC04FC-336A-4BE4-A79B-DDED6B259105}"/>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E9248828-AA1A-4410-8A7C-94DCCDD6BE93}"/>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51B78B6B-F571-4B16-889B-4DD218EF403B}"/>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1AA66E66-AA72-4137-8B63-9AF142835CE4}"/>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D7663466-C86B-4578-B429-6E8427002E41}"/>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7CCC0271-F368-4F98-BF1A-B5B850B1CF48}"/>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116932</xdr:rowOff>
    </xdr:from>
    <xdr:to>
      <xdr:col>46</xdr:col>
      <xdr:colOff>38100</xdr:colOff>
      <xdr:row>63</xdr:row>
      <xdr:rowOff>47082</xdr:rowOff>
    </xdr:to>
    <xdr:sp macro="" textlink="">
      <xdr:nvSpPr>
        <xdr:cNvPr id="238" name="フローチャート: 判断 237">
          <a:extLst>
            <a:ext uri="{FF2B5EF4-FFF2-40B4-BE49-F238E27FC236}">
              <a16:creationId xmlns:a16="http://schemas.microsoft.com/office/drawing/2014/main" id="{B2DF7964-805C-4F87-9DC2-FBF8E95D7D5E}"/>
            </a:ext>
          </a:extLst>
        </xdr:cNvPr>
        <xdr:cNvSpPr/>
      </xdr:nvSpPr>
      <xdr:spPr>
        <a:xfrm>
          <a:off x="8699500" y="107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125690</xdr:rowOff>
    </xdr:from>
    <xdr:to>
      <xdr:col>41</xdr:col>
      <xdr:colOff>101600</xdr:colOff>
      <xdr:row>63</xdr:row>
      <xdr:rowOff>55840</xdr:rowOff>
    </xdr:to>
    <xdr:sp macro="" textlink="">
      <xdr:nvSpPr>
        <xdr:cNvPr id="239" name="フローチャート: 判断 238">
          <a:extLst>
            <a:ext uri="{FF2B5EF4-FFF2-40B4-BE49-F238E27FC236}">
              <a16:creationId xmlns:a16="http://schemas.microsoft.com/office/drawing/2014/main" id="{A1770EEE-1CB0-415F-8741-BE091DF2B9CC}"/>
            </a:ext>
          </a:extLst>
        </xdr:cNvPr>
        <xdr:cNvSpPr/>
      </xdr:nvSpPr>
      <xdr:spPr>
        <a:xfrm>
          <a:off x="7810500" y="107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125405</xdr:rowOff>
    </xdr:from>
    <xdr:to>
      <xdr:col>36</xdr:col>
      <xdr:colOff>165100</xdr:colOff>
      <xdr:row>63</xdr:row>
      <xdr:rowOff>55555</xdr:rowOff>
    </xdr:to>
    <xdr:sp macro="" textlink="">
      <xdr:nvSpPr>
        <xdr:cNvPr id="240" name="フローチャート: 判断 239">
          <a:extLst>
            <a:ext uri="{FF2B5EF4-FFF2-40B4-BE49-F238E27FC236}">
              <a16:creationId xmlns:a16="http://schemas.microsoft.com/office/drawing/2014/main" id="{9FBA0400-5D9A-41C7-9A26-057AB743349B}"/>
            </a:ext>
          </a:extLst>
        </xdr:cNvPr>
        <xdr:cNvSpPr/>
      </xdr:nvSpPr>
      <xdr:spPr>
        <a:xfrm>
          <a:off x="6921500" y="1075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10514E0-000E-4949-B9F6-136CCB10D46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6C9E95D-4380-48A5-A351-C6A01150C82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D77CC7C-65F0-4A9E-AA41-8E3960BE937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93DEADC-C0BA-450F-AC08-F8F7FF3DD74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1A3F73A-1516-4196-83EA-5A4B098E14D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58262</xdr:rowOff>
    </xdr:from>
    <xdr:to>
      <xdr:col>55</xdr:col>
      <xdr:colOff>50800</xdr:colOff>
      <xdr:row>63</xdr:row>
      <xdr:rowOff>159862</xdr:rowOff>
    </xdr:to>
    <xdr:sp macro="" textlink="">
      <xdr:nvSpPr>
        <xdr:cNvPr id="246" name="楕円 245">
          <a:extLst>
            <a:ext uri="{FF2B5EF4-FFF2-40B4-BE49-F238E27FC236}">
              <a16:creationId xmlns:a16="http://schemas.microsoft.com/office/drawing/2014/main" id="{058CFB34-8340-41B6-8C55-42B423A04483}"/>
            </a:ext>
          </a:extLst>
        </xdr:cNvPr>
        <xdr:cNvSpPr/>
      </xdr:nvSpPr>
      <xdr:spPr>
        <a:xfrm>
          <a:off x="10426700" y="108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144639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5920194A-994E-443A-8877-25C047CBFEFD}"/>
            </a:ext>
          </a:extLst>
        </xdr:cNvPr>
        <xdr:cNvSpPr txBox="1"/>
      </xdr:nvSpPr>
      <xdr:spPr>
        <a:xfrm>
          <a:off x="10515600" y="1077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59984</xdr:rowOff>
    </xdr:from>
    <xdr:to>
      <xdr:col>50</xdr:col>
      <xdr:colOff>165100</xdr:colOff>
      <xdr:row>63</xdr:row>
      <xdr:rowOff>161584</xdr:rowOff>
    </xdr:to>
    <xdr:sp macro="" textlink="">
      <xdr:nvSpPr>
        <xdr:cNvPr id="248" name="楕円 247">
          <a:extLst>
            <a:ext uri="{FF2B5EF4-FFF2-40B4-BE49-F238E27FC236}">
              <a16:creationId xmlns:a16="http://schemas.microsoft.com/office/drawing/2014/main" id="{492C3927-3776-42D5-A668-81D3DB39A75E}"/>
            </a:ext>
          </a:extLst>
        </xdr:cNvPr>
        <xdr:cNvSpPr/>
      </xdr:nvSpPr>
      <xdr:spPr>
        <a:xfrm>
          <a:off x="9588500" y="108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109062</xdr:rowOff>
    </xdr:from>
    <xdr:to>
      <xdr:col>55</xdr:col>
      <xdr:colOff>0</xdr:colOff>
      <xdr:row>63</xdr:row>
      <xdr:rowOff>110784</xdr:rowOff>
    </xdr:to>
    <xdr:cxnSp macro="">
      <xdr:nvCxnSpPr>
        <xdr:cNvPr id="249" name="直線コネクタ 248">
          <a:extLst>
            <a:ext uri="{FF2B5EF4-FFF2-40B4-BE49-F238E27FC236}">
              <a16:creationId xmlns:a16="http://schemas.microsoft.com/office/drawing/2014/main" id="{694012B9-5EE8-41FA-AEF0-297BC56C0C59}"/>
            </a:ext>
          </a:extLst>
        </xdr:cNvPr>
        <xdr:cNvCxnSpPr/>
      </xdr:nvCxnSpPr>
      <xdr:spPr>
        <a:xfrm flipV="1">
          <a:off x="9639300" y="10910412"/>
          <a:ext cx="8382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62525</xdr:rowOff>
    </xdr:from>
    <xdr:to>
      <xdr:col>46</xdr:col>
      <xdr:colOff>38100</xdr:colOff>
      <xdr:row>63</xdr:row>
      <xdr:rowOff>164125</xdr:rowOff>
    </xdr:to>
    <xdr:sp macro="" textlink="">
      <xdr:nvSpPr>
        <xdr:cNvPr id="250" name="楕円 249">
          <a:extLst>
            <a:ext uri="{FF2B5EF4-FFF2-40B4-BE49-F238E27FC236}">
              <a16:creationId xmlns:a16="http://schemas.microsoft.com/office/drawing/2014/main" id="{DF0E457B-B41B-46A8-AC18-764317AE2426}"/>
            </a:ext>
          </a:extLst>
        </xdr:cNvPr>
        <xdr:cNvSpPr/>
      </xdr:nvSpPr>
      <xdr:spPr>
        <a:xfrm>
          <a:off x="8699500" y="108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110784</xdr:rowOff>
    </xdr:from>
    <xdr:to>
      <xdr:col>50</xdr:col>
      <xdr:colOff>114300</xdr:colOff>
      <xdr:row>63</xdr:row>
      <xdr:rowOff>113325</xdr:rowOff>
    </xdr:to>
    <xdr:cxnSp macro="">
      <xdr:nvCxnSpPr>
        <xdr:cNvPr id="251" name="直線コネクタ 250">
          <a:extLst>
            <a:ext uri="{FF2B5EF4-FFF2-40B4-BE49-F238E27FC236}">
              <a16:creationId xmlns:a16="http://schemas.microsoft.com/office/drawing/2014/main" id="{3525415E-D55D-41DB-B56B-8DFE85FD5C15}"/>
            </a:ext>
          </a:extLst>
        </xdr:cNvPr>
        <xdr:cNvCxnSpPr/>
      </xdr:nvCxnSpPr>
      <xdr:spPr>
        <a:xfrm flipV="1">
          <a:off x="8750300" y="10912134"/>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63726</xdr:rowOff>
    </xdr:from>
    <xdr:to>
      <xdr:col>41</xdr:col>
      <xdr:colOff>101600</xdr:colOff>
      <xdr:row>63</xdr:row>
      <xdr:rowOff>165326</xdr:rowOff>
    </xdr:to>
    <xdr:sp macro="" textlink="">
      <xdr:nvSpPr>
        <xdr:cNvPr id="252" name="楕円 251">
          <a:extLst>
            <a:ext uri="{FF2B5EF4-FFF2-40B4-BE49-F238E27FC236}">
              <a16:creationId xmlns:a16="http://schemas.microsoft.com/office/drawing/2014/main" id="{4E923FA7-7D3A-4F12-8B92-463ADF8C2CB7}"/>
            </a:ext>
          </a:extLst>
        </xdr:cNvPr>
        <xdr:cNvSpPr/>
      </xdr:nvSpPr>
      <xdr:spPr>
        <a:xfrm>
          <a:off x="7810500" y="108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113325</xdr:rowOff>
    </xdr:from>
    <xdr:to>
      <xdr:col>45</xdr:col>
      <xdr:colOff>177800</xdr:colOff>
      <xdr:row>63</xdr:row>
      <xdr:rowOff>114526</xdr:rowOff>
    </xdr:to>
    <xdr:cxnSp macro="">
      <xdr:nvCxnSpPr>
        <xdr:cNvPr id="253" name="直線コネクタ 252">
          <a:extLst>
            <a:ext uri="{FF2B5EF4-FFF2-40B4-BE49-F238E27FC236}">
              <a16:creationId xmlns:a16="http://schemas.microsoft.com/office/drawing/2014/main" id="{D65B2A1F-F479-423B-807F-567773A9DC52}"/>
            </a:ext>
          </a:extLst>
        </xdr:cNvPr>
        <xdr:cNvCxnSpPr/>
      </xdr:nvCxnSpPr>
      <xdr:spPr>
        <a:xfrm flipV="1">
          <a:off x="7861300" y="10914675"/>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65103</xdr:rowOff>
    </xdr:from>
    <xdr:to>
      <xdr:col>36</xdr:col>
      <xdr:colOff>165100</xdr:colOff>
      <xdr:row>63</xdr:row>
      <xdr:rowOff>166703</xdr:rowOff>
    </xdr:to>
    <xdr:sp macro="" textlink="">
      <xdr:nvSpPr>
        <xdr:cNvPr id="254" name="楕円 253">
          <a:extLst>
            <a:ext uri="{FF2B5EF4-FFF2-40B4-BE49-F238E27FC236}">
              <a16:creationId xmlns:a16="http://schemas.microsoft.com/office/drawing/2014/main" id="{6525713D-6FC7-4C52-A51B-10F2947D1F51}"/>
            </a:ext>
          </a:extLst>
        </xdr:cNvPr>
        <xdr:cNvSpPr/>
      </xdr:nvSpPr>
      <xdr:spPr>
        <a:xfrm>
          <a:off x="6921500" y="108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114526</xdr:rowOff>
    </xdr:from>
    <xdr:to>
      <xdr:col>41</xdr:col>
      <xdr:colOff>50800</xdr:colOff>
      <xdr:row>63</xdr:row>
      <xdr:rowOff>115903</xdr:rowOff>
    </xdr:to>
    <xdr:cxnSp macro="">
      <xdr:nvCxnSpPr>
        <xdr:cNvPr id="255" name="直線コネクタ 254">
          <a:extLst>
            <a:ext uri="{FF2B5EF4-FFF2-40B4-BE49-F238E27FC236}">
              <a16:creationId xmlns:a16="http://schemas.microsoft.com/office/drawing/2014/main" id="{7BCEBF05-86CB-4520-8AFD-C538EE445B2C}"/>
            </a:ext>
          </a:extLst>
        </xdr:cNvPr>
        <xdr:cNvCxnSpPr/>
      </xdr:nvCxnSpPr>
      <xdr:spPr>
        <a:xfrm flipV="1">
          <a:off x="6972300" y="10915876"/>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65BC0598-A18E-49D9-8385-2F514DA90FB2}"/>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63609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AD1D0A7-F92B-42CD-BE67-03179C8B2930}"/>
            </a:ext>
          </a:extLst>
        </xdr:cNvPr>
        <xdr:cNvSpPr txBox="1"/>
      </xdr:nvSpPr>
      <xdr:spPr>
        <a:xfrm>
          <a:off x="8450795" y="1052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72367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F9BBA1D-8DF9-495E-BEAF-D8E81B0DEC8F}"/>
            </a:ext>
          </a:extLst>
        </xdr:cNvPr>
        <xdr:cNvSpPr txBox="1"/>
      </xdr:nvSpPr>
      <xdr:spPr>
        <a:xfrm>
          <a:off x="7561795" y="105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72082</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F2DD093-A3AF-4E88-816C-E570DDF9A0CB}"/>
            </a:ext>
          </a:extLst>
        </xdr:cNvPr>
        <xdr:cNvSpPr txBox="1"/>
      </xdr:nvSpPr>
      <xdr:spPr>
        <a:xfrm>
          <a:off x="6672795" y="1053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152711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344C128A-D2FA-41A0-89B3-ED00118BA6F2}"/>
            </a:ext>
          </a:extLst>
        </xdr:cNvPr>
        <xdr:cNvSpPr txBox="1"/>
      </xdr:nvSpPr>
      <xdr:spPr>
        <a:xfrm>
          <a:off x="9327095" y="1095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155252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D2BF6DDF-E8F8-47EB-A758-776E49D57F4A}"/>
            </a:ext>
          </a:extLst>
        </xdr:cNvPr>
        <xdr:cNvSpPr txBox="1"/>
      </xdr:nvSpPr>
      <xdr:spPr>
        <a:xfrm>
          <a:off x="8450795" y="1095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156453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70C4B5DE-EF23-424B-8969-4867741FE2DF}"/>
            </a:ext>
          </a:extLst>
        </xdr:cNvPr>
        <xdr:cNvSpPr txBox="1"/>
      </xdr:nvSpPr>
      <xdr:spPr>
        <a:xfrm>
          <a:off x="7561795" y="1095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157830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6C86DE4-F1F6-42D3-B7F3-75B7DA2C7CF0}"/>
            </a:ext>
          </a:extLst>
        </xdr:cNvPr>
        <xdr:cNvSpPr txBox="1"/>
      </xdr:nvSpPr>
      <xdr:spPr>
        <a:xfrm>
          <a:off x="6672795" y="1095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EA7941C-7D75-40D9-94AD-C14645A379C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A83C7C2-4A88-4A24-8E73-96615C64E68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89AEA85-466F-473D-A701-FC817FC1436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9A29237-D641-4E51-8DA7-70591BEC046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35F84D6-3613-4FB2-8F7B-7076360241A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9C3CAEB-245E-44A4-8DA5-6D40B5515B0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2BC49ADD-82CA-4E25-9778-C4EDE3285FB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BDAB613-2869-4636-9DED-F4C12AC4F95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E2717E5-DFA8-475A-AE88-7BA49E520CE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B7E5E8A-2152-471A-BC57-DCD3CAE6DC7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9F321EE-4D42-4478-81C8-5C6EEECAACB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D0D8B06-8B6C-43CA-B793-5F0389BF1CF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B5F12036-3C95-4B0C-8CD7-6CE3489179F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2A49DE55-5901-48E2-A551-908856649D2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45AD6109-54A7-48EF-81B3-608B63502CE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D75A0C3-2476-4F65-A94A-48925E796B2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6787092E-01CD-45E4-99DE-D51BA532CE1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5FE0679F-78DE-45BB-AB6F-FB3B10C717B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3BD14C9F-CD4C-4866-B884-BEF252E37E4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5D6FF5DD-9F9A-403D-A896-948EB571E76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B1455990-D0ED-412A-A32C-5FC91D97562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247CAF0-C799-4C72-B9BD-4A243ED5464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28CBFAE1-1F1B-481D-AE2A-AF6B7DFA04A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2CAFBE0E-1813-419D-A53B-C1DFCA32E49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7284BD3E-E68F-4AEC-84B4-BCB54476703B}"/>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BAC63A10-BA95-4CE4-8B95-8C5041D5EE7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A4DDD1BA-F08E-497B-959B-5DE0787AB6E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1EB6E6D7-BA38-47E7-A1AC-EC47B54037EA}"/>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46231540-4C2E-4A23-8023-BCE46FD68F13}"/>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2541F81-ABAA-48A6-802A-7D6CAC8BD9D5}"/>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38CF9133-07C2-4602-BBED-5613477F2815}"/>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0AB3E521-EA9E-4F9B-B215-1AB38EE9399E}"/>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6" name="フローチャート: 判断 295">
          <a:extLst>
            <a:ext uri="{FF2B5EF4-FFF2-40B4-BE49-F238E27FC236}">
              <a16:creationId xmlns:a16="http://schemas.microsoft.com/office/drawing/2014/main" id="{B51A8F29-E09D-4951-B9EE-6D0ACF46C48A}"/>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7" name="フローチャート: 判断 296">
          <a:extLst>
            <a:ext uri="{FF2B5EF4-FFF2-40B4-BE49-F238E27FC236}">
              <a16:creationId xmlns:a16="http://schemas.microsoft.com/office/drawing/2014/main" id="{12557DDD-AEF9-48F6-9EDC-A705AE919712}"/>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98" name="フローチャート: 判断 297">
          <a:extLst>
            <a:ext uri="{FF2B5EF4-FFF2-40B4-BE49-F238E27FC236}">
              <a16:creationId xmlns:a16="http://schemas.microsoft.com/office/drawing/2014/main" id="{070FF871-B60E-44CA-9B36-386623AF25D5}"/>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45761D3-8143-4E39-A0D4-BAA767A6925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E4B3B26-E2F2-4FF2-9A51-247246F7C30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ACC36B9-D05C-4613-9D62-F6DB444992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E69E247-EC72-4D5F-BF8A-42821E551E5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8BE0864-E62E-451B-88B5-939E51ADF3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10161</xdr:rowOff>
    </xdr:from>
    <xdr:to>
      <xdr:col>24</xdr:col>
      <xdr:colOff>114300</xdr:colOff>
      <xdr:row>85</xdr:row>
      <xdr:rowOff>111761</xdr:rowOff>
    </xdr:to>
    <xdr:sp macro="" textlink="">
      <xdr:nvSpPr>
        <xdr:cNvPr id="304" name="楕円 303">
          <a:extLst>
            <a:ext uri="{FF2B5EF4-FFF2-40B4-BE49-F238E27FC236}">
              <a16:creationId xmlns:a16="http://schemas.microsoft.com/office/drawing/2014/main" id="{4F16FD3C-39DC-4819-93E6-9DB04EBA3BF7}"/>
            </a:ext>
          </a:extLst>
        </xdr:cNvPr>
        <xdr:cNvSpPr/>
      </xdr:nvSpPr>
      <xdr:spPr>
        <a:xfrm>
          <a:off x="4584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160038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9C7F220-87AD-4365-AB3C-020AC0BDDBD9}"/>
            </a:ext>
          </a:extLst>
        </xdr:cNvPr>
        <xdr:cNvSpPr txBox="1"/>
      </xdr:nvSpPr>
      <xdr:spPr>
        <a:xfrm>
          <a:off x="4673600"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160655</xdr:rowOff>
    </xdr:from>
    <xdr:to>
      <xdr:col>20</xdr:col>
      <xdr:colOff>38100</xdr:colOff>
      <xdr:row>85</xdr:row>
      <xdr:rowOff>90805</xdr:rowOff>
    </xdr:to>
    <xdr:sp macro="" textlink="">
      <xdr:nvSpPr>
        <xdr:cNvPr id="306" name="楕円 305">
          <a:extLst>
            <a:ext uri="{FF2B5EF4-FFF2-40B4-BE49-F238E27FC236}">
              <a16:creationId xmlns:a16="http://schemas.microsoft.com/office/drawing/2014/main" id="{2759C8F5-7990-420C-B1E1-84422EDF7B70}"/>
            </a:ext>
          </a:extLst>
        </xdr:cNvPr>
        <xdr:cNvSpPr/>
      </xdr:nvSpPr>
      <xdr:spPr>
        <a:xfrm>
          <a:off x="3746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40005</xdr:rowOff>
    </xdr:from>
    <xdr:to>
      <xdr:col>24</xdr:col>
      <xdr:colOff>63500</xdr:colOff>
      <xdr:row>85</xdr:row>
      <xdr:rowOff>60961</xdr:rowOff>
    </xdr:to>
    <xdr:cxnSp macro="">
      <xdr:nvCxnSpPr>
        <xdr:cNvPr id="307" name="直線コネクタ 306">
          <a:extLst>
            <a:ext uri="{FF2B5EF4-FFF2-40B4-BE49-F238E27FC236}">
              <a16:creationId xmlns:a16="http://schemas.microsoft.com/office/drawing/2014/main" id="{74707AD3-7F7E-4870-ADC1-BA0BE44E164D}"/>
            </a:ext>
          </a:extLst>
        </xdr:cNvPr>
        <xdr:cNvCxnSpPr/>
      </xdr:nvCxnSpPr>
      <xdr:spPr>
        <a:xfrm>
          <a:off x="3797300" y="146132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126364</xdr:rowOff>
    </xdr:from>
    <xdr:to>
      <xdr:col>15</xdr:col>
      <xdr:colOff>101600</xdr:colOff>
      <xdr:row>85</xdr:row>
      <xdr:rowOff>56514</xdr:rowOff>
    </xdr:to>
    <xdr:sp macro="" textlink="">
      <xdr:nvSpPr>
        <xdr:cNvPr id="308" name="楕円 307">
          <a:extLst>
            <a:ext uri="{FF2B5EF4-FFF2-40B4-BE49-F238E27FC236}">
              <a16:creationId xmlns:a16="http://schemas.microsoft.com/office/drawing/2014/main" id="{E90E4FF6-9D71-4B6E-A549-29DCA143B82A}"/>
            </a:ext>
          </a:extLst>
        </xdr:cNvPr>
        <xdr:cNvSpPr/>
      </xdr:nvSpPr>
      <xdr:spPr>
        <a:xfrm>
          <a:off x="2857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5714</xdr:rowOff>
    </xdr:from>
    <xdr:to>
      <xdr:col>19</xdr:col>
      <xdr:colOff>177800</xdr:colOff>
      <xdr:row>85</xdr:row>
      <xdr:rowOff>40005</xdr:rowOff>
    </xdr:to>
    <xdr:cxnSp macro="">
      <xdr:nvCxnSpPr>
        <xdr:cNvPr id="309" name="直線コネクタ 308">
          <a:extLst>
            <a:ext uri="{FF2B5EF4-FFF2-40B4-BE49-F238E27FC236}">
              <a16:creationId xmlns:a16="http://schemas.microsoft.com/office/drawing/2014/main" id="{D3CF1FE4-9431-4DE5-BB4D-04E8DDDE7117}"/>
            </a:ext>
          </a:extLst>
        </xdr:cNvPr>
        <xdr:cNvCxnSpPr/>
      </xdr:nvCxnSpPr>
      <xdr:spPr>
        <a:xfrm>
          <a:off x="2908300" y="145789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118745</xdr:rowOff>
    </xdr:from>
    <xdr:to>
      <xdr:col>10</xdr:col>
      <xdr:colOff>165100</xdr:colOff>
      <xdr:row>85</xdr:row>
      <xdr:rowOff>48895</xdr:rowOff>
    </xdr:to>
    <xdr:sp macro="" textlink="">
      <xdr:nvSpPr>
        <xdr:cNvPr id="310" name="楕円 309">
          <a:extLst>
            <a:ext uri="{FF2B5EF4-FFF2-40B4-BE49-F238E27FC236}">
              <a16:creationId xmlns:a16="http://schemas.microsoft.com/office/drawing/2014/main" id="{06671CA1-DD96-4967-AB00-1AD4BA26FBAB}"/>
            </a:ext>
          </a:extLst>
        </xdr:cNvPr>
        <xdr:cNvSpPr/>
      </xdr:nvSpPr>
      <xdr:spPr>
        <a:xfrm>
          <a:off x="1968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169545</xdr:rowOff>
    </xdr:from>
    <xdr:to>
      <xdr:col>15</xdr:col>
      <xdr:colOff>50800</xdr:colOff>
      <xdr:row>85</xdr:row>
      <xdr:rowOff>5714</xdr:rowOff>
    </xdr:to>
    <xdr:cxnSp macro="">
      <xdr:nvCxnSpPr>
        <xdr:cNvPr id="311" name="直線コネクタ 310">
          <a:extLst>
            <a:ext uri="{FF2B5EF4-FFF2-40B4-BE49-F238E27FC236}">
              <a16:creationId xmlns:a16="http://schemas.microsoft.com/office/drawing/2014/main" id="{E122F771-96E3-4379-80F2-56CAF485064F}"/>
            </a:ext>
          </a:extLst>
        </xdr:cNvPr>
        <xdr:cNvCxnSpPr/>
      </xdr:nvCxnSpPr>
      <xdr:spPr>
        <a:xfrm>
          <a:off x="2019300" y="145713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69214</xdr:rowOff>
    </xdr:from>
    <xdr:to>
      <xdr:col>6</xdr:col>
      <xdr:colOff>38100</xdr:colOff>
      <xdr:row>84</xdr:row>
      <xdr:rowOff>170814</xdr:rowOff>
    </xdr:to>
    <xdr:sp macro="" textlink="">
      <xdr:nvSpPr>
        <xdr:cNvPr id="312" name="楕円 311">
          <a:extLst>
            <a:ext uri="{FF2B5EF4-FFF2-40B4-BE49-F238E27FC236}">
              <a16:creationId xmlns:a16="http://schemas.microsoft.com/office/drawing/2014/main" id="{05F33F76-75A8-4825-B383-A86EB1FB36E7}"/>
            </a:ext>
          </a:extLst>
        </xdr:cNvPr>
        <xdr:cNvSpPr/>
      </xdr:nvSpPr>
      <xdr:spPr>
        <a:xfrm>
          <a:off x="1079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120014</xdr:rowOff>
    </xdr:from>
    <xdr:to>
      <xdr:col>10</xdr:col>
      <xdr:colOff>114300</xdr:colOff>
      <xdr:row>84</xdr:row>
      <xdr:rowOff>169545</xdr:rowOff>
    </xdr:to>
    <xdr:cxnSp macro="">
      <xdr:nvCxnSpPr>
        <xdr:cNvPr id="313" name="直線コネクタ 312">
          <a:extLst>
            <a:ext uri="{FF2B5EF4-FFF2-40B4-BE49-F238E27FC236}">
              <a16:creationId xmlns:a16="http://schemas.microsoft.com/office/drawing/2014/main" id="{0CC223B4-7DDA-486D-A4B4-2D5DCAAB5F6F}"/>
            </a:ext>
          </a:extLst>
        </xdr:cNvPr>
        <xdr:cNvCxnSpPr/>
      </xdr:nvCxnSpPr>
      <xdr:spPr>
        <a:xfrm>
          <a:off x="1130300" y="145218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a:extLst>
            <a:ext uri="{FF2B5EF4-FFF2-40B4-BE49-F238E27FC236}">
              <a16:creationId xmlns:a16="http://schemas.microsoft.com/office/drawing/2014/main" id="{BBD2049F-6F95-4F7F-BBB7-E26C2EDC7674}"/>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5" name="n_2aveValue【公営住宅】&#10;有形固定資産減価償却率">
          <a:extLst>
            <a:ext uri="{FF2B5EF4-FFF2-40B4-BE49-F238E27FC236}">
              <a16:creationId xmlns:a16="http://schemas.microsoft.com/office/drawing/2014/main" id="{BBBC3440-06E3-4FA3-BF10-EF891A4A0935}"/>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6" name="n_3aveValue【公営住宅】&#10;有形固定資産減価償却率">
          <a:extLst>
            <a:ext uri="{FF2B5EF4-FFF2-40B4-BE49-F238E27FC236}">
              <a16:creationId xmlns:a16="http://schemas.microsoft.com/office/drawing/2014/main" id="{784F451D-AAAD-4D3E-A749-20334EEA5F35}"/>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7" name="n_4aveValue【公営住宅】&#10;有形固定資産減価償却率">
          <a:extLst>
            <a:ext uri="{FF2B5EF4-FFF2-40B4-BE49-F238E27FC236}">
              <a16:creationId xmlns:a16="http://schemas.microsoft.com/office/drawing/2014/main" id="{1474875C-DDD0-481E-9265-9161DF0E9D7C}"/>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81932</xdr:rowOff>
    </xdr:from>
    <xdr:ext cx="405111" cy="259045"/>
    <xdr:sp macro="" textlink="">
      <xdr:nvSpPr>
        <xdr:cNvPr id="318" name="n_1mainValue【公営住宅】&#10;有形固定資産減価償却率">
          <a:extLst>
            <a:ext uri="{FF2B5EF4-FFF2-40B4-BE49-F238E27FC236}">
              <a16:creationId xmlns:a16="http://schemas.microsoft.com/office/drawing/2014/main" id="{EAC90363-8584-4C8A-AE56-C94F5FFA1231}"/>
            </a:ext>
          </a:extLst>
        </xdr:cNvPr>
        <xdr:cNvSpPr txBox="1"/>
      </xdr:nvSpPr>
      <xdr:spPr>
        <a:xfrm>
          <a:off x="35820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47641</xdr:rowOff>
    </xdr:from>
    <xdr:ext cx="405111" cy="259045"/>
    <xdr:sp macro="" textlink="">
      <xdr:nvSpPr>
        <xdr:cNvPr id="319" name="n_2mainValue【公営住宅】&#10;有形固定資産減価償却率">
          <a:extLst>
            <a:ext uri="{FF2B5EF4-FFF2-40B4-BE49-F238E27FC236}">
              <a16:creationId xmlns:a16="http://schemas.microsoft.com/office/drawing/2014/main" id="{AFF31AA4-5F5F-43C0-8AF6-C53361AC3884}"/>
            </a:ext>
          </a:extLst>
        </xdr:cNvPr>
        <xdr:cNvSpPr txBox="1"/>
      </xdr:nvSpPr>
      <xdr:spPr>
        <a:xfrm>
          <a:off x="2705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40022</xdr:rowOff>
    </xdr:from>
    <xdr:ext cx="405111" cy="259045"/>
    <xdr:sp macro="" textlink="">
      <xdr:nvSpPr>
        <xdr:cNvPr id="320" name="n_3mainValue【公営住宅】&#10;有形固定資産減価償却率">
          <a:extLst>
            <a:ext uri="{FF2B5EF4-FFF2-40B4-BE49-F238E27FC236}">
              <a16:creationId xmlns:a16="http://schemas.microsoft.com/office/drawing/2014/main" id="{1719ECFA-7C0B-41F3-B8C0-0C93DA79FF3B}"/>
            </a:ext>
          </a:extLst>
        </xdr:cNvPr>
        <xdr:cNvSpPr txBox="1"/>
      </xdr:nvSpPr>
      <xdr:spPr>
        <a:xfrm>
          <a:off x="18167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161941</xdr:rowOff>
    </xdr:from>
    <xdr:ext cx="405111" cy="259045"/>
    <xdr:sp macro="" textlink="">
      <xdr:nvSpPr>
        <xdr:cNvPr id="321" name="n_4mainValue【公営住宅】&#10;有形固定資産減価償却率">
          <a:extLst>
            <a:ext uri="{FF2B5EF4-FFF2-40B4-BE49-F238E27FC236}">
              <a16:creationId xmlns:a16="http://schemas.microsoft.com/office/drawing/2014/main" id="{25E56EEC-1919-49BF-B42E-98EF8064F18D}"/>
            </a:ext>
          </a:extLst>
        </xdr:cNvPr>
        <xdr:cNvSpPr txBox="1"/>
      </xdr:nvSpPr>
      <xdr:spPr>
        <a:xfrm>
          <a:off x="9277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F62EEA2-35B4-49D8-A2CC-C8CE8A16D54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C30D701-2E6E-447A-8BFD-C1E2C7EA1C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38A2CFC-B6DA-4834-A1F7-9E84F84C5B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3543852-F808-4DC6-8CE9-DC5E29674C3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813414D-19CA-413E-B1D6-948C2F0D477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D9627F9-8A48-4B1B-A86A-5B8704DCCF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1974742-BA42-42B0-816D-D61CA230DCD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67697B5-A11C-43E7-9BE0-B18148C055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55FAFAC-3E28-4643-96F1-D564DB9D5C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613166FF-12C2-421F-8F22-1DEF6483E30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B239E79A-DB5C-47B8-84C4-A1E7D18713F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A22C6535-E26A-4B96-90EB-0B8CFD5840E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612AEC8-8F48-4021-ACD2-3408C8854E2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D5F738C7-6FC3-43DA-B50C-67D14DF4725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8E1E9FB8-3295-4496-B840-9D5A74915D1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10744E5B-17A6-41AA-8B6D-74F0412ED94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83C44B2F-778E-4FED-BF52-CB1A1C85FB2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59BA1FE7-292A-4594-A125-7AD80DDE946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ADF7A6BD-2AD2-4A96-9041-726844E62CA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03437EAF-76F6-4033-B9C3-FB22E1D0479D}"/>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E7F1B056-1F54-49A2-B05E-3018DBED383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6FF8EC8F-DA49-4B8D-9AC9-8274899ABCA1}"/>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2A7B2B74-AB2A-4FB6-A819-FCEF91DBA3F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202B04DC-490E-4D0F-9CB5-3D13F354535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39B75142-4B2E-4FA4-B447-B98EF49215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AE667D44-E801-46B2-9A04-AEE4C6EEAD47}"/>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54E83F9F-3EF9-4570-9D29-C575A7DD2F84}"/>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1DE08BA1-ED2A-4A69-A399-F988C62BA65D}"/>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B25A681D-D181-43F4-9626-25688BC38598}"/>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0067AFDC-0F3D-4530-8660-3CDBFE689A1B}"/>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a:extLst>
            <a:ext uri="{FF2B5EF4-FFF2-40B4-BE49-F238E27FC236}">
              <a16:creationId xmlns:a16="http://schemas.microsoft.com/office/drawing/2014/main" id="{D3AE74B7-3922-48CC-89EF-DBB984623E6E}"/>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94EBC199-8F18-4744-8EFB-9AF44FC8B692}"/>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8B0476B7-B42D-43B5-ADEC-272940455A35}"/>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32367</xdr:rowOff>
    </xdr:from>
    <xdr:to>
      <xdr:col>46</xdr:col>
      <xdr:colOff>38100</xdr:colOff>
      <xdr:row>86</xdr:row>
      <xdr:rowOff>133967</xdr:rowOff>
    </xdr:to>
    <xdr:sp macro="" textlink="">
      <xdr:nvSpPr>
        <xdr:cNvPr id="355" name="フローチャート: 判断 354">
          <a:extLst>
            <a:ext uri="{FF2B5EF4-FFF2-40B4-BE49-F238E27FC236}">
              <a16:creationId xmlns:a16="http://schemas.microsoft.com/office/drawing/2014/main" id="{BFE189E0-E90A-4A64-A321-04379933363D}"/>
            </a:ext>
          </a:extLst>
        </xdr:cNvPr>
        <xdr:cNvSpPr/>
      </xdr:nvSpPr>
      <xdr:spPr>
        <a:xfrm>
          <a:off x="8699500" y="147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30624</xdr:rowOff>
    </xdr:from>
    <xdr:to>
      <xdr:col>41</xdr:col>
      <xdr:colOff>101600</xdr:colOff>
      <xdr:row>86</xdr:row>
      <xdr:rowOff>132224</xdr:rowOff>
    </xdr:to>
    <xdr:sp macro="" textlink="">
      <xdr:nvSpPr>
        <xdr:cNvPr id="356" name="フローチャート: 判断 355">
          <a:extLst>
            <a:ext uri="{FF2B5EF4-FFF2-40B4-BE49-F238E27FC236}">
              <a16:creationId xmlns:a16="http://schemas.microsoft.com/office/drawing/2014/main" id="{062E043D-73D4-4F5E-9717-1907278ABA19}"/>
            </a:ext>
          </a:extLst>
        </xdr:cNvPr>
        <xdr:cNvSpPr/>
      </xdr:nvSpPr>
      <xdr:spPr>
        <a:xfrm>
          <a:off x="7810500" y="147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31279</xdr:rowOff>
    </xdr:from>
    <xdr:to>
      <xdr:col>36</xdr:col>
      <xdr:colOff>165100</xdr:colOff>
      <xdr:row>86</xdr:row>
      <xdr:rowOff>132879</xdr:rowOff>
    </xdr:to>
    <xdr:sp macro="" textlink="">
      <xdr:nvSpPr>
        <xdr:cNvPr id="357" name="フローチャート: 判断 356">
          <a:extLst>
            <a:ext uri="{FF2B5EF4-FFF2-40B4-BE49-F238E27FC236}">
              <a16:creationId xmlns:a16="http://schemas.microsoft.com/office/drawing/2014/main" id="{C1FC4FD7-9524-4735-A729-2B41E7886D82}"/>
            </a:ext>
          </a:extLst>
        </xdr:cNvPr>
        <xdr:cNvSpPr/>
      </xdr:nvSpPr>
      <xdr:spPr>
        <a:xfrm>
          <a:off x="6921500" y="1477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16DB5C7-80D0-4B0A-B89C-1C4FC9DB1FA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476F67A-112C-447A-986F-0E83060B82F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9E3B4B1-9805-4214-A648-7D6290021CE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730AE26-6A7C-4586-B913-46DCC1C1D35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DA22508-47C0-4DB9-AE3B-C20DA0153A0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118363</xdr:rowOff>
    </xdr:from>
    <xdr:to>
      <xdr:col>55</xdr:col>
      <xdr:colOff>50800</xdr:colOff>
      <xdr:row>86</xdr:row>
      <xdr:rowOff>48513</xdr:rowOff>
    </xdr:to>
    <xdr:sp macro="" textlink="">
      <xdr:nvSpPr>
        <xdr:cNvPr id="363" name="楕円 362">
          <a:extLst>
            <a:ext uri="{FF2B5EF4-FFF2-40B4-BE49-F238E27FC236}">
              <a16:creationId xmlns:a16="http://schemas.microsoft.com/office/drawing/2014/main" id="{749CBB2E-C9D8-4DBC-B22F-5A1BB11988E5}"/>
            </a:ext>
          </a:extLst>
        </xdr:cNvPr>
        <xdr:cNvSpPr/>
      </xdr:nvSpPr>
      <xdr:spPr>
        <a:xfrm>
          <a:off x="10426700" y="146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141240</xdr:rowOff>
    </xdr:from>
    <xdr:ext cx="469744" cy="259045"/>
    <xdr:sp macro="" textlink="">
      <xdr:nvSpPr>
        <xdr:cNvPr id="364" name="【公営住宅】&#10;一人当たり面積該当値テキスト">
          <a:extLst>
            <a:ext uri="{FF2B5EF4-FFF2-40B4-BE49-F238E27FC236}">
              <a16:creationId xmlns:a16="http://schemas.microsoft.com/office/drawing/2014/main" id="{90076DD0-C5CB-4B09-9A88-5568FC79FABF}"/>
            </a:ext>
          </a:extLst>
        </xdr:cNvPr>
        <xdr:cNvSpPr txBox="1"/>
      </xdr:nvSpPr>
      <xdr:spPr>
        <a:xfrm>
          <a:off x="10515600" y="1454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117929</xdr:rowOff>
    </xdr:from>
    <xdr:to>
      <xdr:col>50</xdr:col>
      <xdr:colOff>165100</xdr:colOff>
      <xdr:row>86</xdr:row>
      <xdr:rowOff>48079</xdr:rowOff>
    </xdr:to>
    <xdr:sp macro="" textlink="">
      <xdr:nvSpPr>
        <xdr:cNvPr id="365" name="楕円 364">
          <a:extLst>
            <a:ext uri="{FF2B5EF4-FFF2-40B4-BE49-F238E27FC236}">
              <a16:creationId xmlns:a16="http://schemas.microsoft.com/office/drawing/2014/main" id="{602443D4-D11A-418A-89E0-E3355AA905D2}"/>
            </a:ext>
          </a:extLst>
        </xdr:cNvPr>
        <xdr:cNvSpPr/>
      </xdr:nvSpPr>
      <xdr:spPr>
        <a:xfrm>
          <a:off x="9588500" y="146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168729</xdr:rowOff>
    </xdr:from>
    <xdr:to>
      <xdr:col>55</xdr:col>
      <xdr:colOff>0</xdr:colOff>
      <xdr:row>85</xdr:row>
      <xdr:rowOff>169163</xdr:rowOff>
    </xdr:to>
    <xdr:cxnSp macro="">
      <xdr:nvCxnSpPr>
        <xdr:cNvPr id="366" name="直線コネクタ 365">
          <a:extLst>
            <a:ext uri="{FF2B5EF4-FFF2-40B4-BE49-F238E27FC236}">
              <a16:creationId xmlns:a16="http://schemas.microsoft.com/office/drawing/2014/main" id="{6D6F61E4-A0EA-4F86-B04F-11D6C600436F}"/>
            </a:ext>
          </a:extLst>
        </xdr:cNvPr>
        <xdr:cNvCxnSpPr/>
      </xdr:nvCxnSpPr>
      <xdr:spPr>
        <a:xfrm>
          <a:off x="9639300" y="14741979"/>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128705</xdr:rowOff>
    </xdr:from>
    <xdr:to>
      <xdr:col>46</xdr:col>
      <xdr:colOff>38100</xdr:colOff>
      <xdr:row>86</xdr:row>
      <xdr:rowOff>58855</xdr:rowOff>
    </xdr:to>
    <xdr:sp macro="" textlink="">
      <xdr:nvSpPr>
        <xdr:cNvPr id="367" name="楕円 366">
          <a:extLst>
            <a:ext uri="{FF2B5EF4-FFF2-40B4-BE49-F238E27FC236}">
              <a16:creationId xmlns:a16="http://schemas.microsoft.com/office/drawing/2014/main" id="{2BC9E188-78F1-4257-9F8C-FD50FF6C8C13}"/>
            </a:ext>
          </a:extLst>
        </xdr:cNvPr>
        <xdr:cNvSpPr/>
      </xdr:nvSpPr>
      <xdr:spPr>
        <a:xfrm>
          <a:off x="8699500" y="147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168729</xdr:rowOff>
    </xdr:from>
    <xdr:to>
      <xdr:col>50</xdr:col>
      <xdr:colOff>114300</xdr:colOff>
      <xdr:row>86</xdr:row>
      <xdr:rowOff>8055</xdr:rowOff>
    </xdr:to>
    <xdr:cxnSp macro="">
      <xdr:nvCxnSpPr>
        <xdr:cNvPr id="368" name="直線コネクタ 367">
          <a:extLst>
            <a:ext uri="{FF2B5EF4-FFF2-40B4-BE49-F238E27FC236}">
              <a16:creationId xmlns:a16="http://schemas.microsoft.com/office/drawing/2014/main" id="{DA881E60-3387-4D54-B790-DBD2005292C1}"/>
            </a:ext>
          </a:extLst>
        </xdr:cNvPr>
        <xdr:cNvCxnSpPr/>
      </xdr:nvCxnSpPr>
      <xdr:spPr>
        <a:xfrm flipV="1">
          <a:off x="8750300" y="14741979"/>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128705</xdr:rowOff>
    </xdr:from>
    <xdr:to>
      <xdr:col>41</xdr:col>
      <xdr:colOff>101600</xdr:colOff>
      <xdr:row>86</xdr:row>
      <xdr:rowOff>58855</xdr:rowOff>
    </xdr:to>
    <xdr:sp macro="" textlink="">
      <xdr:nvSpPr>
        <xdr:cNvPr id="369" name="楕円 368">
          <a:extLst>
            <a:ext uri="{FF2B5EF4-FFF2-40B4-BE49-F238E27FC236}">
              <a16:creationId xmlns:a16="http://schemas.microsoft.com/office/drawing/2014/main" id="{7C584AF5-01C1-4C6E-9CCB-E64E2FA5A7E9}"/>
            </a:ext>
          </a:extLst>
        </xdr:cNvPr>
        <xdr:cNvSpPr/>
      </xdr:nvSpPr>
      <xdr:spPr>
        <a:xfrm>
          <a:off x="7810500" y="147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8055</xdr:rowOff>
    </xdr:from>
    <xdr:to>
      <xdr:col>45</xdr:col>
      <xdr:colOff>177800</xdr:colOff>
      <xdr:row>86</xdr:row>
      <xdr:rowOff>8055</xdr:rowOff>
    </xdr:to>
    <xdr:cxnSp macro="">
      <xdr:nvCxnSpPr>
        <xdr:cNvPr id="370" name="直線コネクタ 369">
          <a:extLst>
            <a:ext uri="{FF2B5EF4-FFF2-40B4-BE49-F238E27FC236}">
              <a16:creationId xmlns:a16="http://schemas.microsoft.com/office/drawing/2014/main" id="{ACC2F0A6-5EF6-4214-AD15-BD49C29D8D39}"/>
            </a:ext>
          </a:extLst>
        </xdr:cNvPr>
        <xdr:cNvCxnSpPr/>
      </xdr:nvCxnSpPr>
      <xdr:spPr>
        <a:xfrm>
          <a:off x="7861300" y="14752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134040</xdr:rowOff>
    </xdr:from>
    <xdr:to>
      <xdr:col>36</xdr:col>
      <xdr:colOff>165100</xdr:colOff>
      <xdr:row>86</xdr:row>
      <xdr:rowOff>64190</xdr:rowOff>
    </xdr:to>
    <xdr:sp macro="" textlink="">
      <xdr:nvSpPr>
        <xdr:cNvPr id="371" name="楕円 370">
          <a:extLst>
            <a:ext uri="{FF2B5EF4-FFF2-40B4-BE49-F238E27FC236}">
              <a16:creationId xmlns:a16="http://schemas.microsoft.com/office/drawing/2014/main" id="{E0793E8D-C296-4293-A2F2-43A4022379D5}"/>
            </a:ext>
          </a:extLst>
        </xdr:cNvPr>
        <xdr:cNvSpPr/>
      </xdr:nvSpPr>
      <xdr:spPr>
        <a:xfrm>
          <a:off x="6921500" y="147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8055</xdr:rowOff>
    </xdr:from>
    <xdr:to>
      <xdr:col>41</xdr:col>
      <xdr:colOff>50800</xdr:colOff>
      <xdr:row>86</xdr:row>
      <xdr:rowOff>13390</xdr:rowOff>
    </xdr:to>
    <xdr:cxnSp macro="">
      <xdr:nvCxnSpPr>
        <xdr:cNvPr id="372" name="直線コネクタ 371">
          <a:extLst>
            <a:ext uri="{FF2B5EF4-FFF2-40B4-BE49-F238E27FC236}">
              <a16:creationId xmlns:a16="http://schemas.microsoft.com/office/drawing/2014/main" id="{1CDD27D5-B557-4541-920C-CC15ACB014B9}"/>
            </a:ext>
          </a:extLst>
        </xdr:cNvPr>
        <xdr:cNvCxnSpPr/>
      </xdr:nvCxnSpPr>
      <xdr:spPr>
        <a:xfrm flipV="1">
          <a:off x="6972300" y="1475275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a:extLst>
            <a:ext uri="{FF2B5EF4-FFF2-40B4-BE49-F238E27FC236}">
              <a16:creationId xmlns:a16="http://schemas.microsoft.com/office/drawing/2014/main" id="{BF3826EA-CEC2-4FF7-BE30-15E4A1FFC172}"/>
            </a:ext>
          </a:extLst>
        </xdr:cNvPr>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125094</xdr:rowOff>
    </xdr:from>
    <xdr:ext cx="469744" cy="259045"/>
    <xdr:sp macro="" textlink="">
      <xdr:nvSpPr>
        <xdr:cNvPr id="374" name="n_2aveValue【公営住宅】&#10;一人当たり面積">
          <a:extLst>
            <a:ext uri="{FF2B5EF4-FFF2-40B4-BE49-F238E27FC236}">
              <a16:creationId xmlns:a16="http://schemas.microsoft.com/office/drawing/2014/main" id="{F2978D0F-D129-456D-AA94-36E9B0264C87}"/>
            </a:ext>
          </a:extLst>
        </xdr:cNvPr>
        <xdr:cNvSpPr txBox="1"/>
      </xdr:nvSpPr>
      <xdr:spPr>
        <a:xfrm>
          <a:off x="8515427" y="1486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123351</xdr:rowOff>
    </xdr:from>
    <xdr:ext cx="469744" cy="259045"/>
    <xdr:sp macro="" textlink="">
      <xdr:nvSpPr>
        <xdr:cNvPr id="375" name="n_3aveValue【公営住宅】&#10;一人当たり面積">
          <a:extLst>
            <a:ext uri="{FF2B5EF4-FFF2-40B4-BE49-F238E27FC236}">
              <a16:creationId xmlns:a16="http://schemas.microsoft.com/office/drawing/2014/main" id="{B42759F9-596F-4B09-B2DB-0E0221AE1D1B}"/>
            </a:ext>
          </a:extLst>
        </xdr:cNvPr>
        <xdr:cNvSpPr txBox="1"/>
      </xdr:nvSpPr>
      <xdr:spPr>
        <a:xfrm>
          <a:off x="7626427" y="148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124006</xdr:rowOff>
    </xdr:from>
    <xdr:ext cx="469744" cy="259045"/>
    <xdr:sp macro="" textlink="">
      <xdr:nvSpPr>
        <xdr:cNvPr id="376" name="n_4aveValue【公営住宅】&#10;一人当たり面積">
          <a:extLst>
            <a:ext uri="{FF2B5EF4-FFF2-40B4-BE49-F238E27FC236}">
              <a16:creationId xmlns:a16="http://schemas.microsoft.com/office/drawing/2014/main" id="{74C77FBD-7960-4E6D-8DC6-4C9477C83C89}"/>
            </a:ext>
          </a:extLst>
        </xdr:cNvPr>
        <xdr:cNvSpPr txBox="1"/>
      </xdr:nvSpPr>
      <xdr:spPr>
        <a:xfrm>
          <a:off x="6737427" y="1486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64606</xdr:rowOff>
    </xdr:from>
    <xdr:ext cx="469744" cy="259045"/>
    <xdr:sp macro="" textlink="">
      <xdr:nvSpPr>
        <xdr:cNvPr id="377" name="n_1mainValue【公営住宅】&#10;一人当たり面積">
          <a:extLst>
            <a:ext uri="{FF2B5EF4-FFF2-40B4-BE49-F238E27FC236}">
              <a16:creationId xmlns:a16="http://schemas.microsoft.com/office/drawing/2014/main" id="{ECC4ADE3-3025-4B24-9C4E-77CC730E5C16}"/>
            </a:ext>
          </a:extLst>
        </xdr:cNvPr>
        <xdr:cNvSpPr txBox="1"/>
      </xdr:nvSpPr>
      <xdr:spPr>
        <a:xfrm>
          <a:off x="9391727" y="1446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75382</xdr:rowOff>
    </xdr:from>
    <xdr:ext cx="469744" cy="259045"/>
    <xdr:sp macro="" textlink="">
      <xdr:nvSpPr>
        <xdr:cNvPr id="378" name="n_2mainValue【公営住宅】&#10;一人当たり面積">
          <a:extLst>
            <a:ext uri="{FF2B5EF4-FFF2-40B4-BE49-F238E27FC236}">
              <a16:creationId xmlns:a16="http://schemas.microsoft.com/office/drawing/2014/main" id="{3600AD5F-D542-4CD6-BD94-0FC24FC98427}"/>
            </a:ext>
          </a:extLst>
        </xdr:cNvPr>
        <xdr:cNvSpPr txBox="1"/>
      </xdr:nvSpPr>
      <xdr:spPr>
        <a:xfrm>
          <a:off x="8515427" y="144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75382</xdr:rowOff>
    </xdr:from>
    <xdr:ext cx="469744" cy="259045"/>
    <xdr:sp macro="" textlink="">
      <xdr:nvSpPr>
        <xdr:cNvPr id="379" name="n_3mainValue【公営住宅】&#10;一人当たり面積">
          <a:extLst>
            <a:ext uri="{FF2B5EF4-FFF2-40B4-BE49-F238E27FC236}">
              <a16:creationId xmlns:a16="http://schemas.microsoft.com/office/drawing/2014/main" id="{92FE96CE-79AB-4F50-A6B3-B81FAC233E50}"/>
            </a:ext>
          </a:extLst>
        </xdr:cNvPr>
        <xdr:cNvSpPr txBox="1"/>
      </xdr:nvSpPr>
      <xdr:spPr>
        <a:xfrm>
          <a:off x="7626427" y="144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80717</xdr:rowOff>
    </xdr:from>
    <xdr:ext cx="469744" cy="259045"/>
    <xdr:sp macro="" textlink="">
      <xdr:nvSpPr>
        <xdr:cNvPr id="380" name="n_4mainValue【公営住宅】&#10;一人当たり面積">
          <a:extLst>
            <a:ext uri="{FF2B5EF4-FFF2-40B4-BE49-F238E27FC236}">
              <a16:creationId xmlns:a16="http://schemas.microsoft.com/office/drawing/2014/main" id="{6334FD5A-558D-4D73-A1C5-ED44EDB16634}"/>
            </a:ext>
          </a:extLst>
        </xdr:cNvPr>
        <xdr:cNvSpPr txBox="1"/>
      </xdr:nvSpPr>
      <xdr:spPr>
        <a:xfrm>
          <a:off x="6737427" y="1448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E37CFC44-4CD2-4E57-9AFA-ECA1DA42EEE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070D8ED-4AA7-4D2C-A062-CEE8F0BE2F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FA8E9C59-1F82-4196-9F19-35645D5E0E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D84BC0C5-FA8D-4C69-9E33-6F0195C427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F49127BE-E35F-4433-98A0-61EC3C6B6C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363DA5B6-8417-43BD-B12D-F3831AA048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3403FEDE-4DFB-4A59-9BE0-8F77AB90FB6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B9E71E83-C4E6-4FFA-B3F9-D7BC972B8A6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94C4C004-8244-43D7-A97D-D6B0087201F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E15C763F-2C39-4CB8-9CD9-91AFA5CBF3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5398A3F3-EBA0-4F0C-A3F7-B4C76995C14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16D271DE-24C3-49BC-B3C4-A9F6C81326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88F47ADA-5A9D-46E9-80C4-EFFE635E03D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EDD3F148-AF7E-42A7-A4B9-D2344190699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D303462B-7EF5-4F88-A166-12DFBA7EDB4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80EC6A14-29D8-4F77-B902-01BAE585AEB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1854D0CF-2075-4507-94C0-F860B3B443F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13C8BE59-8734-44A1-8948-1ED3FC28135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2AE2FBA8-CBF5-4EBC-954D-5B2D976B028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5FD2380-F0E6-4384-9E99-68EBFEA651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4F4E066F-4B43-4AF8-AEFB-76FA85B81A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92699E32-AEF7-4CDE-803E-D31B648D1C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F5C705F1-07F4-4AED-B16F-F2BAE12DEC7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F620F766-AB62-43B6-9EA9-57DF84C99E2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F620547F-7FCA-4EED-91F7-D438E315C7E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A78DBE4B-71F2-4758-9B11-6BBBAC7580C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F9363633-77CD-48AB-B691-E085E440D8F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BC2DCE92-5725-469D-9C81-E79A1DC0512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2AEB69BA-1ACD-4769-BD66-2EB6BB8BBC2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F623CD78-259E-4A92-84E6-44AF582DD26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7166B41-8AB7-41B1-9BEA-7BE56092FA1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BAA19159-7276-4933-892E-AD22B12344B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C2E50BC1-24E1-455D-9361-8BAA442C4B3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E69DEFF3-5F9D-42E6-89EA-2616BC4E83F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80C1189-8DB6-4853-8E79-77A397E9784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890CF28A-A2DE-4F01-870F-5A12C059628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CD791126-6465-4B2F-B9FE-1E482006F6B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D2B56AE6-796D-49FD-A4C4-92D2675D346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273CF7FA-B2CC-46CF-B2F1-DED0924BA16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A6C4253E-1B07-4F81-A343-33B4DCA90DB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18966C36-8BCA-45D8-AE8D-038E8ECA05D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842FA178-3816-40E7-99ED-6EEAF8FAF2C4}"/>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8504CE2A-9DC9-4ADF-968E-C9ED24816CE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A3384325-EBB3-4096-A7FA-B11AD95781B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7E1C87AF-C100-431F-915F-A876B3E7EFD3}"/>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81912103-0F30-456D-848E-8C5F163D1F85}"/>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84A528F0-236C-4015-841F-E0EBA177F355}"/>
            </a:ext>
          </a:extLst>
        </xdr:cNvPr>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7B8DD56B-FB33-412F-B23A-502830FA5325}"/>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A7A1521E-EDDC-4E32-8A41-F4DF3DDEE593}"/>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30" name="フローチャート: 判断 429">
          <a:extLst>
            <a:ext uri="{FF2B5EF4-FFF2-40B4-BE49-F238E27FC236}">
              <a16:creationId xmlns:a16="http://schemas.microsoft.com/office/drawing/2014/main" id="{4A050D83-B140-41BB-B3FE-D71751099ABB}"/>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31" name="フローチャート: 判断 430">
          <a:extLst>
            <a:ext uri="{FF2B5EF4-FFF2-40B4-BE49-F238E27FC236}">
              <a16:creationId xmlns:a16="http://schemas.microsoft.com/office/drawing/2014/main" id="{E23A5EF7-858A-48DD-B9EE-CAA700577172}"/>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2" name="フローチャート: 判断 431">
          <a:extLst>
            <a:ext uri="{FF2B5EF4-FFF2-40B4-BE49-F238E27FC236}">
              <a16:creationId xmlns:a16="http://schemas.microsoft.com/office/drawing/2014/main" id="{72FF704F-C643-4523-BB7A-D828E77F00E3}"/>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DFA140A-3FF1-46D4-9917-E37700AF47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98F63DC-6159-497B-821F-EFFE95A4A09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1ED1C84-940B-4833-A024-518DD7BA68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78EDB757-1E0E-45EC-9970-D4BF9DFE43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412563F1-5585-46EA-BE22-E9E4F7DC3AF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9072</xdr:rowOff>
    </xdr:from>
    <xdr:to>
      <xdr:col>85</xdr:col>
      <xdr:colOff>177800</xdr:colOff>
      <xdr:row>40</xdr:row>
      <xdr:rowOff>110672</xdr:rowOff>
    </xdr:to>
    <xdr:sp macro="" textlink="">
      <xdr:nvSpPr>
        <xdr:cNvPr id="438" name="楕円 437">
          <a:extLst>
            <a:ext uri="{FF2B5EF4-FFF2-40B4-BE49-F238E27FC236}">
              <a16:creationId xmlns:a16="http://schemas.microsoft.com/office/drawing/2014/main" id="{EF9E0E21-14C4-4C54-B76F-13EB9B63D199}"/>
            </a:ext>
          </a:extLst>
        </xdr:cNvPr>
        <xdr:cNvSpPr/>
      </xdr:nvSpPr>
      <xdr:spPr>
        <a:xfrm>
          <a:off x="16268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158949</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FDC3B995-4529-4E3E-9235-5F1C11CE139C}"/>
            </a:ext>
          </a:extLst>
        </xdr:cNvPr>
        <xdr:cNvSpPr txBox="1"/>
      </xdr:nvSpPr>
      <xdr:spPr>
        <a:xfrm>
          <a:off x="16357600"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159294</xdr:rowOff>
    </xdr:from>
    <xdr:to>
      <xdr:col>81</xdr:col>
      <xdr:colOff>101600</xdr:colOff>
      <xdr:row>40</xdr:row>
      <xdr:rowOff>89444</xdr:rowOff>
    </xdr:to>
    <xdr:sp macro="" textlink="">
      <xdr:nvSpPr>
        <xdr:cNvPr id="440" name="楕円 439">
          <a:extLst>
            <a:ext uri="{FF2B5EF4-FFF2-40B4-BE49-F238E27FC236}">
              <a16:creationId xmlns:a16="http://schemas.microsoft.com/office/drawing/2014/main" id="{A70FF172-22FC-4ADB-A6CA-D7690FD1B183}"/>
            </a:ext>
          </a:extLst>
        </xdr:cNvPr>
        <xdr:cNvSpPr/>
      </xdr:nvSpPr>
      <xdr:spPr>
        <a:xfrm>
          <a:off x="15430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38644</xdr:rowOff>
    </xdr:from>
    <xdr:to>
      <xdr:col>85</xdr:col>
      <xdr:colOff>127000</xdr:colOff>
      <xdr:row>40</xdr:row>
      <xdr:rowOff>59872</xdr:rowOff>
    </xdr:to>
    <xdr:cxnSp macro="">
      <xdr:nvCxnSpPr>
        <xdr:cNvPr id="441" name="直線コネクタ 440">
          <a:extLst>
            <a:ext uri="{FF2B5EF4-FFF2-40B4-BE49-F238E27FC236}">
              <a16:creationId xmlns:a16="http://schemas.microsoft.com/office/drawing/2014/main" id="{7CD65E81-D99E-410E-83B8-0800907637A5}"/>
            </a:ext>
          </a:extLst>
        </xdr:cNvPr>
        <xdr:cNvCxnSpPr/>
      </xdr:nvCxnSpPr>
      <xdr:spPr>
        <a:xfrm>
          <a:off x="15481300" y="689664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18869</xdr:rowOff>
    </xdr:from>
    <xdr:to>
      <xdr:col>76</xdr:col>
      <xdr:colOff>165100</xdr:colOff>
      <xdr:row>40</xdr:row>
      <xdr:rowOff>120469</xdr:rowOff>
    </xdr:to>
    <xdr:sp macro="" textlink="">
      <xdr:nvSpPr>
        <xdr:cNvPr id="442" name="楕円 441">
          <a:extLst>
            <a:ext uri="{FF2B5EF4-FFF2-40B4-BE49-F238E27FC236}">
              <a16:creationId xmlns:a16="http://schemas.microsoft.com/office/drawing/2014/main" id="{23047745-24CA-499F-9AE6-4F3B0B956598}"/>
            </a:ext>
          </a:extLst>
        </xdr:cNvPr>
        <xdr:cNvSpPr/>
      </xdr:nvSpPr>
      <xdr:spPr>
        <a:xfrm>
          <a:off x="14541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38644</xdr:rowOff>
    </xdr:from>
    <xdr:to>
      <xdr:col>81</xdr:col>
      <xdr:colOff>50800</xdr:colOff>
      <xdr:row>40</xdr:row>
      <xdr:rowOff>69669</xdr:rowOff>
    </xdr:to>
    <xdr:cxnSp macro="">
      <xdr:nvCxnSpPr>
        <xdr:cNvPr id="443" name="直線コネクタ 442">
          <a:extLst>
            <a:ext uri="{FF2B5EF4-FFF2-40B4-BE49-F238E27FC236}">
              <a16:creationId xmlns:a16="http://schemas.microsoft.com/office/drawing/2014/main" id="{E132504B-34E8-441F-A6F2-1E324CDD5672}"/>
            </a:ext>
          </a:extLst>
        </xdr:cNvPr>
        <xdr:cNvCxnSpPr/>
      </xdr:nvCxnSpPr>
      <xdr:spPr>
        <a:xfrm flipV="1">
          <a:off x="14592300" y="68966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108676</xdr:rowOff>
    </xdr:from>
    <xdr:to>
      <xdr:col>72</xdr:col>
      <xdr:colOff>38100</xdr:colOff>
      <xdr:row>40</xdr:row>
      <xdr:rowOff>38826</xdr:rowOff>
    </xdr:to>
    <xdr:sp macro="" textlink="">
      <xdr:nvSpPr>
        <xdr:cNvPr id="444" name="楕円 443">
          <a:extLst>
            <a:ext uri="{FF2B5EF4-FFF2-40B4-BE49-F238E27FC236}">
              <a16:creationId xmlns:a16="http://schemas.microsoft.com/office/drawing/2014/main" id="{F67B8EA5-1CE3-4B89-943E-087E9359D43F}"/>
            </a:ext>
          </a:extLst>
        </xdr:cNvPr>
        <xdr:cNvSpPr/>
      </xdr:nvSpPr>
      <xdr:spPr>
        <a:xfrm>
          <a:off x="13652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159476</xdr:rowOff>
    </xdr:from>
    <xdr:to>
      <xdr:col>76</xdr:col>
      <xdr:colOff>114300</xdr:colOff>
      <xdr:row>40</xdr:row>
      <xdr:rowOff>69669</xdr:rowOff>
    </xdr:to>
    <xdr:cxnSp macro="">
      <xdr:nvCxnSpPr>
        <xdr:cNvPr id="445" name="直線コネクタ 444">
          <a:extLst>
            <a:ext uri="{FF2B5EF4-FFF2-40B4-BE49-F238E27FC236}">
              <a16:creationId xmlns:a16="http://schemas.microsoft.com/office/drawing/2014/main" id="{50E27322-5D06-4DB1-943C-583D9254A995}"/>
            </a:ext>
          </a:extLst>
        </xdr:cNvPr>
        <xdr:cNvCxnSpPr/>
      </xdr:nvCxnSpPr>
      <xdr:spPr>
        <a:xfrm>
          <a:off x="13703300" y="684602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85816</xdr:rowOff>
    </xdr:from>
    <xdr:to>
      <xdr:col>67</xdr:col>
      <xdr:colOff>101600</xdr:colOff>
      <xdr:row>40</xdr:row>
      <xdr:rowOff>15966</xdr:rowOff>
    </xdr:to>
    <xdr:sp macro="" textlink="">
      <xdr:nvSpPr>
        <xdr:cNvPr id="446" name="楕円 445">
          <a:extLst>
            <a:ext uri="{FF2B5EF4-FFF2-40B4-BE49-F238E27FC236}">
              <a16:creationId xmlns:a16="http://schemas.microsoft.com/office/drawing/2014/main" id="{5EC047CC-8469-49EE-A71E-EE2A65EFF789}"/>
            </a:ext>
          </a:extLst>
        </xdr:cNvPr>
        <xdr:cNvSpPr/>
      </xdr:nvSpPr>
      <xdr:spPr>
        <a:xfrm>
          <a:off x="12763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136616</xdr:rowOff>
    </xdr:from>
    <xdr:to>
      <xdr:col>71</xdr:col>
      <xdr:colOff>177800</xdr:colOff>
      <xdr:row>39</xdr:row>
      <xdr:rowOff>159476</xdr:rowOff>
    </xdr:to>
    <xdr:cxnSp macro="">
      <xdr:nvCxnSpPr>
        <xdr:cNvPr id="447" name="直線コネクタ 446">
          <a:extLst>
            <a:ext uri="{FF2B5EF4-FFF2-40B4-BE49-F238E27FC236}">
              <a16:creationId xmlns:a16="http://schemas.microsoft.com/office/drawing/2014/main" id="{C93C1C9C-EAEB-4CA6-AB96-45D5B3E55133}"/>
            </a:ext>
          </a:extLst>
        </xdr:cNvPr>
        <xdr:cNvCxnSpPr/>
      </xdr:nvCxnSpPr>
      <xdr:spPr>
        <a:xfrm>
          <a:off x="12814300" y="68231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CFC9136C-1813-4693-BA86-8E70349D774A}"/>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4083DAE7-F990-4B01-954F-CE39BEB2FEE4}"/>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92AC2044-C8F0-4898-B2B9-2643A1DA806B}"/>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27274870-ADE3-4923-A6F1-4F0A4CBFD345}"/>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80571</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4F407825-34E1-4A8D-80F5-ECAFCFD6CED0}"/>
            </a:ext>
          </a:extLst>
        </xdr:cNvPr>
        <xdr:cNvSpPr txBox="1"/>
      </xdr:nvSpPr>
      <xdr:spPr>
        <a:xfrm>
          <a:off x="152660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111596</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8856D8E8-F9D0-4AFC-AB4C-6C2C63B3D8D1}"/>
            </a:ext>
          </a:extLst>
        </xdr:cNvPr>
        <xdr:cNvSpPr txBox="1"/>
      </xdr:nvSpPr>
      <xdr:spPr>
        <a:xfrm>
          <a:off x="14389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29953</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AA14F911-24CE-4CB0-ACA5-D87119504968}"/>
            </a:ext>
          </a:extLst>
        </xdr:cNvPr>
        <xdr:cNvSpPr txBox="1"/>
      </xdr:nvSpPr>
      <xdr:spPr>
        <a:xfrm>
          <a:off x="13500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7093</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5D0C0049-BD5B-468E-BA22-158A9636B2B9}"/>
            </a:ext>
          </a:extLst>
        </xdr:cNvPr>
        <xdr:cNvSpPr txBox="1"/>
      </xdr:nvSpPr>
      <xdr:spPr>
        <a:xfrm>
          <a:off x="12611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4428BD6B-FAE1-4D20-A758-C07FA2F5874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28D5845C-EE62-435F-9571-7E0264F675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C949B691-9E31-4F97-B893-B9DE59207E7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AB064F82-0F12-4895-8EC9-C433082EC53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CE46F40-B4FB-4031-B861-859FB580DF6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16BCF3C5-4BB9-47F0-9FC0-2090A0B6B8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A087E4A0-9351-4D64-A176-1650B471F74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F5C3CD56-302C-4F29-8FB6-DDF3EEC0318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F14C5549-2EEB-41A6-A564-45DD1EF9F49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20F3AE3B-DA4D-4412-BB26-12350D8BACC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6C1C2657-D918-426A-B8BD-A61B6FA8C55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4B67C788-B03E-4EB4-9810-F0EABCF5A78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7262BBC5-29B3-44DA-8EC8-A7A7E62A497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1AD254AF-8BAD-41F7-A9D5-3AFB3604AB0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FBF9534B-A310-410E-A11D-3C30F7FAFCC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F624DCA0-1944-476A-B539-B4C4068402A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4D40E209-3AAD-45C7-BA91-7E06BD70382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E052EC8B-2CFD-4FA9-94C9-4D7DD5297A0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4B7C661B-4FBE-4A8F-A42C-68765EEE902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114D5AC4-10DC-4D4B-B123-CE31216B41D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D750059B-C24C-4382-82CE-6BEB83137B4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F5CAC4D1-27E2-4CE2-B5AF-A17D7DAE5F6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DF9211FB-6945-4C78-86B9-FD1B060DF85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BA910EEA-3AB4-4ED9-AF6F-071C73F8E92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A1960492-644B-4513-8116-FE8E9EE676E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5A6CFB4D-9CC9-4E70-8DB3-524EB53F60A1}"/>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BDA17B46-F068-4A6D-956E-A3B4722E95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3BC1295E-4497-40AA-B6D8-8F8FA0E36B76}"/>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FAA87381-AD71-4ED2-BCCD-27B755D57762}"/>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F1FF5B5B-F7EC-4FBA-9E48-F64C296BF01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AA82A0A5-107F-4431-9D41-A9C2AB3006B7}"/>
            </a:ext>
          </a:extLst>
        </xdr:cNvPr>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706EB202-D64A-4A0A-AB6F-9175B843CBBC}"/>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AEF10D76-1274-4E91-B430-8E3A5533C0D6}"/>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58057</xdr:rowOff>
    </xdr:from>
    <xdr:to>
      <xdr:col>107</xdr:col>
      <xdr:colOff>101600</xdr:colOff>
      <xdr:row>39</xdr:row>
      <xdr:rowOff>159657</xdr:rowOff>
    </xdr:to>
    <xdr:sp macro="" textlink="">
      <xdr:nvSpPr>
        <xdr:cNvPr id="489" name="フローチャート: 判断 488">
          <a:extLst>
            <a:ext uri="{FF2B5EF4-FFF2-40B4-BE49-F238E27FC236}">
              <a16:creationId xmlns:a16="http://schemas.microsoft.com/office/drawing/2014/main" id="{3CB0323C-B84A-44F5-893C-66B16256F101}"/>
            </a:ext>
          </a:extLst>
        </xdr:cNvPr>
        <xdr:cNvSpPr/>
      </xdr:nvSpPr>
      <xdr:spPr>
        <a:xfrm>
          <a:off x="203835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85816</xdr:rowOff>
    </xdr:from>
    <xdr:to>
      <xdr:col>102</xdr:col>
      <xdr:colOff>165100</xdr:colOff>
      <xdr:row>40</xdr:row>
      <xdr:rowOff>15966</xdr:rowOff>
    </xdr:to>
    <xdr:sp macro="" textlink="">
      <xdr:nvSpPr>
        <xdr:cNvPr id="490" name="フローチャート: 判断 489">
          <a:extLst>
            <a:ext uri="{FF2B5EF4-FFF2-40B4-BE49-F238E27FC236}">
              <a16:creationId xmlns:a16="http://schemas.microsoft.com/office/drawing/2014/main" id="{188F94AA-BD0F-4105-8715-32BC9137DEDF}"/>
            </a:ext>
          </a:extLst>
        </xdr:cNvPr>
        <xdr:cNvSpPr/>
      </xdr:nvSpPr>
      <xdr:spPr>
        <a:xfrm>
          <a:off x="19494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87449</xdr:rowOff>
    </xdr:from>
    <xdr:to>
      <xdr:col>98</xdr:col>
      <xdr:colOff>38100</xdr:colOff>
      <xdr:row>40</xdr:row>
      <xdr:rowOff>17599</xdr:rowOff>
    </xdr:to>
    <xdr:sp macro="" textlink="">
      <xdr:nvSpPr>
        <xdr:cNvPr id="491" name="フローチャート: 判断 490">
          <a:extLst>
            <a:ext uri="{FF2B5EF4-FFF2-40B4-BE49-F238E27FC236}">
              <a16:creationId xmlns:a16="http://schemas.microsoft.com/office/drawing/2014/main" id="{CF2393A6-8CEA-4B33-A606-1CAD4FA0A4FE}"/>
            </a:ext>
          </a:extLst>
        </xdr:cNvPr>
        <xdr:cNvSpPr/>
      </xdr:nvSpPr>
      <xdr:spPr>
        <a:xfrm>
          <a:off x="18605500" y="677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BD70772-2C0C-4B10-B976-EE99BB387D6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B1F8F471-DC6C-41B8-9A4C-7D63D35858E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7E143BB4-EA71-47B3-B871-52F94586192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8E678A3F-8329-4C5B-B9D6-A1AB69AC366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4D3256C7-D8F0-4D71-AC29-483911102A6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97" name="楕円 496">
          <a:extLst>
            <a:ext uri="{FF2B5EF4-FFF2-40B4-BE49-F238E27FC236}">
              <a16:creationId xmlns:a16="http://schemas.microsoft.com/office/drawing/2014/main" id="{8D233109-D87E-4E12-8B68-E4B6D381B542}"/>
            </a:ext>
          </a:extLst>
        </xdr:cNvPr>
        <xdr:cNvSpPr/>
      </xdr:nvSpPr>
      <xdr:spPr>
        <a:xfrm>
          <a:off x="22110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118127</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E5F7BFF7-0550-40CC-87B2-FC9ED2C7E100}"/>
            </a:ext>
          </a:extLst>
        </xdr:cNvPr>
        <xdr:cNvSpPr txBox="1"/>
      </xdr:nvSpPr>
      <xdr:spPr>
        <a:xfrm>
          <a:off x="22199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499" name="楕円 498">
          <a:extLst>
            <a:ext uri="{FF2B5EF4-FFF2-40B4-BE49-F238E27FC236}">
              <a16:creationId xmlns:a16="http://schemas.microsoft.com/office/drawing/2014/main" id="{2D647754-9DAB-4C13-A5F4-C268AD6CD5F1}"/>
            </a:ext>
          </a:extLst>
        </xdr:cNvPr>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19050</xdr:rowOff>
    </xdr:from>
    <xdr:to>
      <xdr:col>116</xdr:col>
      <xdr:colOff>63500</xdr:colOff>
      <xdr:row>40</xdr:row>
      <xdr:rowOff>30480</xdr:rowOff>
    </xdr:to>
    <xdr:cxnSp macro="">
      <xdr:nvCxnSpPr>
        <xdr:cNvPr id="500" name="直線コネクタ 499">
          <a:extLst>
            <a:ext uri="{FF2B5EF4-FFF2-40B4-BE49-F238E27FC236}">
              <a16:creationId xmlns:a16="http://schemas.microsoft.com/office/drawing/2014/main" id="{34AE081F-CC57-41F5-83DE-E89E156BFA22}"/>
            </a:ext>
          </a:extLst>
        </xdr:cNvPr>
        <xdr:cNvCxnSpPr/>
      </xdr:nvCxnSpPr>
      <xdr:spPr>
        <a:xfrm flipV="1">
          <a:off x="21323300" y="6877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159294</xdr:rowOff>
    </xdr:from>
    <xdr:to>
      <xdr:col>107</xdr:col>
      <xdr:colOff>101600</xdr:colOff>
      <xdr:row>40</xdr:row>
      <xdr:rowOff>89444</xdr:rowOff>
    </xdr:to>
    <xdr:sp macro="" textlink="">
      <xdr:nvSpPr>
        <xdr:cNvPr id="501" name="楕円 500">
          <a:extLst>
            <a:ext uri="{FF2B5EF4-FFF2-40B4-BE49-F238E27FC236}">
              <a16:creationId xmlns:a16="http://schemas.microsoft.com/office/drawing/2014/main" id="{F6A5A05B-EF55-46C2-8184-DDB0D3B8230A}"/>
            </a:ext>
          </a:extLst>
        </xdr:cNvPr>
        <xdr:cNvSpPr/>
      </xdr:nvSpPr>
      <xdr:spPr>
        <a:xfrm>
          <a:off x="20383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38644</xdr:rowOff>
    </xdr:to>
    <xdr:cxnSp macro="">
      <xdr:nvCxnSpPr>
        <xdr:cNvPr id="502" name="直線コネクタ 501">
          <a:extLst>
            <a:ext uri="{FF2B5EF4-FFF2-40B4-BE49-F238E27FC236}">
              <a16:creationId xmlns:a16="http://schemas.microsoft.com/office/drawing/2014/main" id="{FA4A3335-B761-4C7A-B502-C26BF89F5862}"/>
            </a:ext>
          </a:extLst>
        </xdr:cNvPr>
        <xdr:cNvCxnSpPr/>
      </xdr:nvCxnSpPr>
      <xdr:spPr>
        <a:xfrm flipV="1">
          <a:off x="20434300" y="68884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167459</xdr:rowOff>
    </xdr:from>
    <xdr:to>
      <xdr:col>102</xdr:col>
      <xdr:colOff>165100</xdr:colOff>
      <xdr:row>40</xdr:row>
      <xdr:rowOff>97609</xdr:rowOff>
    </xdr:to>
    <xdr:sp macro="" textlink="">
      <xdr:nvSpPr>
        <xdr:cNvPr id="503" name="楕円 502">
          <a:extLst>
            <a:ext uri="{FF2B5EF4-FFF2-40B4-BE49-F238E27FC236}">
              <a16:creationId xmlns:a16="http://schemas.microsoft.com/office/drawing/2014/main" id="{5FB101D1-E60F-4EE0-AC2E-5035624766BC}"/>
            </a:ext>
          </a:extLst>
        </xdr:cNvPr>
        <xdr:cNvSpPr/>
      </xdr:nvSpPr>
      <xdr:spPr>
        <a:xfrm>
          <a:off x="19494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38644</xdr:rowOff>
    </xdr:from>
    <xdr:to>
      <xdr:col>107</xdr:col>
      <xdr:colOff>50800</xdr:colOff>
      <xdr:row>40</xdr:row>
      <xdr:rowOff>46809</xdr:rowOff>
    </xdr:to>
    <xdr:cxnSp macro="">
      <xdr:nvCxnSpPr>
        <xdr:cNvPr id="504" name="直線コネクタ 503">
          <a:extLst>
            <a:ext uri="{FF2B5EF4-FFF2-40B4-BE49-F238E27FC236}">
              <a16:creationId xmlns:a16="http://schemas.microsoft.com/office/drawing/2014/main" id="{799A8F14-8378-4567-9366-C4723E729478}"/>
            </a:ext>
          </a:extLst>
        </xdr:cNvPr>
        <xdr:cNvCxnSpPr/>
      </xdr:nvCxnSpPr>
      <xdr:spPr>
        <a:xfrm flipV="1">
          <a:off x="19545300" y="689664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4173</xdr:rowOff>
    </xdr:from>
    <xdr:to>
      <xdr:col>98</xdr:col>
      <xdr:colOff>38100</xdr:colOff>
      <xdr:row>40</xdr:row>
      <xdr:rowOff>105773</xdr:rowOff>
    </xdr:to>
    <xdr:sp macro="" textlink="">
      <xdr:nvSpPr>
        <xdr:cNvPr id="505" name="楕円 504">
          <a:extLst>
            <a:ext uri="{FF2B5EF4-FFF2-40B4-BE49-F238E27FC236}">
              <a16:creationId xmlns:a16="http://schemas.microsoft.com/office/drawing/2014/main" id="{255BC047-DC78-4597-BB41-A0AEC58B382C}"/>
            </a:ext>
          </a:extLst>
        </xdr:cNvPr>
        <xdr:cNvSpPr/>
      </xdr:nvSpPr>
      <xdr:spPr>
        <a:xfrm>
          <a:off x="18605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46809</xdr:rowOff>
    </xdr:from>
    <xdr:to>
      <xdr:col>102</xdr:col>
      <xdr:colOff>114300</xdr:colOff>
      <xdr:row>40</xdr:row>
      <xdr:rowOff>54973</xdr:rowOff>
    </xdr:to>
    <xdr:cxnSp macro="">
      <xdr:nvCxnSpPr>
        <xdr:cNvPr id="506" name="直線コネクタ 505">
          <a:extLst>
            <a:ext uri="{FF2B5EF4-FFF2-40B4-BE49-F238E27FC236}">
              <a16:creationId xmlns:a16="http://schemas.microsoft.com/office/drawing/2014/main" id="{199E15F9-CD44-457E-B278-AA4A1E249638}"/>
            </a:ext>
          </a:extLst>
        </xdr:cNvPr>
        <xdr:cNvCxnSpPr/>
      </xdr:nvCxnSpPr>
      <xdr:spPr>
        <a:xfrm flipV="1">
          <a:off x="18656300" y="690480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D980C67A-9025-4917-B2EE-A5DAC314429B}"/>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4734</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E661CFF5-6031-4038-B417-1A121B564139}"/>
            </a:ext>
          </a:extLst>
        </xdr:cNvPr>
        <xdr:cNvSpPr txBox="1"/>
      </xdr:nvSpPr>
      <xdr:spPr>
        <a:xfrm>
          <a:off x="20199427" y="651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32493</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7DD32218-1CD7-4381-B9D4-5BB3E30440C6}"/>
            </a:ext>
          </a:extLst>
        </xdr:cNvPr>
        <xdr:cNvSpPr txBox="1"/>
      </xdr:nvSpPr>
      <xdr:spPr>
        <a:xfrm>
          <a:off x="19310427" y="65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34126</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4A040771-FA5A-4DD2-ADED-C3DD34B23C3C}"/>
            </a:ext>
          </a:extLst>
        </xdr:cNvPr>
        <xdr:cNvSpPr txBox="1"/>
      </xdr:nvSpPr>
      <xdr:spPr>
        <a:xfrm>
          <a:off x="18421427" y="65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9A42E2F9-4477-40D7-A6EA-EEC153D24C3C}"/>
            </a:ext>
          </a:extLst>
        </xdr:cNvPr>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80571</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CEA183FB-108E-49CB-BDEE-416420A2312C}"/>
            </a:ext>
          </a:extLst>
        </xdr:cNvPr>
        <xdr:cNvSpPr txBox="1"/>
      </xdr:nvSpPr>
      <xdr:spPr>
        <a:xfrm>
          <a:off x="20199427" y="69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88736</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F797A7D0-6291-46C0-8A42-A08580BA12F2}"/>
            </a:ext>
          </a:extLst>
        </xdr:cNvPr>
        <xdr:cNvSpPr txBox="1"/>
      </xdr:nvSpPr>
      <xdr:spPr>
        <a:xfrm>
          <a:off x="19310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96900</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FF815429-C8B7-46DE-A0C2-78A38D89C778}"/>
            </a:ext>
          </a:extLst>
        </xdr:cNvPr>
        <xdr:cNvSpPr txBox="1"/>
      </xdr:nvSpPr>
      <xdr:spPr>
        <a:xfrm>
          <a:off x="18421427" y="695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389FF1A3-84D4-41BF-86AA-1E457A3BC7B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3C551C00-8655-469F-91F1-BE5525B7C2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2621A2F3-8B02-45BD-ACC6-116BEC2F82A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CBB5091C-BD79-4495-87F8-DEA14B4267A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FC87CBCB-62E6-4A07-9A27-0F22D252C65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64D28012-7CD9-4500-9C53-2E759B13CD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CBFC7F10-88B9-4631-8392-35A00B72A2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FAB9064E-49AD-4A53-A167-0EEFEF9F77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9870B534-FFC0-41C0-AB20-D6F45822C53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EE3F2BC8-D0E2-4384-BFBF-FB256BC8993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A67638C6-CFF7-4F56-B7B2-EC0E0EA4BFC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9D538CA7-5CA5-412A-9597-E9FA15E40E3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949A4902-03F1-4751-AAC1-D1E68391601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A5FE55A4-1A11-4E37-80D9-6EC7637DABF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A59F6333-7649-4B3B-9080-02DCA43A116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4173D3D9-947F-4932-9908-C9CEEF57D97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40EE4DB2-82A8-4BD8-A83A-6FB55CF6534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BBC2CCA8-AD89-45EA-85D1-ED1374E705C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D5DF6B77-37CB-4727-B090-90A6453CD3C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8ABB9EE0-EF74-43E0-9FC3-70F8734D6D9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3999B0B8-9150-4170-85C5-3BDCC39463A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61677F28-8E74-401D-ADC5-31C23D1576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CED39743-90AC-49C9-A83A-6E4B4ABE475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2579B9B9-1AC9-4FFD-8B32-09DBC517E7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DF27F9A0-DBB7-41CF-9A49-3888E7AAC248}"/>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15596812-AA0C-4CCA-831E-675454123720}"/>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A19A0D51-99C8-457B-9E95-2AE27AFFF75C}"/>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E37639E0-5673-4866-A077-AB9D51B38EAC}"/>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73CFE092-1CC7-4AFF-8730-3B9C55DDF8CB}"/>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CB5DA10D-6574-4426-BE32-A33D0DFD4990}"/>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ECC74F73-431D-41C5-9B52-67C52C865483}"/>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a:extLst>
            <a:ext uri="{FF2B5EF4-FFF2-40B4-BE49-F238E27FC236}">
              <a16:creationId xmlns:a16="http://schemas.microsoft.com/office/drawing/2014/main" id="{760B6F2C-0C25-4EA3-B7E7-38BFB21B492F}"/>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7" name="フローチャート: 判断 546">
          <a:extLst>
            <a:ext uri="{FF2B5EF4-FFF2-40B4-BE49-F238E27FC236}">
              <a16:creationId xmlns:a16="http://schemas.microsoft.com/office/drawing/2014/main" id="{EEE747AE-F70A-45CD-B988-5E9528F98B9F}"/>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8" name="フローチャート: 判断 547">
          <a:extLst>
            <a:ext uri="{FF2B5EF4-FFF2-40B4-BE49-F238E27FC236}">
              <a16:creationId xmlns:a16="http://schemas.microsoft.com/office/drawing/2014/main" id="{28FD4821-733B-4D03-BE84-6B6591854FAD}"/>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9" name="フローチャート: 判断 548">
          <a:extLst>
            <a:ext uri="{FF2B5EF4-FFF2-40B4-BE49-F238E27FC236}">
              <a16:creationId xmlns:a16="http://schemas.microsoft.com/office/drawing/2014/main" id="{EBE71877-FC61-411C-890F-0DBC85D35735}"/>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993FBF7-1F52-42D4-8D67-CEB53ABC5B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D604DEF-6C61-40A7-9C0A-3A7CD9E082D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2A99CCB5-3685-481B-BDC2-7531617AB47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4EA94D91-1544-490A-A109-5A00E697307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99452C41-74DA-4E76-A64A-532D989C615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153035</xdr:rowOff>
    </xdr:from>
    <xdr:to>
      <xdr:col>85</xdr:col>
      <xdr:colOff>177800</xdr:colOff>
      <xdr:row>58</xdr:row>
      <xdr:rowOff>83185</xdr:rowOff>
    </xdr:to>
    <xdr:sp macro="" textlink="">
      <xdr:nvSpPr>
        <xdr:cNvPr id="555" name="楕円 554">
          <a:extLst>
            <a:ext uri="{FF2B5EF4-FFF2-40B4-BE49-F238E27FC236}">
              <a16:creationId xmlns:a16="http://schemas.microsoft.com/office/drawing/2014/main" id="{4AF6E6FD-D1B5-4695-B4D5-F4CE3DC86F65}"/>
            </a:ext>
          </a:extLst>
        </xdr:cNvPr>
        <xdr:cNvSpPr/>
      </xdr:nvSpPr>
      <xdr:spPr>
        <a:xfrm>
          <a:off x="162687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4462</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13FCB5B3-2AC2-4CE1-81BB-7408D2FE2C09}"/>
            </a:ext>
          </a:extLst>
        </xdr:cNvPr>
        <xdr:cNvSpPr txBox="1"/>
      </xdr:nvSpPr>
      <xdr:spPr>
        <a:xfrm>
          <a:off x="16357600"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124460</xdr:rowOff>
    </xdr:from>
    <xdr:to>
      <xdr:col>81</xdr:col>
      <xdr:colOff>101600</xdr:colOff>
      <xdr:row>58</xdr:row>
      <xdr:rowOff>54610</xdr:rowOff>
    </xdr:to>
    <xdr:sp macro="" textlink="">
      <xdr:nvSpPr>
        <xdr:cNvPr id="557" name="楕円 556">
          <a:extLst>
            <a:ext uri="{FF2B5EF4-FFF2-40B4-BE49-F238E27FC236}">
              <a16:creationId xmlns:a16="http://schemas.microsoft.com/office/drawing/2014/main" id="{D9C03B47-1D74-4CC7-8909-965075363A16}"/>
            </a:ext>
          </a:extLst>
        </xdr:cNvPr>
        <xdr:cNvSpPr/>
      </xdr:nvSpPr>
      <xdr:spPr>
        <a:xfrm>
          <a:off x="15430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xdr:rowOff>
    </xdr:from>
    <xdr:to>
      <xdr:col>85</xdr:col>
      <xdr:colOff>127000</xdr:colOff>
      <xdr:row>58</xdr:row>
      <xdr:rowOff>32385</xdr:rowOff>
    </xdr:to>
    <xdr:cxnSp macro="">
      <xdr:nvCxnSpPr>
        <xdr:cNvPr id="558" name="直線コネクタ 557">
          <a:extLst>
            <a:ext uri="{FF2B5EF4-FFF2-40B4-BE49-F238E27FC236}">
              <a16:creationId xmlns:a16="http://schemas.microsoft.com/office/drawing/2014/main" id="{34658F1B-D36B-420B-8BEE-11AE57B11028}"/>
            </a:ext>
          </a:extLst>
        </xdr:cNvPr>
        <xdr:cNvCxnSpPr/>
      </xdr:nvCxnSpPr>
      <xdr:spPr>
        <a:xfrm>
          <a:off x="15481300" y="99479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141605</xdr:rowOff>
    </xdr:from>
    <xdr:to>
      <xdr:col>76</xdr:col>
      <xdr:colOff>165100</xdr:colOff>
      <xdr:row>59</xdr:row>
      <xdr:rowOff>71755</xdr:rowOff>
    </xdr:to>
    <xdr:sp macro="" textlink="">
      <xdr:nvSpPr>
        <xdr:cNvPr id="559" name="楕円 558">
          <a:extLst>
            <a:ext uri="{FF2B5EF4-FFF2-40B4-BE49-F238E27FC236}">
              <a16:creationId xmlns:a16="http://schemas.microsoft.com/office/drawing/2014/main" id="{CEE288DB-8C58-4962-9696-FD6ACD8BAA0C}"/>
            </a:ext>
          </a:extLst>
        </xdr:cNvPr>
        <xdr:cNvSpPr/>
      </xdr:nvSpPr>
      <xdr:spPr>
        <a:xfrm>
          <a:off x="14541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xdr:rowOff>
    </xdr:from>
    <xdr:to>
      <xdr:col>81</xdr:col>
      <xdr:colOff>50800</xdr:colOff>
      <xdr:row>59</xdr:row>
      <xdr:rowOff>20955</xdr:rowOff>
    </xdr:to>
    <xdr:cxnSp macro="">
      <xdr:nvCxnSpPr>
        <xdr:cNvPr id="560" name="直線コネクタ 559">
          <a:extLst>
            <a:ext uri="{FF2B5EF4-FFF2-40B4-BE49-F238E27FC236}">
              <a16:creationId xmlns:a16="http://schemas.microsoft.com/office/drawing/2014/main" id="{CCC2CCA2-F903-4E1D-8216-72C3A32C95DF}"/>
            </a:ext>
          </a:extLst>
        </xdr:cNvPr>
        <xdr:cNvCxnSpPr/>
      </xdr:nvCxnSpPr>
      <xdr:spPr>
        <a:xfrm flipV="1">
          <a:off x="14592300" y="994791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111125</xdr:rowOff>
    </xdr:from>
    <xdr:to>
      <xdr:col>72</xdr:col>
      <xdr:colOff>38100</xdr:colOff>
      <xdr:row>59</xdr:row>
      <xdr:rowOff>41275</xdr:rowOff>
    </xdr:to>
    <xdr:sp macro="" textlink="">
      <xdr:nvSpPr>
        <xdr:cNvPr id="561" name="楕円 560">
          <a:extLst>
            <a:ext uri="{FF2B5EF4-FFF2-40B4-BE49-F238E27FC236}">
              <a16:creationId xmlns:a16="http://schemas.microsoft.com/office/drawing/2014/main" id="{C74B3D8F-5B62-4175-90D8-EA9035C25BB2}"/>
            </a:ext>
          </a:extLst>
        </xdr:cNvPr>
        <xdr:cNvSpPr/>
      </xdr:nvSpPr>
      <xdr:spPr>
        <a:xfrm>
          <a:off x="13652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161925</xdr:rowOff>
    </xdr:from>
    <xdr:to>
      <xdr:col>76</xdr:col>
      <xdr:colOff>114300</xdr:colOff>
      <xdr:row>59</xdr:row>
      <xdr:rowOff>20955</xdr:rowOff>
    </xdr:to>
    <xdr:cxnSp macro="">
      <xdr:nvCxnSpPr>
        <xdr:cNvPr id="562" name="直線コネクタ 561">
          <a:extLst>
            <a:ext uri="{FF2B5EF4-FFF2-40B4-BE49-F238E27FC236}">
              <a16:creationId xmlns:a16="http://schemas.microsoft.com/office/drawing/2014/main" id="{4989FFD5-36F9-445C-9B2A-E530C36F8A1A}"/>
            </a:ext>
          </a:extLst>
        </xdr:cNvPr>
        <xdr:cNvCxnSpPr/>
      </xdr:nvCxnSpPr>
      <xdr:spPr>
        <a:xfrm>
          <a:off x="13703300" y="101060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80645</xdr:rowOff>
    </xdr:from>
    <xdr:to>
      <xdr:col>67</xdr:col>
      <xdr:colOff>101600</xdr:colOff>
      <xdr:row>59</xdr:row>
      <xdr:rowOff>10795</xdr:rowOff>
    </xdr:to>
    <xdr:sp macro="" textlink="">
      <xdr:nvSpPr>
        <xdr:cNvPr id="563" name="楕円 562">
          <a:extLst>
            <a:ext uri="{FF2B5EF4-FFF2-40B4-BE49-F238E27FC236}">
              <a16:creationId xmlns:a16="http://schemas.microsoft.com/office/drawing/2014/main" id="{5F15E11A-162B-4CDD-8D81-14F03FA128E0}"/>
            </a:ext>
          </a:extLst>
        </xdr:cNvPr>
        <xdr:cNvSpPr/>
      </xdr:nvSpPr>
      <xdr:spPr>
        <a:xfrm>
          <a:off x="12763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131445</xdr:rowOff>
    </xdr:from>
    <xdr:to>
      <xdr:col>71</xdr:col>
      <xdr:colOff>177800</xdr:colOff>
      <xdr:row>58</xdr:row>
      <xdr:rowOff>161925</xdr:rowOff>
    </xdr:to>
    <xdr:cxnSp macro="">
      <xdr:nvCxnSpPr>
        <xdr:cNvPr id="564" name="直線コネクタ 563">
          <a:extLst>
            <a:ext uri="{FF2B5EF4-FFF2-40B4-BE49-F238E27FC236}">
              <a16:creationId xmlns:a16="http://schemas.microsoft.com/office/drawing/2014/main" id="{A9AD235D-475A-453C-87F4-D337E0F58FEB}"/>
            </a:ext>
          </a:extLst>
        </xdr:cNvPr>
        <xdr:cNvCxnSpPr/>
      </xdr:nvCxnSpPr>
      <xdr:spPr>
        <a:xfrm>
          <a:off x="12814300" y="100755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65" name="n_1aveValue【学校施設】&#10;有形固定資産減価償却率">
          <a:extLst>
            <a:ext uri="{FF2B5EF4-FFF2-40B4-BE49-F238E27FC236}">
              <a16:creationId xmlns:a16="http://schemas.microsoft.com/office/drawing/2014/main" id="{E08A4539-BE3D-4FA0-8F73-0EC3968ADF00}"/>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6" name="n_2aveValue【学校施設】&#10;有形固定資産減価償却率">
          <a:extLst>
            <a:ext uri="{FF2B5EF4-FFF2-40B4-BE49-F238E27FC236}">
              <a16:creationId xmlns:a16="http://schemas.microsoft.com/office/drawing/2014/main" id="{3CCFAD7C-42C2-4455-8FD2-4BED39283CC6}"/>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7" name="n_3aveValue【学校施設】&#10;有形固定資産減価償却率">
          <a:extLst>
            <a:ext uri="{FF2B5EF4-FFF2-40B4-BE49-F238E27FC236}">
              <a16:creationId xmlns:a16="http://schemas.microsoft.com/office/drawing/2014/main" id="{8F146ED9-9491-440E-87A0-F703243CF9B4}"/>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568" name="n_4aveValue【学校施設】&#10;有形固定資産減価償却率">
          <a:extLst>
            <a:ext uri="{FF2B5EF4-FFF2-40B4-BE49-F238E27FC236}">
              <a16:creationId xmlns:a16="http://schemas.microsoft.com/office/drawing/2014/main" id="{3B69F46E-35FD-4CC1-87BC-8125C8F473E3}"/>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71137</xdr:rowOff>
    </xdr:from>
    <xdr:ext cx="405111" cy="259045"/>
    <xdr:sp macro="" textlink="">
      <xdr:nvSpPr>
        <xdr:cNvPr id="569" name="n_1mainValue【学校施設】&#10;有形固定資産減価償却率">
          <a:extLst>
            <a:ext uri="{FF2B5EF4-FFF2-40B4-BE49-F238E27FC236}">
              <a16:creationId xmlns:a16="http://schemas.microsoft.com/office/drawing/2014/main" id="{2D61EBE6-0190-4338-8947-1F0E8239C8BE}"/>
            </a:ext>
          </a:extLst>
        </xdr:cNvPr>
        <xdr:cNvSpPr txBox="1"/>
      </xdr:nvSpPr>
      <xdr:spPr>
        <a:xfrm>
          <a:off x="152660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88282</xdr:rowOff>
    </xdr:from>
    <xdr:ext cx="405111" cy="259045"/>
    <xdr:sp macro="" textlink="">
      <xdr:nvSpPr>
        <xdr:cNvPr id="570" name="n_2mainValue【学校施設】&#10;有形固定資産減価償却率">
          <a:extLst>
            <a:ext uri="{FF2B5EF4-FFF2-40B4-BE49-F238E27FC236}">
              <a16:creationId xmlns:a16="http://schemas.microsoft.com/office/drawing/2014/main" id="{DF487600-A7FC-418B-9F7C-A373B767EA09}"/>
            </a:ext>
          </a:extLst>
        </xdr:cNvPr>
        <xdr:cNvSpPr txBox="1"/>
      </xdr:nvSpPr>
      <xdr:spPr>
        <a:xfrm>
          <a:off x="14389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57802</xdr:rowOff>
    </xdr:from>
    <xdr:ext cx="405111" cy="259045"/>
    <xdr:sp macro="" textlink="">
      <xdr:nvSpPr>
        <xdr:cNvPr id="571" name="n_3mainValue【学校施設】&#10;有形固定資産減価償却率">
          <a:extLst>
            <a:ext uri="{FF2B5EF4-FFF2-40B4-BE49-F238E27FC236}">
              <a16:creationId xmlns:a16="http://schemas.microsoft.com/office/drawing/2014/main" id="{410F402B-DC58-4E10-9BB9-5CE9535E26C0}"/>
            </a:ext>
          </a:extLst>
        </xdr:cNvPr>
        <xdr:cNvSpPr txBox="1"/>
      </xdr:nvSpPr>
      <xdr:spPr>
        <a:xfrm>
          <a:off x="13500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27322</xdr:rowOff>
    </xdr:from>
    <xdr:ext cx="405111" cy="259045"/>
    <xdr:sp macro="" textlink="">
      <xdr:nvSpPr>
        <xdr:cNvPr id="572" name="n_4mainValue【学校施設】&#10;有形固定資産減価償却率">
          <a:extLst>
            <a:ext uri="{FF2B5EF4-FFF2-40B4-BE49-F238E27FC236}">
              <a16:creationId xmlns:a16="http://schemas.microsoft.com/office/drawing/2014/main" id="{ED2778D5-719B-48E3-8796-901C61C7E9C8}"/>
            </a:ext>
          </a:extLst>
        </xdr:cNvPr>
        <xdr:cNvSpPr txBox="1"/>
      </xdr:nvSpPr>
      <xdr:spPr>
        <a:xfrm>
          <a:off x="12611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EC3F11BA-3935-4C46-BC58-D689F84B67D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E22A877B-6A20-43A0-A170-C91831FE298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1A8B2313-EFF5-4A19-8926-5E43875614E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74BCE5AE-3262-4446-99E1-8D4F00FD0B5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47233067-575B-4212-9AF3-8A47BD8F405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238C7401-B43A-4A5D-9BBA-B9AB437B7E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AC0211C8-675B-4A95-81AE-5D9580D13A2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D6DF8B99-584B-4583-86DF-0D593AA7464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343023D7-9489-4973-A6A6-E7D83B8267D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4B588157-19E6-4F13-BD75-F86FBFFF145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AC876A0F-3514-4015-A4C7-657CA745DF2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92D8914E-AC9F-4D35-9DC1-C0F1B02E2C7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58D4E63E-FD34-4383-B509-672F4DF9F63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14A69EF6-62A7-4311-8FC4-8E3EDD53783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C70D094-F6BE-409F-8656-C81CE2DAFE3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AF052668-DE2E-4348-8BA5-4969228BEB4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3824B8D0-72C2-4F28-9B17-614A7DB3C81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69CC394E-23BF-4D92-9AD9-6C0836642B3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BEEC313E-3087-4BB4-8C8B-E7BF4AC1566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35398F77-890B-4496-8684-BFFF5A8103D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EAB0BC55-49D0-408B-A601-C7E992A3F89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3B193D27-3EB6-4A7B-AE6C-5F3F4E1ED70D}"/>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D6240998-7702-4646-830B-A8707F8426D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31843C60-E7AD-4223-9987-8D69BF8150F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36F26EFD-5E0D-44AC-BD9C-0E2698B631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9C7540D8-9BFE-4685-BA0A-575E39BBBE62}"/>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CF624B7F-0FF9-4283-ACE7-149D98D61CF9}"/>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288CB09D-0277-4A02-B491-127FEA9276A9}"/>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F59EC0F7-9ED5-4E84-A68E-157DCF617E92}"/>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32204BBA-1CCE-4BBA-AA8F-AE8EB35986B9}"/>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a:extLst>
            <a:ext uri="{FF2B5EF4-FFF2-40B4-BE49-F238E27FC236}">
              <a16:creationId xmlns:a16="http://schemas.microsoft.com/office/drawing/2014/main" id="{7EB292FA-24B8-46DF-85C4-94797638694D}"/>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B5CC3CC9-6664-439E-8B18-AC4D150E5193}"/>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a:extLst>
            <a:ext uri="{FF2B5EF4-FFF2-40B4-BE49-F238E27FC236}">
              <a16:creationId xmlns:a16="http://schemas.microsoft.com/office/drawing/2014/main" id="{6D78E270-ECD2-45E5-AF7B-FA96B401F4B3}"/>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6" name="フローチャート: 判断 605">
          <a:extLst>
            <a:ext uri="{FF2B5EF4-FFF2-40B4-BE49-F238E27FC236}">
              <a16:creationId xmlns:a16="http://schemas.microsoft.com/office/drawing/2014/main" id="{F41A4DD5-80B8-449B-B51B-1F2F9DC3C46D}"/>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7" name="フローチャート: 判断 606">
          <a:extLst>
            <a:ext uri="{FF2B5EF4-FFF2-40B4-BE49-F238E27FC236}">
              <a16:creationId xmlns:a16="http://schemas.microsoft.com/office/drawing/2014/main" id="{A36D5671-2D66-4E98-BEE4-0536C1F5A04C}"/>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8" name="フローチャート: 判断 607">
          <a:extLst>
            <a:ext uri="{FF2B5EF4-FFF2-40B4-BE49-F238E27FC236}">
              <a16:creationId xmlns:a16="http://schemas.microsoft.com/office/drawing/2014/main" id="{BF643EFF-94AF-4D9D-B2B7-5395A53C57EF}"/>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E15E1F8-F712-4ABD-9FAD-B3840B0F8F5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F48712F2-378C-499F-9632-0C455B7AC00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8806079E-F1E4-4034-B8C9-701BD26B34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6CE674FD-4E83-4659-AA07-EBA43E92793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B69EFF61-D812-49E1-AE08-A247182CEDF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36885</xdr:rowOff>
    </xdr:from>
    <xdr:to>
      <xdr:col>116</xdr:col>
      <xdr:colOff>114300</xdr:colOff>
      <xdr:row>63</xdr:row>
      <xdr:rowOff>138485</xdr:rowOff>
    </xdr:to>
    <xdr:sp macro="" textlink="">
      <xdr:nvSpPr>
        <xdr:cNvPr id="614" name="楕円 613">
          <a:extLst>
            <a:ext uri="{FF2B5EF4-FFF2-40B4-BE49-F238E27FC236}">
              <a16:creationId xmlns:a16="http://schemas.microsoft.com/office/drawing/2014/main" id="{96E3924F-B526-4B8F-BA95-751B436F922D}"/>
            </a:ext>
          </a:extLst>
        </xdr:cNvPr>
        <xdr:cNvSpPr/>
      </xdr:nvSpPr>
      <xdr:spPr>
        <a:xfrm>
          <a:off x="22110700" y="1083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123262</xdr:rowOff>
    </xdr:from>
    <xdr:ext cx="469744" cy="259045"/>
    <xdr:sp macro="" textlink="">
      <xdr:nvSpPr>
        <xdr:cNvPr id="615" name="【学校施設】&#10;一人当たり面積該当値テキスト">
          <a:extLst>
            <a:ext uri="{FF2B5EF4-FFF2-40B4-BE49-F238E27FC236}">
              <a16:creationId xmlns:a16="http://schemas.microsoft.com/office/drawing/2014/main" id="{EC745612-8FF2-4A69-8CA3-6BBD43832D84}"/>
            </a:ext>
          </a:extLst>
        </xdr:cNvPr>
        <xdr:cNvSpPr txBox="1"/>
      </xdr:nvSpPr>
      <xdr:spPr>
        <a:xfrm>
          <a:off x="22199600" y="1075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42763</xdr:rowOff>
    </xdr:from>
    <xdr:to>
      <xdr:col>112</xdr:col>
      <xdr:colOff>38100</xdr:colOff>
      <xdr:row>63</xdr:row>
      <xdr:rowOff>144363</xdr:rowOff>
    </xdr:to>
    <xdr:sp macro="" textlink="">
      <xdr:nvSpPr>
        <xdr:cNvPr id="616" name="楕円 615">
          <a:extLst>
            <a:ext uri="{FF2B5EF4-FFF2-40B4-BE49-F238E27FC236}">
              <a16:creationId xmlns:a16="http://schemas.microsoft.com/office/drawing/2014/main" id="{0B2C602D-E230-4B74-9304-B12EFE31823D}"/>
            </a:ext>
          </a:extLst>
        </xdr:cNvPr>
        <xdr:cNvSpPr/>
      </xdr:nvSpPr>
      <xdr:spPr>
        <a:xfrm>
          <a:off x="21272500" y="108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87685</xdr:rowOff>
    </xdr:from>
    <xdr:to>
      <xdr:col>116</xdr:col>
      <xdr:colOff>63500</xdr:colOff>
      <xdr:row>63</xdr:row>
      <xdr:rowOff>93563</xdr:rowOff>
    </xdr:to>
    <xdr:cxnSp macro="">
      <xdr:nvCxnSpPr>
        <xdr:cNvPr id="617" name="直線コネクタ 616">
          <a:extLst>
            <a:ext uri="{FF2B5EF4-FFF2-40B4-BE49-F238E27FC236}">
              <a16:creationId xmlns:a16="http://schemas.microsoft.com/office/drawing/2014/main" id="{0CF23D1C-F2EB-4D0B-B8D3-3971FEDCD8D2}"/>
            </a:ext>
          </a:extLst>
        </xdr:cNvPr>
        <xdr:cNvCxnSpPr/>
      </xdr:nvCxnSpPr>
      <xdr:spPr>
        <a:xfrm flipV="1">
          <a:off x="21323300" y="10889035"/>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119834</xdr:rowOff>
    </xdr:from>
    <xdr:to>
      <xdr:col>107</xdr:col>
      <xdr:colOff>101600</xdr:colOff>
      <xdr:row>63</xdr:row>
      <xdr:rowOff>49984</xdr:rowOff>
    </xdr:to>
    <xdr:sp macro="" textlink="">
      <xdr:nvSpPr>
        <xdr:cNvPr id="618" name="楕円 617">
          <a:extLst>
            <a:ext uri="{FF2B5EF4-FFF2-40B4-BE49-F238E27FC236}">
              <a16:creationId xmlns:a16="http://schemas.microsoft.com/office/drawing/2014/main" id="{E9B11C02-A74D-4DF4-8A6D-459D54E42AA9}"/>
            </a:ext>
          </a:extLst>
        </xdr:cNvPr>
        <xdr:cNvSpPr/>
      </xdr:nvSpPr>
      <xdr:spPr>
        <a:xfrm>
          <a:off x="20383500" y="107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170634</xdr:rowOff>
    </xdr:from>
    <xdr:to>
      <xdr:col>111</xdr:col>
      <xdr:colOff>177800</xdr:colOff>
      <xdr:row>63</xdr:row>
      <xdr:rowOff>93563</xdr:rowOff>
    </xdr:to>
    <xdr:cxnSp macro="">
      <xdr:nvCxnSpPr>
        <xdr:cNvPr id="619" name="直線コネクタ 618">
          <a:extLst>
            <a:ext uri="{FF2B5EF4-FFF2-40B4-BE49-F238E27FC236}">
              <a16:creationId xmlns:a16="http://schemas.microsoft.com/office/drawing/2014/main" id="{77248B02-2898-4112-A5DC-ECE33C23AFC2}"/>
            </a:ext>
          </a:extLst>
        </xdr:cNvPr>
        <xdr:cNvCxnSpPr/>
      </xdr:nvCxnSpPr>
      <xdr:spPr>
        <a:xfrm>
          <a:off x="20434300" y="10800534"/>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126202</xdr:rowOff>
    </xdr:from>
    <xdr:to>
      <xdr:col>102</xdr:col>
      <xdr:colOff>165100</xdr:colOff>
      <xdr:row>63</xdr:row>
      <xdr:rowOff>56352</xdr:rowOff>
    </xdr:to>
    <xdr:sp macro="" textlink="">
      <xdr:nvSpPr>
        <xdr:cNvPr id="620" name="楕円 619">
          <a:extLst>
            <a:ext uri="{FF2B5EF4-FFF2-40B4-BE49-F238E27FC236}">
              <a16:creationId xmlns:a16="http://schemas.microsoft.com/office/drawing/2014/main" id="{EDF3010F-FC13-4DE9-AD0C-048725141937}"/>
            </a:ext>
          </a:extLst>
        </xdr:cNvPr>
        <xdr:cNvSpPr/>
      </xdr:nvSpPr>
      <xdr:spPr>
        <a:xfrm>
          <a:off x="19494500" y="1075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170634</xdr:rowOff>
    </xdr:from>
    <xdr:to>
      <xdr:col>107</xdr:col>
      <xdr:colOff>50800</xdr:colOff>
      <xdr:row>63</xdr:row>
      <xdr:rowOff>5552</xdr:rowOff>
    </xdr:to>
    <xdr:cxnSp macro="">
      <xdr:nvCxnSpPr>
        <xdr:cNvPr id="621" name="直線コネクタ 620">
          <a:extLst>
            <a:ext uri="{FF2B5EF4-FFF2-40B4-BE49-F238E27FC236}">
              <a16:creationId xmlns:a16="http://schemas.microsoft.com/office/drawing/2014/main" id="{F49FD96D-FBE5-432B-B362-558FFC011DF0}"/>
            </a:ext>
          </a:extLst>
        </xdr:cNvPr>
        <xdr:cNvCxnSpPr/>
      </xdr:nvCxnSpPr>
      <xdr:spPr>
        <a:xfrm flipV="1">
          <a:off x="19545300" y="10800534"/>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133386</xdr:rowOff>
    </xdr:from>
    <xdr:to>
      <xdr:col>98</xdr:col>
      <xdr:colOff>38100</xdr:colOff>
      <xdr:row>63</xdr:row>
      <xdr:rowOff>63536</xdr:rowOff>
    </xdr:to>
    <xdr:sp macro="" textlink="">
      <xdr:nvSpPr>
        <xdr:cNvPr id="622" name="楕円 621">
          <a:extLst>
            <a:ext uri="{FF2B5EF4-FFF2-40B4-BE49-F238E27FC236}">
              <a16:creationId xmlns:a16="http://schemas.microsoft.com/office/drawing/2014/main" id="{E21B2D15-5C2A-44DB-8E81-2CAAA7AFC781}"/>
            </a:ext>
          </a:extLst>
        </xdr:cNvPr>
        <xdr:cNvSpPr/>
      </xdr:nvSpPr>
      <xdr:spPr>
        <a:xfrm>
          <a:off x="18605500" y="107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5552</xdr:rowOff>
    </xdr:from>
    <xdr:to>
      <xdr:col>102</xdr:col>
      <xdr:colOff>114300</xdr:colOff>
      <xdr:row>63</xdr:row>
      <xdr:rowOff>12736</xdr:rowOff>
    </xdr:to>
    <xdr:cxnSp macro="">
      <xdr:nvCxnSpPr>
        <xdr:cNvPr id="623" name="直線コネクタ 622">
          <a:extLst>
            <a:ext uri="{FF2B5EF4-FFF2-40B4-BE49-F238E27FC236}">
              <a16:creationId xmlns:a16="http://schemas.microsoft.com/office/drawing/2014/main" id="{02FA3871-ABC6-405E-9F29-340DBB50ACD3}"/>
            </a:ext>
          </a:extLst>
        </xdr:cNvPr>
        <xdr:cNvCxnSpPr/>
      </xdr:nvCxnSpPr>
      <xdr:spPr>
        <a:xfrm flipV="1">
          <a:off x="18656300" y="10806902"/>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a:extLst>
            <a:ext uri="{FF2B5EF4-FFF2-40B4-BE49-F238E27FC236}">
              <a16:creationId xmlns:a16="http://schemas.microsoft.com/office/drawing/2014/main" id="{2457145C-53F4-476B-AC07-F440D13D2230}"/>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5" name="n_2aveValue【学校施設】&#10;一人当たり面積">
          <a:extLst>
            <a:ext uri="{FF2B5EF4-FFF2-40B4-BE49-F238E27FC236}">
              <a16:creationId xmlns:a16="http://schemas.microsoft.com/office/drawing/2014/main" id="{D75EA69C-4966-4750-AEE2-B0E40402AAB7}"/>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626" name="n_3aveValue【学校施設】&#10;一人当たり面積">
          <a:extLst>
            <a:ext uri="{FF2B5EF4-FFF2-40B4-BE49-F238E27FC236}">
              <a16:creationId xmlns:a16="http://schemas.microsoft.com/office/drawing/2014/main" id="{ED58CB68-E55E-4881-8624-3E1E1F8C4145}"/>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627" name="n_4aveValue【学校施設】&#10;一人当たり面積">
          <a:extLst>
            <a:ext uri="{FF2B5EF4-FFF2-40B4-BE49-F238E27FC236}">
              <a16:creationId xmlns:a16="http://schemas.microsoft.com/office/drawing/2014/main" id="{4BB16870-06BC-4C18-813C-180DE238A58A}"/>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135490</xdr:rowOff>
    </xdr:from>
    <xdr:ext cx="469744" cy="259045"/>
    <xdr:sp macro="" textlink="">
      <xdr:nvSpPr>
        <xdr:cNvPr id="628" name="n_1mainValue【学校施設】&#10;一人当たり面積">
          <a:extLst>
            <a:ext uri="{FF2B5EF4-FFF2-40B4-BE49-F238E27FC236}">
              <a16:creationId xmlns:a16="http://schemas.microsoft.com/office/drawing/2014/main" id="{A95AC222-42AD-4D89-9B30-76305B267EEF}"/>
            </a:ext>
          </a:extLst>
        </xdr:cNvPr>
        <xdr:cNvSpPr txBox="1"/>
      </xdr:nvSpPr>
      <xdr:spPr>
        <a:xfrm>
          <a:off x="21075727" y="1093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41111</xdr:rowOff>
    </xdr:from>
    <xdr:ext cx="469744" cy="259045"/>
    <xdr:sp macro="" textlink="">
      <xdr:nvSpPr>
        <xdr:cNvPr id="629" name="n_2mainValue【学校施設】&#10;一人当たり面積">
          <a:extLst>
            <a:ext uri="{FF2B5EF4-FFF2-40B4-BE49-F238E27FC236}">
              <a16:creationId xmlns:a16="http://schemas.microsoft.com/office/drawing/2014/main" id="{FEAEE160-987B-4838-8C3B-29A3B8E88B09}"/>
            </a:ext>
          </a:extLst>
        </xdr:cNvPr>
        <xdr:cNvSpPr txBox="1"/>
      </xdr:nvSpPr>
      <xdr:spPr>
        <a:xfrm>
          <a:off x="20199427" y="108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47479</xdr:rowOff>
    </xdr:from>
    <xdr:ext cx="469744" cy="259045"/>
    <xdr:sp macro="" textlink="">
      <xdr:nvSpPr>
        <xdr:cNvPr id="630" name="n_3mainValue【学校施設】&#10;一人当たり面積">
          <a:extLst>
            <a:ext uri="{FF2B5EF4-FFF2-40B4-BE49-F238E27FC236}">
              <a16:creationId xmlns:a16="http://schemas.microsoft.com/office/drawing/2014/main" id="{B55E397F-8FE3-42E8-AC23-F3C8F8672C80}"/>
            </a:ext>
          </a:extLst>
        </xdr:cNvPr>
        <xdr:cNvSpPr txBox="1"/>
      </xdr:nvSpPr>
      <xdr:spPr>
        <a:xfrm>
          <a:off x="19310427" y="1084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54663</xdr:rowOff>
    </xdr:from>
    <xdr:ext cx="469744" cy="259045"/>
    <xdr:sp macro="" textlink="">
      <xdr:nvSpPr>
        <xdr:cNvPr id="631" name="n_4mainValue【学校施設】&#10;一人当たり面積">
          <a:extLst>
            <a:ext uri="{FF2B5EF4-FFF2-40B4-BE49-F238E27FC236}">
              <a16:creationId xmlns:a16="http://schemas.microsoft.com/office/drawing/2014/main" id="{8FE5B8B5-DB99-4146-B86C-66A2FB69FB15}"/>
            </a:ext>
          </a:extLst>
        </xdr:cNvPr>
        <xdr:cNvSpPr txBox="1"/>
      </xdr:nvSpPr>
      <xdr:spPr>
        <a:xfrm>
          <a:off x="18421427" y="1085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A8B3E554-D5DD-4281-9E35-C673EDC5F2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CDEE1675-9C04-44B5-BBA5-730F9CAC11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B01CEEAC-903F-4ED3-A24C-1E06B78BC4D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2DCC67A2-33DA-4F3D-8277-69E1DF2F805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CB87AAA4-5300-4D5B-922D-DA3612F4A23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854C4317-58FC-4350-9477-5F51629C32C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A6A1D36E-000D-4D88-8E11-713137D426B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8938E49E-F685-42F8-9234-FF765B390E9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0FD7B51B-C013-4884-AF67-F660ED61996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30DEC981-CD9C-4765-B379-F05514CA582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23230256-8C73-418E-B91C-2DB31CB32B7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BAFD5BE2-DF65-4449-A89B-21D5AE7E479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D8219E01-5FDD-48CC-9A3D-7B0BA27A231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9D98748E-A43D-4A2A-94BC-8C479E0AC85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60A9BC07-F85D-418F-ADBA-82AF01CF11D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E1C0AFEF-415F-45DA-9061-12DCC6C4338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FCAB426F-7029-45C7-9230-FDA14F471A8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44368BFC-3A14-4F42-B8ED-91BB89DAA9F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20475CF7-517A-4486-B54E-C80764E3A12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26DA4D63-9FC9-4DE6-BF80-519940F43B9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FCD5C4D5-51DF-496E-88CD-994C95BADB0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38BA3543-6D9E-4186-8B0D-8A41F0D86AA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E3C33B98-A3C8-4246-81DD-61D5255CC9C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01241CA2-D413-4656-8836-5B811C53C0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56" name="直線コネクタ 655">
          <a:extLst>
            <a:ext uri="{FF2B5EF4-FFF2-40B4-BE49-F238E27FC236}">
              <a16:creationId xmlns:a16="http://schemas.microsoft.com/office/drawing/2014/main" id="{10C84448-2A0D-487B-9CD1-A4353E437A23}"/>
            </a:ext>
          </a:extLst>
        </xdr:cNvPr>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a:extLst>
            <a:ext uri="{FF2B5EF4-FFF2-40B4-BE49-F238E27FC236}">
              <a16:creationId xmlns:a16="http://schemas.microsoft.com/office/drawing/2014/main" id="{FB0B0CAC-5285-451E-B881-178EB8C0DD1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a:extLst>
            <a:ext uri="{FF2B5EF4-FFF2-40B4-BE49-F238E27FC236}">
              <a16:creationId xmlns:a16="http://schemas.microsoft.com/office/drawing/2014/main" id="{84AEF383-023F-4310-8DB8-EA91F01091D2}"/>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59" name="【児童館】&#10;有形固定資産減価償却率最大値テキスト">
          <a:extLst>
            <a:ext uri="{FF2B5EF4-FFF2-40B4-BE49-F238E27FC236}">
              <a16:creationId xmlns:a16="http://schemas.microsoft.com/office/drawing/2014/main" id="{8D9351A4-5619-4323-AD0D-FFDA2A5C9D2C}"/>
            </a:ext>
          </a:extLst>
        </xdr:cNvPr>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60" name="直線コネクタ 659">
          <a:extLst>
            <a:ext uri="{FF2B5EF4-FFF2-40B4-BE49-F238E27FC236}">
              <a16:creationId xmlns:a16="http://schemas.microsoft.com/office/drawing/2014/main" id="{E59E94D3-BDD9-495E-B2A7-90052F622030}"/>
            </a:ext>
          </a:extLst>
        </xdr:cNvPr>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61" name="【児童館】&#10;有形固定資産減価償却率平均値テキスト">
          <a:extLst>
            <a:ext uri="{FF2B5EF4-FFF2-40B4-BE49-F238E27FC236}">
              <a16:creationId xmlns:a16="http://schemas.microsoft.com/office/drawing/2014/main" id="{DCF450CE-1D68-4F70-8544-E127B6C486EA}"/>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62" name="フローチャート: 判断 661">
          <a:extLst>
            <a:ext uri="{FF2B5EF4-FFF2-40B4-BE49-F238E27FC236}">
              <a16:creationId xmlns:a16="http://schemas.microsoft.com/office/drawing/2014/main" id="{F19E4897-CACF-4031-B0DD-D966CEE281D5}"/>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63" name="フローチャート: 判断 662">
          <a:extLst>
            <a:ext uri="{FF2B5EF4-FFF2-40B4-BE49-F238E27FC236}">
              <a16:creationId xmlns:a16="http://schemas.microsoft.com/office/drawing/2014/main" id="{48A9A60D-2FFA-4922-964D-581066321A18}"/>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93980</xdr:rowOff>
    </xdr:from>
    <xdr:to>
      <xdr:col>76</xdr:col>
      <xdr:colOff>165100</xdr:colOff>
      <xdr:row>84</xdr:row>
      <xdr:rowOff>24130</xdr:rowOff>
    </xdr:to>
    <xdr:sp macro="" textlink="">
      <xdr:nvSpPr>
        <xdr:cNvPr id="664" name="フローチャート: 判断 663">
          <a:extLst>
            <a:ext uri="{FF2B5EF4-FFF2-40B4-BE49-F238E27FC236}">
              <a16:creationId xmlns:a16="http://schemas.microsoft.com/office/drawing/2014/main" id="{F85CEF06-96A0-4CF3-A930-D6B6ECDC4FE5}"/>
            </a:ext>
          </a:extLst>
        </xdr:cNvPr>
        <xdr:cNvSpPr/>
      </xdr:nvSpPr>
      <xdr:spPr>
        <a:xfrm>
          <a:off x="14541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116839</xdr:rowOff>
    </xdr:from>
    <xdr:to>
      <xdr:col>72</xdr:col>
      <xdr:colOff>38100</xdr:colOff>
      <xdr:row>83</xdr:row>
      <xdr:rowOff>46989</xdr:rowOff>
    </xdr:to>
    <xdr:sp macro="" textlink="">
      <xdr:nvSpPr>
        <xdr:cNvPr id="665" name="フローチャート: 判断 664">
          <a:extLst>
            <a:ext uri="{FF2B5EF4-FFF2-40B4-BE49-F238E27FC236}">
              <a16:creationId xmlns:a16="http://schemas.microsoft.com/office/drawing/2014/main" id="{563623C6-D34E-48FF-95BB-71BC4FC0390F}"/>
            </a:ext>
          </a:extLst>
        </xdr:cNvPr>
        <xdr:cNvSpPr/>
      </xdr:nvSpPr>
      <xdr:spPr>
        <a:xfrm>
          <a:off x="13652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666" name="フローチャート: 判断 665">
          <a:extLst>
            <a:ext uri="{FF2B5EF4-FFF2-40B4-BE49-F238E27FC236}">
              <a16:creationId xmlns:a16="http://schemas.microsoft.com/office/drawing/2014/main" id="{5FD7D15E-386E-4BEC-9A0D-9D5EF4E5EFFE}"/>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993A8E54-EBEB-4BA6-886D-146756A1F41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B92CF594-2094-451E-8A5A-A4DA7E66466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432D10A5-075C-4ED5-8901-B7174A47E0C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743D7D8A-11E3-42E3-A770-B3CA640C8F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D6DB0C91-A621-4090-833E-7D1B7CCE787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72" name="楕円 671">
          <a:extLst>
            <a:ext uri="{FF2B5EF4-FFF2-40B4-BE49-F238E27FC236}">
              <a16:creationId xmlns:a16="http://schemas.microsoft.com/office/drawing/2014/main" id="{72486191-CADA-4A76-90D5-CB4C3FC626EE}"/>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73" name="【児童館】&#10;有形固定資産減価償却率該当値テキスト">
          <a:extLst>
            <a:ext uri="{FF2B5EF4-FFF2-40B4-BE49-F238E27FC236}">
              <a16:creationId xmlns:a16="http://schemas.microsoft.com/office/drawing/2014/main" id="{D0C0D04E-3D90-4182-89FA-E618ED7CFA0B}"/>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74" name="楕円 673">
          <a:extLst>
            <a:ext uri="{FF2B5EF4-FFF2-40B4-BE49-F238E27FC236}">
              <a16:creationId xmlns:a16="http://schemas.microsoft.com/office/drawing/2014/main" id="{FA7310F4-C744-4272-BCDB-E1F46ADBCA02}"/>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75" name="直線コネクタ 674">
          <a:extLst>
            <a:ext uri="{FF2B5EF4-FFF2-40B4-BE49-F238E27FC236}">
              <a16:creationId xmlns:a16="http://schemas.microsoft.com/office/drawing/2014/main" id="{ABD26F49-6EFB-4C8C-9FC5-78AA26CA4314}"/>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76" name="楕円 675">
          <a:extLst>
            <a:ext uri="{FF2B5EF4-FFF2-40B4-BE49-F238E27FC236}">
              <a16:creationId xmlns:a16="http://schemas.microsoft.com/office/drawing/2014/main" id="{22B6EB04-634D-4B14-9313-A366448C172A}"/>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77" name="直線コネクタ 676">
          <a:extLst>
            <a:ext uri="{FF2B5EF4-FFF2-40B4-BE49-F238E27FC236}">
              <a16:creationId xmlns:a16="http://schemas.microsoft.com/office/drawing/2014/main" id="{E0967AA4-1E56-4DE8-8152-255F5A51D9B4}"/>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103505</xdr:rowOff>
    </xdr:from>
    <xdr:to>
      <xdr:col>72</xdr:col>
      <xdr:colOff>38100</xdr:colOff>
      <xdr:row>86</xdr:row>
      <xdr:rowOff>33655</xdr:rowOff>
    </xdr:to>
    <xdr:sp macro="" textlink="">
      <xdr:nvSpPr>
        <xdr:cNvPr id="678" name="楕円 677">
          <a:extLst>
            <a:ext uri="{FF2B5EF4-FFF2-40B4-BE49-F238E27FC236}">
              <a16:creationId xmlns:a16="http://schemas.microsoft.com/office/drawing/2014/main" id="{542DDAB2-4B39-4A3B-8D7D-AD4E28F421DA}"/>
            </a:ext>
          </a:extLst>
        </xdr:cNvPr>
        <xdr:cNvSpPr/>
      </xdr:nvSpPr>
      <xdr:spPr>
        <a:xfrm>
          <a:off x="13652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154305</xdr:rowOff>
    </xdr:from>
    <xdr:to>
      <xdr:col>76</xdr:col>
      <xdr:colOff>114300</xdr:colOff>
      <xdr:row>86</xdr:row>
      <xdr:rowOff>114300</xdr:rowOff>
    </xdr:to>
    <xdr:cxnSp macro="">
      <xdr:nvCxnSpPr>
        <xdr:cNvPr id="679" name="直線コネクタ 678">
          <a:extLst>
            <a:ext uri="{FF2B5EF4-FFF2-40B4-BE49-F238E27FC236}">
              <a16:creationId xmlns:a16="http://schemas.microsoft.com/office/drawing/2014/main" id="{9493AEE3-5C86-4011-985C-D7597F5AD998}"/>
            </a:ext>
          </a:extLst>
        </xdr:cNvPr>
        <xdr:cNvCxnSpPr/>
      </xdr:nvCxnSpPr>
      <xdr:spPr>
        <a:xfrm>
          <a:off x="13703300" y="1472755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90170</xdr:rowOff>
    </xdr:from>
    <xdr:to>
      <xdr:col>67</xdr:col>
      <xdr:colOff>101600</xdr:colOff>
      <xdr:row>86</xdr:row>
      <xdr:rowOff>20320</xdr:rowOff>
    </xdr:to>
    <xdr:sp macro="" textlink="">
      <xdr:nvSpPr>
        <xdr:cNvPr id="680" name="楕円 679">
          <a:extLst>
            <a:ext uri="{FF2B5EF4-FFF2-40B4-BE49-F238E27FC236}">
              <a16:creationId xmlns:a16="http://schemas.microsoft.com/office/drawing/2014/main" id="{5B4A914D-2EEF-4C54-A721-0AC74E8D5AD9}"/>
            </a:ext>
          </a:extLst>
        </xdr:cNvPr>
        <xdr:cNvSpPr/>
      </xdr:nvSpPr>
      <xdr:spPr>
        <a:xfrm>
          <a:off x="1276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140970</xdr:rowOff>
    </xdr:from>
    <xdr:to>
      <xdr:col>71</xdr:col>
      <xdr:colOff>177800</xdr:colOff>
      <xdr:row>85</xdr:row>
      <xdr:rowOff>154305</xdr:rowOff>
    </xdr:to>
    <xdr:cxnSp macro="">
      <xdr:nvCxnSpPr>
        <xdr:cNvPr id="681" name="直線コネクタ 680">
          <a:extLst>
            <a:ext uri="{FF2B5EF4-FFF2-40B4-BE49-F238E27FC236}">
              <a16:creationId xmlns:a16="http://schemas.microsoft.com/office/drawing/2014/main" id="{E229016E-C289-4DBD-A1B9-CF6CA428DC0E}"/>
            </a:ext>
          </a:extLst>
        </xdr:cNvPr>
        <xdr:cNvCxnSpPr/>
      </xdr:nvCxnSpPr>
      <xdr:spPr>
        <a:xfrm>
          <a:off x="12814300" y="147142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682" name="n_1aveValue【児童館】&#10;有形固定資産減価償却率">
          <a:extLst>
            <a:ext uri="{FF2B5EF4-FFF2-40B4-BE49-F238E27FC236}">
              <a16:creationId xmlns:a16="http://schemas.microsoft.com/office/drawing/2014/main" id="{B326A75F-A325-43FE-B0D3-F061C8B08B78}"/>
            </a:ext>
          </a:extLst>
        </xdr:cNvPr>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40657</xdr:rowOff>
    </xdr:from>
    <xdr:ext cx="405111" cy="259045"/>
    <xdr:sp macro="" textlink="">
      <xdr:nvSpPr>
        <xdr:cNvPr id="683" name="n_2aveValue【児童館】&#10;有形固定資産減価償却率">
          <a:extLst>
            <a:ext uri="{FF2B5EF4-FFF2-40B4-BE49-F238E27FC236}">
              <a16:creationId xmlns:a16="http://schemas.microsoft.com/office/drawing/2014/main" id="{A41D9FE8-728B-4DBE-A816-A7F9B7D7EF23}"/>
            </a:ext>
          </a:extLst>
        </xdr:cNvPr>
        <xdr:cNvSpPr txBox="1"/>
      </xdr:nvSpPr>
      <xdr:spPr>
        <a:xfrm>
          <a:off x="14389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63516</xdr:rowOff>
    </xdr:from>
    <xdr:ext cx="405111" cy="259045"/>
    <xdr:sp macro="" textlink="">
      <xdr:nvSpPr>
        <xdr:cNvPr id="684" name="n_3aveValue【児童館】&#10;有形固定資産減価償却率">
          <a:extLst>
            <a:ext uri="{FF2B5EF4-FFF2-40B4-BE49-F238E27FC236}">
              <a16:creationId xmlns:a16="http://schemas.microsoft.com/office/drawing/2014/main" id="{B8F5192C-1A09-409E-8F94-323D05FB8BFE}"/>
            </a:ext>
          </a:extLst>
        </xdr:cNvPr>
        <xdr:cNvSpPr txBox="1"/>
      </xdr:nvSpPr>
      <xdr:spPr>
        <a:xfrm>
          <a:off x="13500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685" name="n_4aveValue【児童館】&#10;有形固定資産減価償却率">
          <a:extLst>
            <a:ext uri="{FF2B5EF4-FFF2-40B4-BE49-F238E27FC236}">
              <a16:creationId xmlns:a16="http://schemas.microsoft.com/office/drawing/2014/main" id="{58852E21-3D28-48DF-8FAB-333C4D91D1E3}"/>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86" name="n_1mainValue【児童館】&#10;有形固定資産減価償却率">
          <a:extLst>
            <a:ext uri="{FF2B5EF4-FFF2-40B4-BE49-F238E27FC236}">
              <a16:creationId xmlns:a16="http://schemas.microsoft.com/office/drawing/2014/main" id="{8B0A6FCE-3398-416B-B32F-14A309226793}"/>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87" name="n_2mainValue【児童館】&#10;有形固定資産減価償却率">
          <a:extLst>
            <a:ext uri="{FF2B5EF4-FFF2-40B4-BE49-F238E27FC236}">
              <a16:creationId xmlns:a16="http://schemas.microsoft.com/office/drawing/2014/main" id="{85316688-BF21-43C2-96A8-73FB46EE6732}"/>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24782</xdr:rowOff>
    </xdr:from>
    <xdr:ext cx="405111" cy="259045"/>
    <xdr:sp macro="" textlink="">
      <xdr:nvSpPr>
        <xdr:cNvPr id="688" name="n_3mainValue【児童館】&#10;有形固定資産減価償却率">
          <a:extLst>
            <a:ext uri="{FF2B5EF4-FFF2-40B4-BE49-F238E27FC236}">
              <a16:creationId xmlns:a16="http://schemas.microsoft.com/office/drawing/2014/main" id="{DFD99E64-B21B-45E8-BCDC-ECEDE8B21B2F}"/>
            </a:ext>
          </a:extLst>
        </xdr:cNvPr>
        <xdr:cNvSpPr txBox="1"/>
      </xdr:nvSpPr>
      <xdr:spPr>
        <a:xfrm>
          <a:off x="13500744"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11447</xdr:rowOff>
    </xdr:from>
    <xdr:ext cx="405111" cy="259045"/>
    <xdr:sp macro="" textlink="">
      <xdr:nvSpPr>
        <xdr:cNvPr id="689" name="n_4mainValue【児童館】&#10;有形固定資産減価償却率">
          <a:extLst>
            <a:ext uri="{FF2B5EF4-FFF2-40B4-BE49-F238E27FC236}">
              <a16:creationId xmlns:a16="http://schemas.microsoft.com/office/drawing/2014/main" id="{2A559C56-4CF6-455E-8650-31269B022886}"/>
            </a:ext>
          </a:extLst>
        </xdr:cNvPr>
        <xdr:cNvSpPr txBox="1"/>
      </xdr:nvSpPr>
      <xdr:spPr>
        <a:xfrm>
          <a:off x="12611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C515EC91-E460-479C-A2A6-0AA76F600A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BA3D16EE-38DC-40CF-B9C5-853C731089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1F1E94C7-AE8A-40BF-8093-1A2B8B56F9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9FE1F0F6-FB68-457D-9782-4EACECB27F4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D415AEAB-4A84-4193-8F67-37448196004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39F71751-295D-46EE-B378-090D446F5FB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F0066B4B-EA4C-4F37-8B01-CD56FA9F4FA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5172E32E-4DB4-4140-A4F7-DFB420528F9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A655D343-55B6-4E8D-A0B6-DC6FEB8ABBF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80361197-4655-42F7-84F1-E8FE480DFC1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00" name="直線コネクタ 699">
          <a:extLst>
            <a:ext uri="{FF2B5EF4-FFF2-40B4-BE49-F238E27FC236}">
              <a16:creationId xmlns:a16="http://schemas.microsoft.com/office/drawing/2014/main" id="{B02ABE01-A365-4A5A-9DE0-5100CB576C37}"/>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1" name="テキスト ボックス 700">
          <a:extLst>
            <a:ext uri="{FF2B5EF4-FFF2-40B4-BE49-F238E27FC236}">
              <a16:creationId xmlns:a16="http://schemas.microsoft.com/office/drawing/2014/main" id="{7DEFCA08-001B-46B2-9820-62C6FAFA58E5}"/>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a:extLst>
            <a:ext uri="{FF2B5EF4-FFF2-40B4-BE49-F238E27FC236}">
              <a16:creationId xmlns:a16="http://schemas.microsoft.com/office/drawing/2014/main" id="{CDD197D9-4F83-4703-9577-ACF38872B6E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a:extLst>
            <a:ext uri="{FF2B5EF4-FFF2-40B4-BE49-F238E27FC236}">
              <a16:creationId xmlns:a16="http://schemas.microsoft.com/office/drawing/2014/main" id="{03364C59-A603-4231-90E8-9F66A458E9F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4" name="直線コネクタ 703">
          <a:extLst>
            <a:ext uri="{FF2B5EF4-FFF2-40B4-BE49-F238E27FC236}">
              <a16:creationId xmlns:a16="http://schemas.microsoft.com/office/drawing/2014/main" id="{BD9CF380-914C-4AB1-9CAD-7DED011A339D}"/>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5" name="テキスト ボックス 704">
          <a:extLst>
            <a:ext uri="{FF2B5EF4-FFF2-40B4-BE49-F238E27FC236}">
              <a16:creationId xmlns:a16="http://schemas.microsoft.com/office/drawing/2014/main" id="{47B9950F-6466-4377-A22D-2505B3D8207B}"/>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CFBE3F72-13E5-4118-9161-42B1D4237E2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3083D1C8-BDFD-4C5C-8347-F334D07CA14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3B1E64E5-B09F-44E4-93BB-CEAB75266D4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709" name="直線コネクタ 708">
          <a:extLst>
            <a:ext uri="{FF2B5EF4-FFF2-40B4-BE49-F238E27FC236}">
              <a16:creationId xmlns:a16="http://schemas.microsoft.com/office/drawing/2014/main" id="{90C90DBC-10EE-45F7-BEEE-021786368B10}"/>
            </a:ext>
          </a:extLst>
        </xdr:cNvPr>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710" name="【児童館】&#10;一人当たり面積最小値テキスト">
          <a:extLst>
            <a:ext uri="{FF2B5EF4-FFF2-40B4-BE49-F238E27FC236}">
              <a16:creationId xmlns:a16="http://schemas.microsoft.com/office/drawing/2014/main" id="{B2242B22-6273-40F6-A92E-75FCD9AA5AB5}"/>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11" name="直線コネクタ 710">
          <a:extLst>
            <a:ext uri="{FF2B5EF4-FFF2-40B4-BE49-F238E27FC236}">
              <a16:creationId xmlns:a16="http://schemas.microsoft.com/office/drawing/2014/main" id="{5771B9E0-8693-4CB4-92B0-AC0447397249}"/>
            </a:ext>
          </a:extLst>
        </xdr:cNvPr>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2" name="【児童館】&#10;一人当たり面積最大値テキスト">
          <a:extLst>
            <a:ext uri="{FF2B5EF4-FFF2-40B4-BE49-F238E27FC236}">
              <a16:creationId xmlns:a16="http://schemas.microsoft.com/office/drawing/2014/main" id="{F4F991EE-C77B-4DF4-BB56-2434D29FA0E6}"/>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3" name="直線コネクタ 712">
          <a:extLst>
            <a:ext uri="{FF2B5EF4-FFF2-40B4-BE49-F238E27FC236}">
              <a16:creationId xmlns:a16="http://schemas.microsoft.com/office/drawing/2014/main" id="{8250FD0E-DD70-4E89-94C5-510928F5960E}"/>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714" name="【児童館】&#10;一人当たり面積平均値テキスト">
          <a:extLst>
            <a:ext uri="{FF2B5EF4-FFF2-40B4-BE49-F238E27FC236}">
              <a16:creationId xmlns:a16="http://schemas.microsoft.com/office/drawing/2014/main" id="{162E5110-1BD5-4D0D-A0A3-70623F9E9A8F}"/>
            </a:ext>
          </a:extLst>
        </xdr:cNvPr>
        <xdr:cNvSpPr txBox="1"/>
      </xdr:nvSpPr>
      <xdr:spPr>
        <a:xfrm>
          <a:off x="221996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15" name="フローチャート: 判断 714">
          <a:extLst>
            <a:ext uri="{FF2B5EF4-FFF2-40B4-BE49-F238E27FC236}">
              <a16:creationId xmlns:a16="http://schemas.microsoft.com/office/drawing/2014/main" id="{1E604627-B8F1-4ABB-B56C-209B1162A1A0}"/>
            </a:ext>
          </a:extLst>
        </xdr:cNvPr>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716" name="フローチャート: 判断 715">
          <a:extLst>
            <a:ext uri="{FF2B5EF4-FFF2-40B4-BE49-F238E27FC236}">
              <a16:creationId xmlns:a16="http://schemas.microsoft.com/office/drawing/2014/main" id="{240F0618-0803-4939-8E50-E9DFC0B9DD49}"/>
            </a:ext>
          </a:extLst>
        </xdr:cNvPr>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7" name="フローチャート: 判断 716">
          <a:extLst>
            <a:ext uri="{FF2B5EF4-FFF2-40B4-BE49-F238E27FC236}">
              <a16:creationId xmlns:a16="http://schemas.microsoft.com/office/drawing/2014/main" id="{11831F26-0F5A-4DCA-BC81-FF1ADDDF5BE1}"/>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164464</xdr:rowOff>
    </xdr:from>
    <xdr:to>
      <xdr:col>102</xdr:col>
      <xdr:colOff>165100</xdr:colOff>
      <xdr:row>83</xdr:row>
      <xdr:rowOff>94614</xdr:rowOff>
    </xdr:to>
    <xdr:sp macro="" textlink="">
      <xdr:nvSpPr>
        <xdr:cNvPr id="718" name="フローチャート: 判断 717">
          <a:extLst>
            <a:ext uri="{FF2B5EF4-FFF2-40B4-BE49-F238E27FC236}">
              <a16:creationId xmlns:a16="http://schemas.microsoft.com/office/drawing/2014/main" id="{52CEC77E-A09F-4579-8903-8E298FCC2F3D}"/>
            </a:ext>
          </a:extLst>
        </xdr:cNvPr>
        <xdr:cNvSpPr/>
      </xdr:nvSpPr>
      <xdr:spPr>
        <a:xfrm>
          <a:off x="194945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10161</xdr:rowOff>
    </xdr:from>
    <xdr:to>
      <xdr:col>98</xdr:col>
      <xdr:colOff>38100</xdr:colOff>
      <xdr:row>83</xdr:row>
      <xdr:rowOff>111761</xdr:rowOff>
    </xdr:to>
    <xdr:sp macro="" textlink="">
      <xdr:nvSpPr>
        <xdr:cNvPr id="719" name="フローチャート: 判断 718">
          <a:extLst>
            <a:ext uri="{FF2B5EF4-FFF2-40B4-BE49-F238E27FC236}">
              <a16:creationId xmlns:a16="http://schemas.microsoft.com/office/drawing/2014/main" id="{1B40B31D-DBA8-4298-8BE5-3CA105B5FA8B}"/>
            </a:ext>
          </a:extLst>
        </xdr:cNvPr>
        <xdr:cNvSpPr/>
      </xdr:nvSpPr>
      <xdr:spPr>
        <a:xfrm>
          <a:off x="18605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8ACCFD23-312C-4DA4-9A5B-1265E15FBDE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525577FD-F281-4771-A20C-C69D3C3BFAD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82D69AB-EDEE-41FB-A2C8-B7C6FD239CD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5B8A1C-CCCE-400F-AD95-DC3F61DEB3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47028710-83D2-4F76-85F8-10CFD5A71CE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67311</xdr:rowOff>
    </xdr:from>
    <xdr:to>
      <xdr:col>116</xdr:col>
      <xdr:colOff>114300</xdr:colOff>
      <xdr:row>84</xdr:row>
      <xdr:rowOff>168911</xdr:rowOff>
    </xdr:to>
    <xdr:sp macro="" textlink="">
      <xdr:nvSpPr>
        <xdr:cNvPr id="725" name="楕円 724">
          <a:extLst>
            <a:ext uri="{FF2B5EF4-FFF2-40B4-BE49-F238E27FC236}">
              <a16:creationId xmlns:a16="http://schemas.microsoft.com/office/drawing/2014/main" id="{76F4124C-72A7-42E6-A429-05C82B5791F4}"/>
            </a:ext>
          </a:extLst>
        </xdr:cNvPr>
        <xdr:cNvSpPr/>
      </xdr:nvSpPr>
      <xdr:spPr>
        <a:xfrm>
          <a:off x="22110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153688</xdr:rowOff>
    </xdr:from>
    <xdr:ext cx="469744" cy="259045"/>
    <xdr:sp macro="" textlink="">
      <xdr:nvSpPr>
        <xdr:cNvPr id="726" name="【児童館】&#10;一人当たり面積該当値テキスト">
          <a:extLst>
            <a:ext uri="{FF2B5EF4-FFF2-40B4-BE49-F238E27FC236}">
              <a16:creationId xmlns:a16="http://schemas.microsoft.com/office/drawing/2014/main" id="{CCE7B042-76F2-4283-B02C-BF6E1B2C95AC}"/>
            </a:ext>
          </a:extLst>
        </xdr:cNvPr>
        <xdr:cNvSpPr txBox="1"/>
      </xdr:nvSpPr>
      <xdr:spPr>
        <a:xfrm>
          <a:off x="22199600" y="14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73025</xdr:rowOff>
    </xdr:from>
    <xdr:to>
      <xdr:col>112</xdr:col>
      <xdr:colOff>38100</xdr:colOff>
      <xdr:row>85</xdr:row>
      <xdr:rowOff>3175</xdr:rowOff>
    </xdr:to>
    <xdr:sp macro="" textlink="">
      <xdr:nvSpPr>
        <xdr:cNvPr id="727" name="楕円 726">
          <a:extLst>
            <a:ext uri="{FF2B5EF4-FFF2-40B4-BE49-F238E27FC236}">
              <a16:creationId xmlns:a16="http://schemas.microsoft.com/office/drawing/2014/main" id="{26AA08A8-3E66-4FCD-812A-BFA77C0AC63C}"/>
            </a:ext>
          </a:extLst>
        </xdr:cNvPr>
        <xdr:cNvSpPr/>
      </xdr:nvSpPr>
      <xdr:spPr>
        <a:xfrm>
          <a:off x="21272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118111</xdr:rowOff>
    </xdr:from>
    <xdr:to>
      <xdr:col>116</xdr:col>
      <xdr:colOff>63500</xdr:colOff>
      <xdr:row>84</xdr:row>
      <xdr:rowOff>123825</xdr:rowOff>
    </xdr:to>
    <xdr:cxnSp macro="">
      <xdr:nvCxnSpPr>
        <xdr:cNvPr id="728" name="直線コネクタ 727">
          <a:extLst>
            <a:ext uri="{FF2B5EF4-FFF2-40B4-BE49-F238E27FC236}">
              <a16:creationId xmlns:a16="http://schemas.microsoft.com/office/drawing/2014/main" id="{2CBC57AA-916C-4B22-8A0C-2DE78A95CC90}"/>
            </a:ext>
          </a:extLst>
        </xdr:cNvPr>
        <xdr:cNvCxnSpPr/>
      </xdr:nvCxnSpPr>
      <xdr:spPr>
        <a:xfrm flipV="1">
          <a:off x="21323300" y="145199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73025</xdr:rowOff>
    </xdr:from>
    <xdr:to>
      <xdr:col>107</xdr:col>
      <xdr:colOff>101600</xdr:colOff>
      <xdr:row>85</xdr:row>
      <xdr:rowOff>3175</xdr:rowOff>
    </xdr:to>
    <xdr:sp macro="" textlink="">
      <xdr:nvSpPr>
        <xdr:cNvPr id="729" name="楕円 728">
          <a:extLst>
            <a:ext uri="{FF2B5EF4-FFF2-40B4-BE49-F238E27FC236}">
              <a16:creationId xmlns:a16="http://schemas.microsoft.com/office/drawing/2014/main" id="{7CF55B11-8C32-4F5C-B3EA-5027D838D97C}"/>
            </a:ext>
          </a:extLst>
        </xdr:cNvPr>
        <xdr:cNvSpPr/>
      </xdr:nvSpPr>
      <xdr:spPr>
        <a:xfrm>
          <a:off x="20383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123825</xdr:rowOff>
    </xdr:from>
    <xdr:to>
      <xdr:col>111</xdr:col>
      <xdr:colOff>177800</xdr:colOff>
      <xdr:row>84</xdr:row>
      <xdr:rowOff>123825</xdr:rowOff>
    </xdr:to>
    <xdr:cxnSp macro="">
      <xdr:nvCxnSpPr>
        <xdr:cNvPr id="730" name="直線コネクタ 729">
          <a:extLst>
            <a:ext uri="{FF2B5EF4-FFF2-40B4-BE49-F238E27FC236}">
              <a16:creationId xmlns:a16="http://schemas.microsoft.com/office/drawing/2014/main" id="{C3E9AEA4-528A-417A-8A67-864DBC68898A}"/>
            </a:ext>
          </a:extLst>
        </xdr:cNvPr>
        <xdr:cNvCxnSpPr/>
      </xdr:nvCxnSpPr>
      <xdr:spPr>
        <a:xfrm>
          <a:off x="20434300" y="1452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31" name="楕円 730">
          <a:extLst>
            <a:ext uri="{FF2B5EF4-FFF2-40B4-BE49-F238E27FC236}">
              <a16:creationId xmlns:a16="http://schemas.microsoft.com/office/drawing/2014/main" id="{B9ECF48C-8BFE-4298-B817-E79168AF73F8}"/>
            </a:ext>
          </a:extLst>
        </xdr:cNvPr>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123825</xdr:rowOff>
    </xdr:from>
    <xdr:to>
      <xdr:col>107</xdr:col>
      <xdr:colOff>50800</xdr:colOff>
      <xdr:row>84</xdr:row>
      <xdr:rowOff>129539</xdr:rowOff>
    </xdr:to>
    <xdr:cxnSp macro="">
      <xdr:nvCxnSpPr>
        <xdr:cNvPr id="732" name="直線コネクタ 731">
          <a:extLst>
            <a:ext uri="{FF2B5EF4-FFF2-40B4-BE49-F238E27FC236}">
              <a16:creationId xmlns:a16="http://schemas.microsoft.com/office/drawing/2014/main" id="{BAA049AC-3047-498C-A422-8CA987C44926}"/>
            </a:ext>
          </a:extLst>
        </xdr:cNvPr>
        <xdr:cNvCxnSpPr/>
      </xdr:nvCxnSpPr>
      <xdr:spPr>
        <a:xfrm flipV="1">
          <a:off x="19545300" y="145256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733" name="楕円 732">
          <a:extLst>
            <a:ext uri="{FF2B5EF4-FFF2-40B4-BE49-F238E27FC236}">
              <a16:creationId xmlns:a16="http://schemas.microsoft.com/office/drawing/2014/main" id="{7535B07B-E25D-40F8-86CB-D9A35EBEA569}"/>
            </a:ext>
          </a:extLst>
        </xdr:cNvPr>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734" name="直線コネクタ 733">
          <a:extLst>
            <a:ext uri="{FF2B5EF4-FFF2-40B4-BE49-F238E27FC236}">
              <a16:creationId xmlns:a16="http://schemas.microsoft.com/office/drawing/2014/main" id="{0E4D0CC5-BC47-4CC7-A185-70C0753E02F7}"/>
            </a:ext>
          </a:extLst>
        </xdr:cNvPr>
        <xdr:cNvCxnSpPr/>
      </xdr:nvCxnSpPr>
      <xdr:spPr>
        <a:xfrm>
          <a:off x="18656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735" name="n_1aveValue【児童館】&#10;一人当たり面積">
          <a:extLst>
            <a:ext uri="{FF2B5EF4-FFF2-40B4-BE49-F238E27FC236}">
              <a16:creationId xmlns:a16="http://schemas.microsoft.com/office/drawing/2014/main" id="{2EF067DC-D2A1-4782-97FB-EC726CA8B0CB}"/>
            </a:ext>
          </a:extLst>
        </xdr:cNvPr>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36" name="n_2aveValue【児童館】&#10;一人当たり面積">
          <a:extLst>
            <a:ext uri="{FF2B5EF4-FFF2-40B4-BE49-F238E27FC236}">
              <a16:creationId xmlns:a16="http://schemas.microsoft.com/office/drawing/2014/main" id="{01CE28A8-7FD2-46AC-A95E-69328C0B559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111141</xdr:rowOff>
    </xdr:from>
    <xdr:ext cx="469744" cy="259045"/>
    <xdr:sp macro="" textlink="">
      <xdr:nvSpPr>
        <xdr:cNvPr id="737" name="n_3aveValue【児童館】&#10;一人当たり面積">
          <a:extLst>
            <a:ext uri="{FF2B5EF4-FFF2-40B4-BE49-F238E27FC236}">
              <a16:creationId xmlns:a16="http://schemas.microsoft.com/office/drawing/2014/main" id="{4254DBBF-0C51-4FA3-8EB8-26B5488411C1}"/>
            </a:ext>
          </a:extLst>
        </xdr:cNvPr>
        <xdr:cNvSpPr txBox="1"/>
      </xdr:nvSpPr>
      <xdr:spPr>
        <a:xfrm>
          <a:off x="19310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128288</xdr:rowOff>
    </xdr:from>
    <xdr:ext cx="469744" cy="259045"/>
    <xdr:sp macro="" textlink="">
      <xdr:nvSpPr>
        <xdr:cNvPr id="738" name="n_4aveValue【児童館】&#10;一人当たり面積">
          <a:extLst>
            <a:ext uri="{FF2B5EF4-FFF2-40B4-BE49-F238E27FC236}">
              <a16:creationId xmlns:a16="http://schemas.microsoft.com/office/drawing/2014/main" id="{4F42145D-30E3-45F3-9ED1-D6EE11A361D6}"/>
            </a:ext>
          </a:extLst>
        </xdr:cNvPr>
        <xdr:cNvSpPr txBox="1"/>
      </xdr:nvSpPr>
      <xdr:spPr>
        <a:xfrm>
          <a:off x="18421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165752</xdr:rowOff>
    </xdr:from>
    <xdr:ext cx="469744" cy="259045"/>
    <xdr:sp macro="" textlink="">
      <xdr:nvSpPr>
        <xdr:cNvPr id="739" name="n_1mainValue【児童館】&#10;一人当たり面積">
          <a:extLst>
            <a:ext uri="{FF2B5EF4-FFF2-40B4-BE49-F238E27FC236}">
              <a16:creationId xmlns:a16="http://schemas.microsoft.com/office/drawing/2014/main" id="{4951B11B-369D-4294-A361-EAEA33CCD4C3}"/>
            </a:ext>
          </a:extLst>
        </xdr:cNvPr>
        <xdr:cNvSpPr txBox="1"/>
      </xdr:nvSpPr>
      <xdr:spPr>
        <a:xfrm>
          <a:off x="210757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165752</xdr:rowOff>
    </xdr:from>
    <xdr:ext cx="469744" cy="259045"/>
    <xdr:sp macro="" textlink="">
      <xdr:nvSpPr>
        <xdr:cNvPr id="740" name="n_2mainValue【児童館】&#10;一人当たり面積">
          <a:extLst>
            <a:ext uri="{FF2B5EF4-FFF2-40B4-BE49-F238E27FC236}">
              <a16:creationId xmlns:a16="http://schemas.microsoft.com/office/drawing/2014/main" id="{45CCB60B-A862-4C9C-9786-CD3F8717AD30}"/>
            </a:ext>
          </a:extLst>
        </xdr:cNvPr>
        <xdr:cNvSpPr txBox="1"/>
      </xdr:nvSpPr>
      <xdr:spPr>
        <a:xfrm>
          <a:off x="201994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41" name="n_3mainValue【児童館】&#10;一人当たり面積">
          <a:extLst>
            <a:ext uri="{FF2B5EF4-FFF2-40B4-BE49-F238E27FC236}">
              <a16:creationId xmlns:a16="http://schemas.microsoft.com/office/drawing/2014/main" id="{59FE5C99-611D-4F41-9249-F787D072C741}"/>
            </a:ext>
          </a:extLst>
        </xdr:cNvPr>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742" name="n_4mainValue【児童館】&#10;一人当たり面積">
          <a:extLst>
            <a:ext uri="{FF2B5EF4-FFF2-40B4-BE49-F238E27FC236}">
              <a16:creationId xmlns:a16="http://schemas.microsoft.com/office/drawing/2014/main" id="{F06CE569-96C8-40C0-825B-ACE8505DDF9F}"/>
            </a:ext>
          </a:extLst>
        </xdr:cNvPr>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DF1020B4-6D5B-47CC-A765-981D40ABE5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30E5BED4-B51A-44DD-B76B-D3E2DAB1200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E2B5FAE0-7E7B-4743-888E-8BAB28CBDDE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3A3DFD0C-BF1F-4381-803C-258A040C32A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8CAA2B1C-D3A9-4A60-A1EA-CA4534BBE44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C802C9D3-69DD-41C0-B52B-CD96DDE620F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48454E06-B492-4C5D-A65C-6D5C33566D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DFABB0B8-A6CD-43F8-B03B-D077D4DFA8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4AB63C9B-D0E8-4436-8940-F48F3547E9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48634A8E-FC1D-402A-8B6C-FD0AD6AC34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3E9090A0-62DC-4286-B42D-12BEDC7926A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E06BEDD6-6932-476D-9877-8E2BC0FB1BB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05413587-2B57-41ED-A1AC-38ED6C5FBE7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16DBB084-F0B1-4B9F-9013-BCDA145EB01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E33EDB39-93B2-4C68-9F51-8AE064DB917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1AEB7B80-F2B7-410C-AD52-CA791D179CD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62EA6E69-E5ED-4274-A289-03438B8C62B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0C6876C9-FEB1-49D6-A2E1-4DEC16692C0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BB3FB88E-4799-4767-812D-E042C9DE5A1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04FA51F0-E2C6-48A0-AC19-110A955C817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7367939C-DC46-4C05-9475-5545F828A73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C120DF7D-EE7F-4597-852E-1FF836124C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4F5B9270-E543-4FA0-B4BC-38A3B342825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D637D540-C531-4972-BDCD-5122C547286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2F9CA702-ADF1-4301-9F10-A42F07ABC0B5}"/>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D03B9714-2621-4146-9AF5-1D778054EEB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EE6000FA-EE38-49D5-A4D3-64AA0153218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70" name="【公民館】&#10;有形固定資産減価償却率最大値テキスト">
          <a:extLst>
            <a:ext uri="{FF2B5EF4-FFF2-40B4-BE49-F238E27FC236}">
              <a16:creationId xmlns:a16="http://schemas.microsoft.com/office/drawing/2014/main" id="{7D9216B2-CAA6-497F-9B4D-FACB69BB81E2}"/>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71" name="直線コネクタ 770">
          <a:extLst>
            <a:ext uri="{FF2B5EF4-FFF2-40B4-BE49-F238E27FC236}">
              <a16:creationId xmlns:a16="http://schemas.microsoft.com/office/drawing/2014/main" id="{48A83AA3-9C3F-4227-880E-2544C27623EE}"/>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772" name="【公民館】&#10;有形固定資産減価償却率平均値テキスト">
          <a:extLst>
            <a:ext uri="{FF2B5EF4-FFF2-40B4-BE49-F238E27FC236}">
              <a16:creationId xmlns:a16="http://schemas.microsoft.com/office/drawing/2014/main" id="{1E624838-B369-4096-93E2-A30E8510ACCF}"/>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73" name="フローチャート: 判断 772">
          <a:extLst>
            <a:ext uri="{FF2B5EF4-FFF2-40B4-BE49-F238E27FC236}">
              <a16:creationId xmlns:a16="http://schemas.microsoft.com/office/drawing/2014/main" id="{E05A0A30-5177-4EB7-A1FF-0BEE28C272B9}"/>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4" name="フローチャート: 判断 773">
          <a:extLst>
            <a:ext uri="{FF2B5EF4-FFF2-40B4-BE49-F238E27FC236}">
              <a16:creationId xmlns:a16="http://schemas.microsoft.com/office/drawing/2014/main" id="{8FD1F92D-94CB-435B-BABA-E04B32901D64}"/>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775" name="フローチャート: 判断 774">
          <a:extLst>
            <a:ext uri="{FF2B5EF4-FFF2-40B4-BE49-F238E27FC236}">
              <a16:creationId xmlns:a16="http://schemas.microsoft.com/office/drawing/2014/main" id="{FF25A222-A8FF-494F-8EED-2AAE38467CA9}"/>
            </a:ext>
          </a:extLst>
        </xdr:cNvPr>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34925</xdr:rowOff>
    </xdr:from>
    <xdr:to>
      <xdr:col>72</xdr:col>
      <xdr:colOff>38100</xdr:colOff>
      <xdr:row>105</xdr:row>
      <xdr:rowOff>136525</xdr:rowOff>
    </xdr:to>
    <xdr:sp macro="" textlink="">
      <xdr:nvSpPr>
        <xdr:cNvPr id="776" name="フローチャート: 判断 775">
          <a:extLst>
            <a:ext uri="{FF2B5EF4-FFF2-40B4-BE49-F238E27FC236}">
              <a16:creationId xmlns:a16="http://schemas.microsoft.com/office/drawing/2014/main" id="{78A44350-ED2F-47BA-B75E-878D66292D18}"/>
            </a:ext>
          </a:extLst>
        </xdr:cNvPr>
        <xdr:cNvSpPr/>
      </xdr:nvSpPr>
      <xdr:spPr>
        <a:xfrm>
          <a:off x="13652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77" name="フローチャート: 判断 776">
          <a:extLst>
            <a:ext uri="{FF2B5EF4-FFF2-40B4-BE49-F238E27FC236}">
              <a16:creationId xmlns:a16="http://schemas.microsoft.com/office/drawing/2014/main" id="{E70FF024-A92F-476D-B3DF-54FD0CE23DA8}"/>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B69C064-F25B-4713-B702-1B8CD88A4DA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81B5F71F-561F-4183-A262-2B7D3D49437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655F7F75-23E5-4178-8DA9-D59F256E1CF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3CB85E4-BBFF-4820-B6D3-18B43C228E3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2A53EF0-0B9C-4E1D-9E03-E660F2865A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99695</xdr:rowOff>
    </xdr:from>
    <xdr:to>
      <xdr:col>85</xdr:col>
      <xdr:colOff>177800</xdr:colOff>
      <xdr:row>107</xdr:row>
      <xdr:rowOff>29845</xdr:rowOff>
    </xdr:to>
    <xdr:sp macro="" textlink="">
      <xdr:nvSpPr>
        <xdr:cNvPr id="783" name="楕円 782">
          <a:extLst>
            <a:ext uri="{FF2B5EF4-FFF2-40B4-BE49-F238E27FC236}">
              <a16:creationId xmlns:a16="http://schemas.microsoft.com/office/drawing/2014/main" id="{FBD231A4-F9E0-4496-A3CD-7AD9042AD38C}"/>
            </a:ext>
          </a:extLst>
        </xdr:cNvPr>
        <xdr:cNvSpPr/>
      </xdr:nvSpPr>
      <xdr:spPr>
        <a:xfrm>
          <a:off x="16268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78122</xdr:rowOff>
    </xdr:from>
    <xdr:ext cx="405111" cy="259045"/>
    <xdr:sp macro="" textlink="">
      <xdr:nvSpPr>
        <xdr:cNvPr id="784" name="【公民館】&#10;有形固定資産減価償却率該当値テキスト">
          <a:extLst>
            <a:ext uri="{FF2B5EF4-FFF2-40B4-BE49-F238E27FC236}">
              <a16:creationId xmlns:a16="http://schemas.microsoft.com/office/drawing/2014/main" id="{44496B3E-AFDB-4E75-B09A-DE10D0E3A5E7}"/>
            </a:ext>
          </a:extLst>
        </xdr:cNvPr>
        <xdr:cNvSpPr txBox="1"/>
      </xdr:nvSpPr>
      <xdr:spPr>
        <a:xfrm>
          <a:off x="16357600"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120650</xdr:rowOff>
    </xdr:from>
    <xdr:to>
      <xdr:col>81</xdr:col>
      <xdr:colOff>101600</xdr:colOff>
      <xdr:row>106</xdr:row>
      <xdr:rowOff>50800</xdr:rowOff>
    </xdr:to>
    <xdr:sp macro="" textlink="">
      <xdr:nvSpPr>
        <xdr:cNvPr id="785" name="楕円 784">
          <a:extLst>
            <a:ext uri="{FF2B5EF4-FFF2-40B4-BE49-F238E27FC236}">
              <a16:creationId xmlns:a16="http://schemas.microsoft.com/office/drawing/2014/main" id="{F23C0C42-E84F-415C-A984-E54E521B8438}"/>
            </a:ext>
          </a:extLst>
        </xdr:cNvPr>
        <xdr:cNvSpPr/>
      </xdr:nvSpPr>
      <xdr:spPr>
        <a:xfrm>
          <a:off x="1543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0</xdr:rowOff>
    </xdr:from>
    <xdr:to>
      <xdr:col>85</xdr:col>
      <xdr:colOff>127000</xdr:colOff>
      <xdr:row>106</xdr:row>
      <xdr:rowOff>150495</xdr:rowOff>
    </xdr:to>
    <xdr:cxnSp macro="">
      <xdr:nvCxnSpPr>
        <xdr:cNvPr id="786" name="直線コネクタ 785">
          <a:extLst>
            <a:ext uri="{FF2B5EF4-FFF2-40B4-BE49-F238E27FC236}">
              <a16:creationId xmlns:a16="http://schemas.microsoft.com/office/drawing/2014/main" id="{ABBBF2C8-4535-443D-8172-5ACBE450C448}"/>
            </a:ext>
          </a:extLst>
        </xdr:cNvPr>
        <xdr:cNvCxnSpPr/>
      </xdr:nvCxnSpPr>
      <xdr:spPr>
        <a:xfrm>
          <a:off x="15481300" y="18173700"/>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76836</xdr:rowOff>
    </xdr:from>
    <xdr:to>
      <xdr:col>76</xdr:col>
      <xdr:colOff>165100</xdr:colOff>
      <xdr:row>106</xdr:row>
      <xdr:rowOff>6986</xdr:rowOff>
    </xdr:to>
    <xdr:sp macro="" textlink="">
      <xdr:nvSpPr>
        <xdr:cNvPr id="787" name="楕円 786">
          <a:extLst>
            <a:ext uri="{FF2B5EF4-FFF2-40B4-BE49-F238E27FC236}">
              <a16:creationId xmlns:a16="http://schemas.microsoft.com/office/drawing/2014/main" id="{134C9E3C-20AA-44BD-8042-29D2E688DC31}"/>
            </a:ext>
          </a:extLst>
        </xdr:cNvPr>
        <xdr:cNvSpPr/>
      </xdr:nvSpPr>
      <xdr:spPr>
        <a:xfrm>
          <a:off x="14541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127636</xdr:rowOff>
    </xdr:from>
    <xdr:to>
      <xdr:col>81</xdr:col>
      <xdr:colOff>50800</xdr:colOff>
      <xdr:row>106</xdr:row>
      <xdr:rowOff>0</xdr:rowOff>
    </xdr:to>
    <xdr:cxnSp macro="">
      <xdr:nvCxnSpPr>
        <xdr:cNvPr id="788" name="直線コネクタ 787">
          <a:extLst>
            <a:ext uri="{FF2B5EF4-FFF2-40B4-BE49-F238E27FC236}">
              <a16:creationId xmlns:a16="http://schemas.microsoft.com/office/drawing/2014/main" id="{03C6F9C6-8E79-403D-A2C4-D24A0BBD23E2}"/>
            </a:ext>
          </a:extLst>
        </xdr:cNvPr>
        <xdr:cNvCxnSpPr/>
      </xdr:nvCxnSpPr>
      <xdr:spPr>
        <a:xfrm>
          <a:off x="14592300" y="181298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12064</xdr:rowOff>
    </xdr:from>
    <xdr:to>
      <xdr:col>72</xdr:col>
      <xdr:colOff>38100</xdr:colOff>
      <xdr:row>106</xdr:row>
      <xdr:rowOff>113664</xdr:rowOff>
    </xdr:to>
    <xdr:sp macro="" textlink="">
      <xdr:nvSpPr>
        <xdr:cNvPr id="789" name="楕円 788">
          <a:extLst>
            <a:ext uri="{FF2B5EF4-FFF2-40B4-BE49-F238E27FC236}">
              <a16:creationId xmlns:a16="http://schemas.microsoft.com/office/drawing/2014/main" id="{542C0DFB-B825-47A5-904F-703734044392}"/>
            </a:ext>
          </a:extLst>
        </xdr:cNvPr>
        <xdr:cNvSpPr/>
      </xdr:nvSpPr>
      <xdr:spPr>
        <a:xfrm>
          <a:off x="13652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127636</xdr:rowOff>
    </xdr:from>
    <xdr:to>
      <xdr:col>76</xdr:col>
      <xdr:colOff>114300</xdr:colOff>
      <xdr:row>106</xdr:row>
      <xdr:rowOff>62864</xdr:rowOff>
    </xdr:to>
    <xdr:cxnSp macro="">
      <xdr:nvCxnSpPr>
        <xdr:cNvPr id="790" name="直線コネクタ 789">
          <a:extLst>
            <a:ext uri="{FF2B5EF4-FFF2-40B4-BE49-F238E27FC236}">
              <a16:creationId xmlns:a16="http://schemas.microsoft.com/office/drawing/2014/main" id="{7C1EF7D9-E28E-421C-B191-E9B788E3F6B5}"/>
            </a:ext>
          </a:extLst>
        </xdr:cNvPr>
        <xdr:cNvCxnSpPr/>
      </xdr:nvCxnSpPr>
      <xdr:spPr>
        <a:xfrm flipV="1">
          <a:off x="13703300" y="18129886"/>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99695</xdr:rowOff>
    </xdr:from>
    <xdr:to>
      <xdr:col>67</xdr:col>
      <xdr:colOff>101600</xdr:colOff>
      <xdr:row>106</xdr:row>
      <xdr:rowOff>29845</xdr:rowOff>
    </xdr:to>
    <xdr:sp macro="" textlink="">
      <xdr:nvSpPr>
        <xdr:cNvPr id="791" name="楕円 790">
          <a:extLst>
            <a:ext uri="{FF2B5EF4-FFF2-40B4-BE49-F238E27FC236}">
              <a16:creationId xmlns:a16="http://schemas.microsoft.com/office/drawing/2014/main" id="{657B8C1A-EB50-4459-8A9A-CDDCF7D158DF}"/>
            </a:ext>
          </a:extLst>
        </xdr:cNvPr>
        <xdr:cNvSpPr/>
      </xdr:nvSpPr>
      <xdr:spPr>
        <a:xfrm>
          <a:off x="12763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150495</xdr:rowOff>
    </xdr:from>
    <xdr:to>
      <xdr:col>71</xdr:col>
      <xdr:colOff>177800</xdr:colOff>
      <xdr:row>106</xdr:row>
      <xdr:rowOff>62864</xdr:rowOff>
    </xdr:to>
    <xdr:cxnSp macro="">
      <xdr:nvCxnSpPr>
        <xdr:cNvPr id="792" name="直線コネクタ 791">
          <a:extLst>
            <a:ext uri="{FF2B5EF4-FFF2-40B4-BE49-F238E27FC236}">
              <a16:creationId xmlns:a16="http://schemas.microsoft.com/office/drawing/2014/main" id="{324E8B84-AEE3-4090-B46A-CF1BF497510C}"/>
            </a:ext>
          </a:extLst>
        </xdr:cNvPr>
        <xdr:cNvCxnSpPr/>
      </xdr:nvCxnSpPr>
      <xdr:spPr>
        <a:xfrm>
          <a:off x="12814300" y="18152745"/>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3" name="n_1aveValue【公民館】&#10;有形固定資産減価償却率">
          <a:extLst>
            <a:ext uri="{FF2B5EF4-FFF2-40B4-BE49-F238E27FC236}">
              <a16:creationId xmlns:a16="http://schemas.microsoft.com/office/drawing/2014/main" id="{7C293736-2059-442A-A387-51CE2585B5A9}"/>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794" name="n_2aveValue【公民館】&#10;有形固定資産減価償却率">
          <a:extLst>
            <a:ext uri="{FF2B5EF4-FFF2-40B4-BE49-F238E27FC236}">
              <a16:creationId xmlns:a16="http://schemas.microsoft.com/office/drawing/2014/main" id="{E0323643-7041-49E0-9B02-44F5D60102A0}"/>
            </a:ext>
          </a:extLst>
        </xdr:cNvPr>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153052</xdr:rowOff>
    </xdr:from>
    <xdr:ext cx="405111" cy="259045"/>
    <xdr:sp macro="" textlink="">
      <xdr:nvSpPr>
        <xdr:cNvPr id="795" name="n_3aveValue【公民館】&#10;有形固定資産減価償却率">
          <a:extLst>
            <a:ext uri="{FF2B5EF4-FFF2-40B4-BE49-F238E27FC236}">
              <a16:creationId xmlns:a16="http://schemas.microsoft.com/office/drawing/2014/main" id="{78C34F6C-353F-4349-A1A1-1004F3AB93C9}"/>
            </a:ext>
          </a:extLst>
        </xdr:cNvPr>
        <xdr:cNvSpPr txBox="1"/>
      </xdr:nvSpPr>
      <xdr:spPr>
        <a:xfrm>
          <a:off x="135007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96" name="n_4aveValue【公民館】&#10;有形固定資産減価償却率">
          <a:extLst>
            <a:ext uri="{FF2B5EF4-FFF2-40B4-BE49-F238E27FC236}">
              <a16:creationId xmlns:a16="http://schemas.microsoft.com/office/drawing/2014/main" id="{C5DC266C-4D25-4B35-B4BA-1F54CEE712DF}"/>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41927</xdr:rowOff>
    </xdr:from>
    <xdr:ext cx="405111" cy="259045"/>
    <xdr:sp macro="" textlink="">
      <xdr:nvSpPr>
        <xdr:cNvPr id="797" name="n_1mainValue【公民館】&#10;有形固定資産減価償却率">
          <a:extLst>
            <a:ext uri="{FF2B5EF4-FFF2-40B4-BE49-F238E27FC236}">
              <a16:creationId xmlns:a16="http://schemas.microsoft.com/office/drawing/2014/main" id="{4CBA52D1-3393-4145-850E-9BCFA7FD66EA}"/>
            </a:ext>
          </a:extLst>
        </xdr:cNvPr>
        <xdr:cNvSpPr txBox="1"/>
      </xdr:nvSpPr>
      <xdr:spPr>
        <a:xfrm>
          <a:off x="152660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169563</xdr:rowOff>
    </xdr:from>
    <xdr:ext cx="405111" cy="259045"/>
    <xdr:sp macro="" textlink="">
      <xdr:nvSpPr>
        <xdr:cNvPr id="798" name="n_2mainValue【公民館】&#10;有形固定資産減価償却率">
          <a:extLst>
            <a:ext uri="{FF2B5EF4-FFF2-40B4-BE49-F238E27FC236}">
              <a16:creationId xmlns:a16="http://schemas.microsoft.com/office/drawing/2014/main" id="{40B029B3-9CBA-4C00-9126-40F393036C55}"/>
            </a:ext>
          </a:extLst>
        </xdr:cNvPr>
        <xdr:cNvSpPr txBox="1"/>
      </xdr:nvSpPr>
      <xdr:spPr>
        <a:xfrm>
          <a:off x="14389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104791</xdr:rowOff>
    </xdr:from>
    <xdr:ext cx="405111" cy="259045"/>
    <xdr:sp macro="" textlink="">
      <xdr:nvSpPr>
        <xdr:cNvPr id="799" name="n_3mainValue【公民館】&#10;有形固定資産減価償却率">
          <a:extLst>
            <a:ext uri="{FF2B5EF4-FFF2-40B4-BE49-F238E27FC236}">
              <a16:creationId xmlns:a16="http://schemas.microsoft.com/office/drawing/2014/main" id="{78A83E6A-CB79-4BEB-813E-3098F5F59BFE}"/>
            </a:ext>
          </a:extLst>
        </xdr:cNvPr>
        <xdr:cNvSpPr txBox="1"/>
      </xdr:nvSpPr>
      <xdr:spPr>
        <a:xfrm>
          <a:off x="13500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20972</xdr:rowOff>
    </xdr:from>
    <xdr:ext cx="405111" cy="259045"/>
    <xdr:sp macro="" textlink="">
      <xdr:nvSpPr>
        <xdr:cNvPr id="800" name="n_4mainValue【公民館】&#10;有形固定資産減価償却率">
          <a:extLst>
            <a:ext uri="{FF2B5EF4-FFF2-40B4-BE49-F238E27FC236}">
              <a16:creationId xmlns:a16="http://schemas.microsoft.com/office/drawing/2014/main" id="{615B7299-D897-41EB-8658-9CBDDA474A75}"/>
            </a:ext>
          </a:extLst>
        </xdr:cNvPr>
        <xdr:cNvSpPr txBox="1"/>
      </xdr:nvSpPr>
      <xdr:spPr>
        <a:xfrm>
          <a:off x="12611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A81E06BC-C624-41E0-9907-42D1396E36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6C62ED89-22BC-4D7C-9060-D6AF930BAA4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B8A0DC7-A7C0-4134-9AC2-03DEAF7565F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23C4BF66-FD60-42CB-ACD5-4162304CF0A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BD1D63DC-F0DE-413C-A1B0-514184CB44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6FCDBDE2-7F33-4466-A937-4E8B36D5A63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CEAF6D26-1BC2-4954-9CC4-AE46A7B2D14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6FCE6413-049B-495C-9358-95D2E97DFA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26D8DD2A-637F-4076-9B63-C0BFC1C6C0B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7B74B208-3C7F-42F9-B161-9FB5982076D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a:extLst>
            <a:ext uri="{FF2B5EF4-FFF2-40B4-BE49-F238E27FC236}">
              <a16:creationId xmlns:a16="http://schemas.microsoft.com/office/drawing/2014/main" id="{7F783996-A4A2-4B39-BB24-4483FD189B3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1361DAB9-0107-4276-9BEB-947DF08C796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a:extLst>
            <a:ext uri="{FF2B5EF4-FFF2-40B4-BE49-F238E27FC236}">
              <a16:creationId xmlns:a16="http://schemas.microsoft.com/office/drawing/2014/main" id="{4F641B2E-C441-47AA-9D48-4A8E2C17F74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a:extLst>
            <a:ext uri="{FF2B5EF4-FFF2-40B4-BE49-F238E27FC236}">
              <a16:creationId xmlns:a16="http://schemas.microsoft.com/office/drawing/2014/main" id="{33E64E1D-15D6-4F65-9BE7-4B4507CE4A7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EA0E914F-55F3-456C-B0B1-14D3E986233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B667249B-3B5D-4E20-80CB-1A24CA857CC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a:extLst>
            <a:ext uri="{FF2B5EF4-FFF2-40B4-BE49-F238E27FC236}">
              <a16:creationId xmlns:a16="http://schemas.microsoft.com/office/drawing/2014/main" id="{1997EFC2-DA1D-4FC2-836B-FDC6E6F1C9D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a:extLst>
            <a:ext uri="{FF2B5EF4-FFF2-40B4-BE49-F238E27FC236}">
              <a16:creationId xmlns:a16="http://schemas.microsoft.com/office/drawing/2014/main" id="{2B521D30-DC55-49D8-9056-74248CBD8CD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a:extLst>
            <a:ext uri="{FF2B5EF4-FFF2-40B4-BE49-F238E27FC236}">
              <a16:creationId xmlns:a16="http://schemas.microsoft.com/office/drawing/2014/main" id="{93158358-8B49-4190-986A-1BAB3EBCBE7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a:extLst>
            <a:ext uri="{FF2B5EF4-FFF2-40B4-BE49-F238E27FC236}">
              <a16:creationId xmlns:a16="http://schemas.microsoft.com/office/drawing/2014/main" id="{724A403B-8302-4FD1-ACD9-204519B755D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C3C4CFA3-4352-40B5-9179-79BD3778870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77C8B45C-478E-46C0-9A9B-F20E28047E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8DFEC81E-62CE-47DD-BEA7-A2468C6C461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24" name="直線コネクタ 823">
          <a:extLst>
            <a:ext uri="{FF2B5EF4-FFF2-40B4-BE49-F238E27FC236}">
              <a16:creationId xmlns:a16="http://schemas.microsoft.com/office/drawing/2014/main" id="{5A5B30A0-0091-4839-A90B-2CB96B494261}"/>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25" name="【公民館】&#10;一人当たり面積最小値テキスト">
          <a:extLst>
            <a:ext uri="{FF2B5EF4-FFF2-40B4-BE49-F238E27FC236}">
              <a16:creationId xmlns:a16="http://schemas.microsoft.com/office/drawing/2014/main" id="{D5528F27-D77B-4F30-90D5-D89B1E1E9176}"/>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26" name="直線コネクタ 825">
          <a:extLst>
            <a:ext uri="{FF2B5EF4-FFF2-40B4-BE49-F238E27FC236}">
              <a16:creationId xmlns:a16="http://schemas.microsoft.com/office/drawing/2014/main" id="{D91DE8A5-2B6A-4D37-AC3B-931EBF34B98E}"/>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27" name="【公民館】&#10;一人当たり面積最大値テキスト">
          <a:extLst>
            <a:ext uri="{FF2B5EF4-FFF2-40B4-BE49-F238E27FC236}">
              <a16:creationId xmlns:a16="http://schemas.microsoft.com/office/drawing/2014/main" id="{63520133-31A4-4E76-9879-A78492DC5C04}"/>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28" name="直線コネクタ 827">
          <a:extLst>
            <a:ext uri="{FF2B5EF4-FFF2-40B4-BE49-F238E27FC236}">
              <a16:creationId xmlns:a16="http://schemas.microsoft.com/office/drawing/2014/main" id="{2B1B0B98-47CE-4369-A958-1B3F53FCCD46}"/>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829" name="【公民館】&#10;一人当たり面積平均値テキスト">
          <a:extLst>
            <a:ext uri="{FF2B5EF4-FFF2-40B4-BE49-F238E27FC236}">
              <a16:creationId xmlns:a16="http://schemas.microsoft.com/office/drawing/2014/main" id="{C6DF2CF3-8FDC-4FC6-9A8B-6D0A4AD95E57}"/>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30" name="フローチャート: 判断 829">
          <a:extLst>
            <a:ext uri="{FF2B5EF4-FFF2-40B4-BE49-F238E27FC236}">
              <a16:creationId xmlns:a16="http://schemas.microsoft.com/office/drawing/2014/main" id="{C2261C4B-8C2E-4E30-96C0-F7C4B569BEE2}"/>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31" name="フローチャート: 判断 830">
          <a:extLst>
            <a:ext uri="{FF2B5EF4-FFF2-40B4-BE49-F238E27FC236}">
              <a16:creationId xmlns:a16="http://schemas.microsoft.com/office/drawing/2014/main" id="{79F0815B-9B68-4BD1-A0FD-40EA2EF51B99}"/>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161798</xdr:rowOff>
    </xdr:from>
    <xdr:to>
      <xdr:col>107</xdr:col>
      <xdr:colOff>101600</xdr:colOff>
      <xdr:row>108</xdr:row>
      <xdr:rowOff>91948</xdr:rowOff>
    </xdr:to>
    <xdr:sp macro="" textlink="">
      <xdr:nvSpPr>
        <xdr:cNvPr id="832" name="フローチャート: 判断 831">
          <a:extLst>
            <a:ext uri="{FF2B5EF4-FFF2-40B4-BE49-F238E27FC236}">
              <a16:creationId xmlns:a16="http://schemas.microsoft.com/office/drawing/2014/main" id="{D27A9A57-451A-4089-AB1B-23D3E33BEA53}"/>
            </a:ext>
          </a:extLst>
        </xdr:cNvPr>
        <xdr:cNvSpPr/>
      </xdr:nvSpPr>
      <xdr:spPr>
        <a:xfrm>
          <a:off x="20383500" y="1850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833" name="フローチャート: 判断 832">
          <a:extLst>
            <a:ext uri="{FF2B5EF4-FFF2-40B4-BE49-F238E27FC236}">
              <a16:creationId xmlns:a16="http://schemas.microsoft.com/office/drawing/2014/main" id="{D257BB99-7A8E-4CA4-8677-F092136162B5}"/>
            </a:ext>
          </a:extLst>
        </xdr:cNvPr>
        <xdr:cNvSpPr/>
      </xdr:nvSpPr>
      <xdr:spPr>
        <a:xfrm>
          <a:off x="194945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158750</xdr:rowOff>
    </xdr:from>
    <xdr:to>
      <xdr:col>98</xdr:col>
      <xdr:colOff>38100</xdr:colOff>
      <xdr:row>108</xdr:row>
      <xdr:rowOff>88900</xdr:rowOff>
    </xdr:to>
    <xdr:sp macro="" textlink="">
      <xdr:nvSpPr>
        <xdr:cNvPr id="834" name="フローチャート: 判断 833">
          <a:extLst>
            <a:ext uri="{FF2B5EF4-FFF2-40B4-BE49-F238E27FC236}">
              <a16:creationId xmlns:a16="http://schemas.microsoft.com/office/drawing/2014/main" id="{A5AED0CA-9E94-4EDE-A0E3-9BCC76C8640D}"/>
            </a:ext>
          </a:extLst>
        </xdr:cNvPr>
        <xdr:cNvSpPr/>
      </xdr:nvSpPr>
      <xdr:spPr>
        <a:xfrm>
          <a:off x="186055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E706E62-D8AF-430A-902D-4108EA6B556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24221001-779F-453B-9939-0E815424E17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63BD9E3A-C0F9-4A01-AA84-52454044847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A66751E2-E2F4-45AC-8B5A-B69042A0650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5424D84C-9BA7-4621-8C2D-0AA545AA706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164085</xdr:rowOff>
    </xdr:from>
    <xdr:to>
      <xdr:col>116</xdr:col>
      <xdr:colOff>114300</xdr:colOff>
      <xdr:row>108</xdr:row>
      <xdr:rowOff>94235</xdr:rowOff>
    </xdr:to>
    <xdr:sp macro="" textlink="">
      <xdr:nvSpPr>
        <xdr:cNvPr id="840" name="楕円 839">
          <a:extLst>
            <a:ext uri="{FF2B5EF4-FFF2-40B4-BE49-F238E27FC236}">
              <a16:creationId xmlns:a16="http://schemas.microsoft.com/office/drawing/2014/main" id="{690C03B8-CF78-4FAD-954E-CA10C1C33FD6}"/>
            </a:ext>
          </a:extLst>
        </xdr:cNvPr>
        <xdr:cNvSpPr/>
      </xdr:nvSpPr>
      <xdr:spPr>
        <a:xfrm>
          <a:off x="22110700" y="185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79012</xdr:rowOff>
    </xdr:from>
    <xdr:ext cx="469744" cy="259045"/>
    <xdr:sp macro="" textlink="">
      <xdr:nvSpPr>
        <xdr:cNvPr id="841" name="【公民館】&#10;一人当たり面積該当値テキスト">
          <a:extLst>
            <a:ext uri="{FF2B5EF4-FFF2-40B4-BE49-F238E27FC236}">
              <a16:creationId xmlns:a16="http://schemas.microsoft.com/office/drawing/2014/main" id="{C67C1E7F-205C-4E84-9BF2-2368906011CF}"/>
            </a:ext>
          </a:extLst>
        </xdr:cNvPr>
        <xdr:cNvSpPr txBox="1"/>
      </xdr:nvSpPr>
      <xdr:spPr>
        <a:xfrm>
          <a:off x="22199600" y="1842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44450</xdr:rowOff>
    </xdr:from>
    <xdr:to>
      <xdr:col>112</xdr:col>
      <xdr:colOff>38100</xdr:colOff>
      <xdr:row>108</xdr:row>
      <xdr:rowOff>146050</xdr:rowOff>
    </xdr:to>
    <xdr:sp macro="" textlink="">
      <xdr:nvSpPr>
        <xdr:cNvPr id="842" name="楕円 841">
          <a:extLst>
            <a:ext uri="{FF2B5EF4-FFF2-40B4-BE49-F238E27FC236}">
              <a16:creationId xmlns:a16="http://schemas.microsoft.com/office/drawing/2014/main" id="{59E13343-273D-41F1-91E5-C85A3DEACD62}"/>
            </a:ext>
          </a:extLst>
        </xdr:cNvPr>
        <xdr:cNvSpPr/>
      </xdr:nvSpPr>
      <xdr:spPr>
        <a:xfrm>
          <a:off x="21272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43435</xdr:rowOff>
    </xdr:from>
    <xdr:to>
      <xdr:col>116</xdr:col>
      <xdr:colOff>63500</xdr:colOff>
      <xdr:row>108</xdr:row>
      <xdr:rowOff>95250</xdr:rowOff>
    </xdr:to>
    <xdr:cxnSp macro="">
      <xdr:nvCxnSpPr>
        <xdr:cNvPr id="843" name="直線コネクタ 842">
          <a:extLst>
            <a:ext uri="{FF2B5EF4-FFF2-40B4-BE49-F238E27FC236}">
              <a16:creationId xmlns:a16="http://schemas.microsoft.com/office/drawing/2014/main" id="{60D03F32-D4E4-45BC-8423-315F0C264B93}"/>
            </a:ext>
          </a:extLst>
        </xdr:cNvPr>
        <xdr:cNvCxnSpPr/>
      </xdr:nvCxnSpPr>
      <xdr:spPr>
        <a:xfrm flipV="1">
          <a:off x="21323300" y="18560035"/>
          <a:ext cx="8382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45593</xdr:rowOff>
    </xdr:from>
    <xdr:to>
      <xdr:col>107</xdr:col>
      <xdr:colOff>101600</xdr:colOff>
      <xdr:row>108</xdr:row>
      <xdr:rowOff>147193</xdr:rowOff>
    </xdr:to>
    <xdr:sp macro="" textlink="">
      <xdr:nvSpPr>
        <xdr:cNvPr id="844" name="楕円 843">
          <a:extLst>
            <a:ext uri="{FF2B5EF4-FFF2-40B4-BE49-F238E27FC236}">
              <a16:creationId xmlns:a16="http://schemas.microsoft.com/office/drawing/2014/main" id="{6D741246-5988-4A24-80F2-11CD93EA1AB6}"/>
            </a:ext>
          </a:extLst>
        </xdr:cNvPr>
        <xdr:cNvSpPr/>
      </xdr:nvSpPr>
      <xdr:spPr>
        <a:xfrm>
          <a:off x="20383500" y="185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95250</xdr:rowOff>
    </xdr:from>
    <xdr:to>
      <xdr:col>111</xdr:col>
      <xdr:colOff>177800</xdr:colOff>
      <xdr:row>108</xdr:row>
      <xdr:rowOff>96393</xdr:rowOff>
    </xdr:to>
    <xdr:cxnSp macro="">
      <xdr:nvCxnSpPr>
        <xdr:cNvPr id="845" name="直線コネクタ 844">
          <a:extLst>
            <a:ext uri="{FF2B5EF4-FFF2-40B4-BE49-F238E27FC236}">
              <a16:creationId xmlns:a16="http://schemas.microsoft.com/office/drawing/2014/main" id="{D754F994-F960-46D9-82A4-B289A30AA276}"/>
            </a:ext>
          </a:extLst>
        </xdr:cNvPr>
        <xdr:cNvCxnSpPr/>
      </xdr:nvCxnSpPr>
      <xdr:spPr>
        <a:xfrm flipV="1">
          <a:off x="20434300" y="1861185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46737</xdr:rowOff>
    </xdr:from>
    <xdr:to>
      <xdr:col>102</xdr:col>
      <xdr:colOff>165100</xdr:colOff>
      <xdr:row>108</xdr:row>
      <xdr:rowOff>148337</xdr:rowOff>
    </xdr:to>
    <xdr:sp macro="" textlink="">
      <xdr:nvSpPr>
        <xdr:cNvPr id="846" name="楕円 845">
          <a:extLst>
            <a:ext uri="{FF2B5EF4-FFF2-40B4-BE49-F238E27FC236}">
              <a16:creationId xmlns:a16="http://schemas.microsoft.com/office/drawing/2014/main" id="{CFF1895E-4740-4245-A23C-17CBA7A010C5}"/>
            </a:ext>
          </a:extLst>
        </xdr:cNvPr>
        <xdr:cNvSpPr/>
      </xdr:nvSpPr>
      <xdr:spPr>
        <a:xfrm>
          <a:off x="19494500" y="185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96393</xdr:rowOff>
    </xdr:from>
    <xdr:to>
      <xdr:col>107</xdr:col>
      <xdr:colOff>50800</xdr:colOff>
      <xdr:row>108</xdr:row>
      <xdr:rowOff>97537</xdr:rowOff>
    </xdr:to>
    <xdr:cxnSp macro="">
      <xdr:nvCxnSpPr>
        <xdr:cNvPr id="847" name="直線コネクタ 846">
          <a:extLst>
            <a:ext uri="{FF2B5EF4-FFF2-40B4-BE49-F238E27FC236}">
              <a16:creationId xmlns:a16="http://schemas.microsoft.com/office/drawing/2014/main" id="{7E114653-7290-48CB-8E4A-A1EF3723FFFE}"/>
            </a:ext>
          </a:extLst>
        </xdr:cNvPr>
        <xdr:cNvCxnSpPr/>
      </xdr:nvCxnSpPr>
      <xdr:spPr>
        <a:xfrm flipV="1">
          <a:off x="19545300" y="1861299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47879</xdr:rowOff>
    </xdr:from>
    <xdr:to>
      <xdr:col>98</xdr:col>
      <xdr:colOff>38100</xdr:colOff>
      <xdr:row>108</xdr:row>
      <xdr:rowOff>149479</xdr:rowOff>
    </xdr:to>
    <xdr:sp macro="" textlink="">
      <xdr:nvSpPr>
        <xdr:cNvPr id="848" name="楕円 847">
          <a:extLst>
            <a:ext uri="{FF2B5EF4-FFF2-40B4-BE49-F238E27FC236}">
              <a16:creationId xmlns:a16="http://schemas.microsoft.com/office/drawing/2014/main" id="{66CC6781-722F-4FD5-B6A8-C2D58A46DB06}"/>
            </a:ext>
          </a:extLst>
        </xdr:cNvPr>
        <xdr:cNvSpPr/>
      </xdr:nvSpPr>
      <xdr:spPr>
        <a:xfrm>
          <a:off x="18605500" y="185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97537</xdr:rowOff>
    </xdr:from>
    <xdr:to>
      <xdr:col>102</xdr:col>
      <xdr:colOff>114300</xdr:colOff>
      <xdr:row>108</xdr:row>
      <xdr:rowOff>98679</xdr:rowOff>
    </xdr:to>
    <xdr:cxnSp macro="">
      <xdr:nvCxnSpPr>
        <xdr:cNvPr id="849" name="直線コネクタ 848">
          <a:extLst>
            <a:ext uri="{FF2B5EF4-FFF2-40B4-BE49-F238E27FC236}">
              <a16:creationId xmlns:a16="http://schemas.microsoft.com/office/drawing/2014/main" id="{DF906CB5-1D99-4F6E-918B-772CE1BC5F16}"/>
            </a:ext>
          </a:extLst>
        </xdr:cNvPr>
        <xdr:cNvCxnSpPr/>
      </xdr:nvCxnSpPr>
      <xdr:spPr>
        <a:xfrm flipV="1">
          <a:off x="18656300" y="1861413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850" name="n_1aveValue【公民館】&#10;一人当たり面積">
          <a:extLst>
            <a:ext uri="{FF2B5EF4-FFF2-40B4-BE49-F238E27FC236}">
              <a16:creationId xmlns:a16="http://schemas.microsoft.com/office/drawing/2014/main" id="{3B9D065C-8C6B-4EF8-9419-5C7F853B595A}"/>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108475</xdr:rowOff>
    </xdr:from>
    <xdr:ext cx="469744" cy="259045"/>
    <xdr:sp macro="" textlink="">
      <xdr:nvSpPr>
        <xdr:cNvPr id="851" name="n_2aveValue【公民館】&#10;一人当たり面積">
          <a:extLst>
            <a:ext uri="{FF2B5EF4-FFF2-40B4-BE49-F238E27FC236}">
              <a16:creationId xmlns:a16="http://schemas.microsoft.com/office/drawing/2014/main" id="{A9440EBB-0DEB-4D59-8FC4-EEB689131ACB}"/>
            </a:ext>
          </a:extLst>
        </xdr:cNvPr>
        <xdr:cNvSpPr txBox="1"/>
      </xdr:nvSpPr>
      <xdr:spPr>
        <a:xfrm>
          <a:off x="20199427" y="182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105427</xdr:rowOff>
    </xdr:from>
    <xdr:ext cx="469744" cy="259045"/>
    <xdr:sp macro="" textlink="">
      <xdr:nvSpPr>
        <xdr:cNvPr id="852" name="n_3aveValue【公民館】&#10;一人当たり面積">
          <a:extLst>
            <a:ext uri="{FF2B5EF4-FFF2-40B4-BE49-F238E27FC236}">
              <a16:creationId xmlns:a16="http://schemas.microsoft.com/office/drawing/2014/main" id="{9FF658EC-2C20-46E0-8529-7B80C3B05DF9}"/>
            </a:ext>
          </a:extLst>
        </xdr:cNvPr>
        <xdr:cNvSpPr txBox="1"/>
      </xdr:nvSpPr>
      <xdr:spPr>
        <a:xfrm>
          <a:off x="19310427"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105427</xdr:rowOff>
    </xdr:from>
    <xdr:ext cx="469744" cy="259045"/>
    <xdr:sp macro="" textlink="">
      <xdr:nvSpPr>
        <xdr:cNvPr id="853" name="n_4aveValue【公民館】&#10;一人当たり面積">
          <a:extLst>
            <a:ext uri="{FF2B5EF4-FFF2-40B4-BE49-F238E27FC236}">
              <a16:creationId xmlns:a16="http://schemas.microsoft.com/office/drawing/2014/main" id="{F6ACA9F3-F073-4520-BD02-4266A5E50987}"/>
            </a:ext>
          </a:extLst>
        </xdr:cNvPr>
        <xdr:cNvSpPr txBox="1"/>
      </xdr:nvSpPr>
      <xdr:spPr>
        <a:xfrm>
          <a:off x="18421427"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137177</xdr:rowOff>
    </xdr:from>
    <xdr:ext cx="469744" cy="259045"/>
    <xdr:sp macro="" textlink="">
      <xdr:nvSpPr>
        <xdr:cNvPr id="854" name="n_1mainValue【公民館】&#10;一人当たり面積">
          <a:extLst>
            <a:ext uri="{FF2B5EF4-FFF2-40B4-BE49-F238E27FC236}">
              <a16:creationId xmlns:a16="http://schemas.microsoft.com/office/drawing/2014/main" id="{BFBBECB4-BD14-4817-A125-2C07306882C8}"/>
            </a:ext>
          </a:extLst>
        </xdr:cNvPr>
        <xdr:cNvSpPr txBox="1"/>
      </xdr:nvSpPr>
      <xdr:spPr>
        <a:xfrm>
          <a:off x="210757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138320</xdr:rowOff>
    </xdr:from>
    <xdr:ext cx="469744" cy="259045"/>
    <xdr:sp macro="" textlink="">
      <xdr:nvSpPr>
        <xdr:cNvPr id="855" name="n_2mainValue【公民館】&#10;一人当たり面積">
          <a:extLst>
            <a:ext uri="{FF2B5EF4-FFF2-40B4-BE49-F238E27FC236}">
              <a16:creationId xmlns:a16="http://schemas.microsoft.com/office/drawing/2014/main" id="{9C831ECC-8C3E-4792-8ECF-C68286E7640F}"/>
            </a:ext>
          </a:extLst>
        </xdr:cNvPr>
        <xdr:cNvSpPr txBox="1"/>
      </xdr:nvSpPr>
      <xdr:spPr>
        <a:xfrm>
          <a:off x="20199427" y="1865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139464</xdr:rowOff>
    </xdr:from>
    <xdr:ext cx="469744" cy="259045"/>
    <xdr:sp macro="" textlink="">
      <xdr:nvSpPr>
        <xdr:cNvPr id="856" name="n_3mainValue【公民館】&#10;一人当たり面積">
          <a:extLst>
            <a:ext uri="{FF2B5EF4-FFF2-40B4-BE49-F238E27FC236}">
              <a16:creationId xmlns:a16="http://schemas.microsoft.com/office/drawing/2014/main" id="{8BC1258F-5248-4718-8A00-89D48B2CD5D9}"/>
            </a:ext>
          </a:extLst>
        </xdr:cNvPr>
        <xdr:cNvSpPr txBox="1"/>
      </xdr:nvSpPr>
      <xdr:spPr>
        <a:xfrm>
          <a:off x="19310427"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140606</xdr:rowOff>
    </xdr:from>
    <xdr:ext cx="469744" cy="259045"/>
    <xdr:sp macro="" textlink="">
      <xdr:nvSpPr>
        <xdr:cNvPr id="857" name="n_4mainValue【公民館】&#10;一人当たり面積">
          <a:extLst>
            <a:ext uri="{FF2B5EF4-FFF2-40B4-BE49-F238E27FC236}">
              <a16:creationId xmlns:a16="http://schemas.microsoft.com/office/drawing/2014/main" id="{F4522AB2-0370-4CC1-B220-02B52B922933}"/>
            </a:ext>
          </a:extLst>
        </xdr:cNvPr>
        <xdr:cNvSpPr txBox="1"/>
      </xdr:nvSpPr>
      <xdr:spPr>
        <a:xfrm>
          <a:off x="18421427" y="186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D15E0EAF-5EA2-418E-8250-083DCA41E77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D82B1F2-1AFE-4D57-B666-CD26B515E0F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327CAA-D586-4420-AFFB-8243B797956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道路や橋りょう・トンネル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道路は計画的に維持補修・更新等計画的に取り組んでいる。橋りょう・トンネルについては、類似団体より老朽度が高いが平成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年度から維持補修設計により修繕に取り組んでいる。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月に「小野町公営住宅等長寿命化計画」を策定し、住宅の長寿命化・除却に取り組んでいるが、公営住宅の</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割以上が築年数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年以上経過しているため、類似団体より高い傾向である。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幼稚園・保育所・児童館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つの保育園を除き、各施設築年数が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年以上の建物であることから類似団体より高い。令和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年度より公私連携型認定こども園が開園したことから、遊休施設となった施設の計画的な除却や利活用を進めている。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小学校（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小学校）は築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年以上経過しているため、耐震化工事を実施したほか、令和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年度までに統合小学校の校舎（</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小学校）の改修工事を実施した。また、中学校は平成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年度更新したことにより、類型団体より低い傾向にある。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築年数が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年以上経過しているため、類似団体より高い傾向である。平成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か年計画で、施設の外壁及び屋上屋根防水修繕工事を実施している。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E51EC6-020B-4C46-A484-E9EB93A9DD8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D8470E9-870A-403E-A169-B8969FBE76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1019866-4EC5-49F6-B02B-EE88D3D59B4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5DE1C8-BAEE-40B3-AD18-3580E9B93B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EBB38CE-3DC6-4FD1-BE57-323C0597FB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4A5EF3-845C-4674-9B2C-A87A6018E94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C05BF5-00DF-4411-8F09-8F28740165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BD37A1-C708-4668-BF11-BD29C85BF48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241E026-8EEC-4BF4-A7E8-1AF23999D2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266B56-0A66-41E4-BC9C-95453D123AD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9,545
9,375
125.18
6,819,036
6,580,044
221,590
3,854,908
5,666,091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CC2902-4898-4C43-AC44-8F7DCF2B0C3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0ED0D3-326A-404B-8AFC-A1E3232528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DFF965D-7075-41EB-AA22-BF1BDFEEC49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20D9150-5ACA-42E0-9FBD-A29A73A592C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FC6D95-B522-4C54-B370-6464B06332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9915488-4930-46C6-A14D-2C25F478EFC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7D23B5-2BAB-4BD4-AE6D-22A123249D4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D0E376-C3A4-42B4-B404-BDC3196517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2E9AF1-830B-48A0-A9E6-36D60D0B90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A77BA5-49B5-4B2C-A007-14458A40EC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15FD469-4A11-419B-AE00-C58DD99D14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AF96574-A6CA-4D5F-926C-193074F5B59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1504D80-83F5-4AEB-A01C-AC237C46AD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5267B5D-C0AC-44F1-A11B-C44CFA9F1FF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8625F8-68C4-4C88-B6AA-2A243024F12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00912AC-D706-4D48-B904-3DE8A50AE7C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AD1283-99AE-469A-AF68-7EDB07FBF1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6393B13-8A15-4F21-BFE8-3F938230DB5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608162B-C70B-4950-A148-006FDECAE6F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248FEE9-4CDA-405F-BF5E-17DBBBE497F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D739AC4-0369-4FA1-AA2D-CE6D3E937A8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1E6777C-2F14-440E-8194-5D0776412A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80551DA-4D46-4225-A8AD-4517662ED0A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FAE6D8F-8F1A-4D10-933B-9E71CAD4F3A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83D87A-F5C9-4FC1-AA8E-02DD66758E0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092F904-036E-4BC3-8AC1-B6ED7CB9596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CC1729D-9266-48AE-B041-4ACCB5AAF04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D3C38D1-4D8A-43E2-A255-71D069F3264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06E5CC3-24FD-42B2-8B51-CCE7A0E06AB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89E9D83-5353-4630-A399-45FE2296BA1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033AACD-6D73-44FA-BA8F-DA22832E4AF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2BCCDBC-59CE-49AD-A2D0-D6B5FC22A9B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9914F66-6D25-4BC0-88EB-0EEE4ED87A9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4D36FA8-257B-4C12-B1D4-68E6C5969C9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12E0A86-D979-4E12-BB5C-02B1101EE87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EA2E6B1-60CC-4F73-893C-53967209E72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F5C5024-B3AD-43E1-AC2F-61E7A26E957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CEDB570-9E7B-4BFC-8E1D-301892CB009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2DC6369-3782-4EE5-B2EC-2A1BB6C80D6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ED161D2-97CE-4F4A-A296-0287914A765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6C4612-FFB9-49AF-902D-FE9ADC7D7FC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262ABBE-B869-4D5E-819A-E63D77A66EA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4909833-43C6-42B9-9681-42BA2CE1AF4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03B7D66-90B7-4E13-9711-26A68EAB694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AB359C6-5FE9-44ED-83DF-789E826C05A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2301065-37A5-455B-885F-7CE9CA5E319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83626253-F0C4-4561-9C38-1D84BBF1EA15}"/>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EB952FE3-5BFC-440D-AA98-CBA735BAA313}"/>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6191ABFF-3484-4FF4-85FC-13B5D6758C3F}"/>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094C9F16-8610-4C44-8243-BFA4DCECB06C}"/>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515BA924-0E81-47B5-B7C4-E9334CE1E9E3}"/>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8C636882-54D4-489F-A532-ACD26BCD3FE8}"/>
            </a:ext>
          </a:extLst>
        </xdr:cNvPr>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E61AF9B8-721E-4E59-84FB-29125BB5B404}"/>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B88F207B-E4BA-476D-B74C-C7FFF2AB76BC}"/>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797F47FD-6453-4DDD-BCFD-DAE159487B73}"/>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717BE13E-62AB-4920-9AD5-DC0FE3762397}"/>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98B3E515-80E7-4965-9BBF-D17DABD8EAAE}"/>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C4805FE-89A3-487B-AD3B-BCA175FB9AC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9BED61B-4AF3-4457-A01D-DAFEAEF19DC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43FB4AF-B7F3-4156-B93F-95CCA359A8B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4925250-4252-4853-87C4-40CA31901DA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1B72D62-8E98-4458-96E9-2144640CE9D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4" name="楕円 73">
          <a:extLst>
            <a:ext uri="{FF2B5EF4-FFF2-40B4-BE49-F238E27FC236}">
              <a16:creationId xmlns:a16="http://schemas.microsoft.com/office/drawing/2014/main" id="{5F4A51C9-7DBC-4044-8152-EAEAB797FBCE}"/>
            </a:ext>
          </a:extLst>
        </xdr:cNvPr>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138084</xdr:rowOff>
    </xdr:from>
    <xdr:ext cx="405111" cy="259045"/>
    <xdr:sp macro="" textlink="">
      <xdr:nvSpPr>
        <xdr:cNvPr id="75" name="【図書館】&#10;有形固定資産減価償却率該当値テキスト">
          <a:extLst>
            <a:ext uri="{FF2B5EF4-FFF2-40B4-BE49-F238E27FC236}">
              <a16:creationId xmlns:a16="http://schemas.microsoft.com/office/drawing/2014/main" id="{75E0E9FD-5783-4919-88D6-0B13FF269D4C}"/>
            </a:ext>
          </a:extLst>
        </xdr:cNvPr>
        <xdr:cNvSpPr txBox="1"/>
      </xdr:nvSpPr>
      <xdr:spPr>
        <a:xfrm>
          <a:off x="467360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95613</xdr:rowOff>
    </xdr:from>
    <xdr:to>
      <xdr:col>20</xdr:col>
      <xdr:colOff>38100</xdr:colOff>
      <xdr:row>39</xdr:row>
      <xdr:rowOff>25763</xdr:rowOff>
    </xdr:to>
    <xdr:sp macro="" textlink="">
      <xdr:nvSpPr>
        <xdr:cNvPr id="76" name="楕円 75">
          <a:extLst>
            <a:ext uri="{FF2B5EF4-FFF2-40B4-BE49-F238E27FC236}">
              <a16:creationId xmlns:a16="http://schemas.microsoft.com/office/drawing/2014/main" id="{F3D0B967-A519-4A7E-8586-5490C84546AB}"/>
            </a:ext>
          </a:extLst>
        </xdr:cNvPr>
        <xdr:cNvSpPr/>
      </xdr:nvSpPr>
      <xdr:spPr>
        <a:xfrm>
          <a:off x="3746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166007</xdr:rowOff>
    </xdr:from>
    <xdr:to>
      <xdr:col>24</xdr:col>
      <xdr:colOff>63500</xdr:colOff>
      <xdr:row>38</xdr:row>
      <xdr:rowOff>146413</xdr:rowOff>
    </xdr:to>
    <xdr:cxnSp macro="">
      <xdr:nvCxnSpPr>
        <xdr:cNvPr id="77" name="直線コネクタ 76">
          <a:extLst>
            <a:ext uri="{FF2B5EF4-FFF2-40B4-BE49-F238E27FC236}">
              <a16:creationId xmlns:a16="http://schemas.microsoft.com/office/drawing/2014/main" id="{2CDA5D2B-9D55-4919-8C8E-61E36183C643}"/>
            </a:ext>
          </a:extLst>
        </xdr:cNvPr>
        <xdr:cNvCxnSpPr/>
      </xdr:nvCxnSpPr>
      <xdr:spPr>
        <a:xfrm flipV="1">
          <a:off x="3797300" y="6338207"/>
          <a:ext cx="8382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8" name="楕円 77">
          <a:extLst>
            <a:ext uri="{FF2B5EF4-FFF2-40B4-BE49-F238E27FC236}">
              <a16:creationId xmlns:a16="http://schemas.microsoft.com/office/drawing/2014/main" id="{684862E4-09F1-462C-B0D1-1FBB70E1032B}"/>
            </a:ext>
          </a:extLst>
        </xdr:cNvPr>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146413</xdr:rowOff>
    </xdr:to>
    <xdr:cxnSp macro="">
      <xdr:nvCxnSpPr>
        <xdr:cNvPr id="79" name="直線コネクタ 78">
          <a:extLst>
            <a:ext uri="{FF2B5EF4-FFF2-40B4-BE49-F238E27FC236}">
              <a16:creationId xmlns:a16="http://schemas.microsoft.com/office/drawing/2014/main" id="{FA0D37E7-1143-4628-8C82-55E20D68D964}"/>
            </a:ext>
          </a:extLst>
        </xdr:cNvPr>
        <xdr:cNvCxnSpPr/>
      </xdr:nvCxnSpPr>
      <xdr:spPr>
        <a:xfrm>
          <a:off x="2908300" y="66255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a:extLst>
            <a:ext uri="{FF2B5EF4-FFF2-40B4-BE49-F238E27FC236}">
              <a16:creationId xmlns:a16="http://schemas.microsoft.com/office/drawing/2014/main" id="{63735118-A5C5-435E-BEAF-0332E77E2BA7}"/>
            </a:ext>
          </a:extLst>
        </xdr:cNvPr>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110490</xdr:rowOff>
    </xdr:to>
    <xdr:cxnSp macro="">
      <xdr:nvCxnSpPr>
        <xdr:cNvPr id="81" name="直線コネクタ 80">
          <a:extLst>
            <a:ext uri="{FF2B5EF4-FFF2-40B4-BE49-F238E27FC236}">
              <a16:creationId xmlns:a16="http://schemas.microsoft.com/office/drawing/2014/main" id="{728BCCA6-2B12-43E9-8B3B-528D6A985ACA}"/>
            </a:ext>
          </a:extLst>
        </xdr:cNvPr>
        <xdr:cNvCxnSpPr/>
      </xdr:nvCxnSpPr>
      <xdr:spPr>
        <a:xfrm>
          <a:off x="2019300" y="660762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xdr:rowOff>
    </xdr:from>
    <xdr:to>
      <xdr:col>6</xdr:col>
      <xdr:colOff>38100</xdr:colOff>
      <xdr:row>38</xdr:row>
      <xdr:rowOff>102507</xdr:rowOff>
    </xdr:to>
    <xdr:sp macro="" textlink="">
      <xdr:nvSpPr>
        <xdr:cNvPr id="82" name="楕円 81">
          <a:extLst>
            <a:ext uri="{FF2B5EF4-FFF2-40B4-BE49-F238E27FC236}">
              <a16:creationId xmlns:a16="http://schemas.microsoft.com/office/drawing/2014/main" id="{6EACEC37-C905-4536-AC66-7C69E91FD264}"/>
            </a:ext>
          </a:extLst>
        </xdr:cNvPr>
        <xdr:cNvSpPr/>
      </xdr:nvSpPr>
      <xdr:spPr>
        <a:xfrm>
          <a:off x="1079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51707</xdr:rowOff>
    </xdr:from>
    <xdr:to>
      <xdr:col>10</xdr:col>
      <xdr:colOff>114300</xdr:colOff>
      <xdr:row>38</xdr:row>
      <xdr:rowOff>92528</xdr:rowOff>
    </xdr:to>
    <xdr:cxnSp macro="">
      <xdr:nvCxnSpPr>
        <xdr:cNvPr id="83" name="直線コネクタ 82">
          <a:extLst>
            <a:ext uri="{FF2B5EF4-FFF2-40B4-BE49-F238E27FC236}">
              <a16:creationId xmlns:a16="http://schemas.microsoft.com/office/drawing/2014/main" id="{6A866243-A654-447D-A0C7-D8DDD5CC23E4}"/>
            </a:ext>
          </a:extLst>
        </xdr:cNvPr>
        <xdr:cNvCxnSpPr/>
      </xdr:nvCxnSpPr>
      <xdr:spPr>
        <a:xfrm>
          <a:off x="1130300" y="65668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1507D7DE-7690-40C6-BD91-A5B3608A2CAC}"/>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a:extLst>
            <a:ext uri="{FF2B5EF4-FFF2-40B4-BE49-F238E27FC236}">
              <a16:creationId xmlns:a16="http://schemas.microsoft.com/office/drawing/2014/main" id="{F2165806-6C21-436A-B57D-278EC32A4E37}"/>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80CAAFA6-F8B6-493E-9761-6824C5ED6454}"/>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7" name="n_4aveValue【図書館】&#10;有形固定資産減価償却率">
          <a:extLst>
            <a:ext uri="{FF2B5EF4-FFF2-40B4-BE49-F238E27FC236}">
              <a16:creationId xmlns:a16="http://schemas.microsoft.com/office/drawing/2014/main" id="{BEFC6C3C-FF16-4C73-B89B-A25C56770CD6}"/>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16890</xdr:rowOff>
    </xdr:from>
    <xdr:ext cx="405111" cy="259045"/>
    <xdr:sp macro="" textlink="">
      <xdr:nvSpPr>
        <xdr:cNvPr id="88" name="n_1mainValue【図書館】&#10;有形固定資産減価償却率">
          <a:extLst>
            <a:ext uri="{FF2B5EF4-FFF2-40B4-BE49-F238E27FC236}">
              <a16:creationId xmlns:a16="http://schemas.microsoft.com/office/drawing/2014/main" id="{BF9995E4-2052-4909-8E49-B6CF7DF74AFA}"/>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9" name="n_2mainValue【図書館】&#10;有形固定資産減価償却率">
          <a:extLst>
            <a:ext uri="{FF2B5EF4-FFF2-40B4-BE49-F238E27FC236}">
              <a16:creationId xmlns:a16="http://schemas.microsoft.com/office/drawing/2014/main" id="{9F002C7F-5269-43AA-8E84-575A40AD4500}"/>
            </a:ext>
          </a:extLst>
        </xdr:cNvPr>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図書館】&#10;有形固定資産減価償却率">
          <a:extLst>
            <a:ext uri="{FF2B5EF4-FFF2-40B4-BE49-F238E27FC236}">
              <a16:creationId xmlns:a16="http://schemas.microsoft.com/office/drawing/2014/main" id="{92CAF3F8-F0CA-40C7-825E-43125922F692}"/>
            </a:ext>
          </a:extLst>
        </xdr:cNvPr>
        <xdr:cNvSpPr txBox="1"/>
      </xdr:nvSpPr>
      <xdr:spPr>
        <a:xfrm>
          <a:off x="1816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93634</xdr:rowOff>
    </xdr:from>
    <xdr:ext cx="405111" cy="259045"/>
    <xdr:sp macro="" textlink="">
      <xdr:nvSpPr>
        <xdr:cNvPr id="91" name="n_4mainValue【図書館】&#10;有形固定資産減価償却率">
          <a:extLst>
            <a:ext uri="{FF2B5EF4-FFF2-40B4-BE49-F238E27FC236}">
              <a16:creationId xmlns:a16="http://schemas.microsoft.com/office/drawing/2014/main" id="{108656F3-7101-43DF-9253-BFA2601486B0}"/>
            </a:ext>
          </a:extLst>
        </xdr:cNvPr>
        <xdr:cNvSpPr txBox="1"/>
      </xdr:nvSpPr>
      <xdr:spPr>
        <a:xfrm>
          <a:off x="927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95CE85C-2CE1-47A5-B214-9DC52B6A203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3D103BC-22D9-4BDB-8EAF-A0A9D7DFA8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FB22CBF-652E-46F0-95F8-DCE6C8EA548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CB89144-F742-44E6-B5C8-CED2A336DA4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EAE1610-B158-48F0-987C-F1F9850638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6688C58-F30D-4322-8FA4-2FE1C1829BA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A296F2F-E1B0-48D4-A0BC-58564068D3C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9A4389C-343C-4F38-9AF8-9F215085B1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4009E23-F418-423C-92C6-4DAB1DBFCB7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465CDCF-C9FE-4BCD-BDAD-47E87FF6D5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53C10081-7A35-4FC2-BF87-D2849B341B3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112371E1-6A0E-43B3-A4A6-55847D3CA8F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211FBAD2-CB05-41CE-804F-5ABE2C703D9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9AF91E37-693C-4DC5-8688-70EF16C63A35}"/>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7F101CBA-DE28-4F21-9416-69E1E66DED3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8F7D91C-6BAC-426A-BB32-F0FDE1CA3752}"/>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B76F3A4F-552B-407F-A0BC-C5CD090D0D3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97C248DC-D6A6-4B4A-BE9D-4251B073F58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413A7E03-3FF0-4C22-A0EF-F156DC97294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5AF99C42-3BAC-4FB9-8E9C-A959007A3378}"/>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5859B6C1-AA0F-4283-BDEB-E1F63C2F246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FFA89136-FEF5-4760-8131-20942A98EE4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3FDDE1CA-C135-4AF9-986C-07BF9D1DC41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27872A8C-4B8F-4CBD-9645-CC72A365706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3AE4C62-FC72-4BC3-A1A0-9C4B46D0AE3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90BD35F2-2D90-4945-88DB-29E40F47EB6D}"/>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52066E48-EE86-4173-8DB0-60E9F331910C}"/>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A93E063B-EB52-458E-BCAE-630760157255}"/>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899C2C33-09A7-4123-820A-DF01EB9B32D1}"/>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2572F7F2-E72E-4E93-A560-E01B86EE7C62}"/>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18523</xdr:rowOff>
    </xdr:from>
    <xdr:ext cx="469744" cy="259045"/>
    <xdr:sp macro="" textlink="">
      <xdr:nvSpPr>
        <xdr:cNvPr id="122" name="【図書館】&#10;一人当たり面積平均値テキスト">
          <a:extLst>
            <a:ext uri="{FF2B5EF4-FFF2-40B4-BE49-F238E27FC236}">
              <a16:creationId xmlns:a16="http://schemas.microsoft.com/office/drawing/2014/main" id="{6C9AB0B0-B511-40E1-8900-97FA4FD7CF57}"/>
            </a:ext>
          </a:extLst>
        </xdr:cNvPr>
        <xdr:cNvSpPr txBox="1"/>
      </xdr:nvSpPr>
      <xdr:spPr>
        <a:xfrm>
          <a:off x="10515600" y="670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358091E5-8038-4985-8F0A-0F0A6D2CECFE}"/>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E1D7ED63-D042-40F8-9772-6993477DB843}"/>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147865</xdr:rowOff>
    </xdr:from>
    <xdr:to>
      <xdr:col>46</xdr:col>
      <xdr:colOff>38100</xdr:colOff>
      <xdr:row>40</xdr:row>
      <xdr:rowOff>78015</xdr:rowOff>
    </xdr:to>
    <xdr:sp macro="" textlink="">
      <xdr:nvSpPr>
        <xdr:cNvPr id="125" name="フローチャート: 判断 124">
          <a:extLst>
            <a:ext uri="{FF2B5EF4-FFF2-40B4-BE49-F238E27FC236}">
              <a16:creationId xmlns:a16="http://schemas.microsoft.com/office/drawing/2014/main" id="{8B579147-20A7-4CCD-9710-23017086905E}"/>
            </a:ext>
          </a:extLst>
        </xdr:cNvPr>
        <xdr:cNvSpPr/>
      </xdr:nvSpPr>
      <xdr:spPr>
        <a:xfrm>
          <a:off x="8699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3184E4B9-68D3-40AF-ACD3-67AA9A6116AC}"/>
            </a:ext>
          </a:extLst>
        </xdr:cNvPr>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18869</xdr:rowOff>
    </xdr:from>
    <xdr:to>
      <xdr:col>36</xdr:col>
      <xdr:colOff>165100</xdr:colOff>
      <xdr:row>40</xdr:row>
      <xdr:rowOff>120469</xdr:rowOff>
    </xdr:to>
    <xdr:sp macro="" textlink="">
      <xdr:nvSpPr>
        <xdr:cNvPr id="127" name="フローチャート: 判断 126">
          <a:extLst>
            <a:ext uri="{FF2B5EF4-FFF2-40B4-BE49-F238E27FC236}">
              <a16:creationId xmlns:a16="http://schemas.microsoft.com/office/drawing/2014/main" id="{08471350-D0BA-440C-8C52-A9D1C9BDA2A2}"/>
            </a:ext>
          </a:extLst>
        </xdr:cNvPr>
        <xdr:cNvSpPr/>
      </xdr:nvSpPr>
      <xdr:spPr>
        <a:xfrm>
          <a:off x="6921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1D1FA33-C32D-4D4A-AB35-B8A55C5131B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37822BC-B4AB-44E0-AB7C-964C74A80E1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2D0EE14-F6B2-49C0-BF73-ED10FD64A8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2907E73-0F66-4CAF-8AA2-C31E0255E23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43BF7913-5FE2-48DE-B5A9-036A54EDA7B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33" name="楕円 132">
          <a:extLst>
            <a:ext uri="{FF2B5EF4-FFF2-40B4-BE49-F238E27FC236}">
              <a16:creationId xmlns:a16="http://schemas.microsoft.com/office/drawing/2014/main" id="{B6D938F8-7F9C-413E-BE6F-F2C908083277}"/>
            </a:ext>
          </a:extLst>
        </xdr:cNvPr>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13987</xdr:rowOff>
    </xdr:from>
    <xdr:ext cx="469744" cy="259045"/>
    <xdr:sp macro="" textlink="">
      <xdr:nvSpPr>
        <xdr:cNvPr id="134" name="【図書館】&#10;一人当たり面積該当値テキスト">
          <a:extLst>
            <a:ext uri="{FF2B5EF4-FFF2-40B4-BE49-F238E27FC236}">
              <a16:creationId xmlns:a16="http://schemas.microsoft.com/office/drawing/2014/main" id="{EBBF27A0-C923-44AC-A605-EAC975082D97}"/>
            </a:ext>
          </a:extLst>
        </xdr:cNvPr>
        <xdr:cNvSpPr txBox="1"/>
      </xdr:nvSpPr>
      <xdr:spPr>
        <a:xfrm>
          <a:off x="10515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4173</xdr:rowOff>
    </xdr:from>
    <xdr:to>
      <xdr:col>50</xdr:col>
      <xdr:colOff>165100</xdr:colOff>
      <xdr:row>39</xdr:row>
      <xdr:rowOff>105773</xdr:rowOff>
    </xdr:to>
    <xdr:sp macro="" textlink="">
      <xdr:nvSpPr>
        <xdr:cNvPr id="135" name="楕円 134">
          <a:extLst>
            <a:ext uri="{FF2B5EF4-FFF2-40B4-BE49-F238E27FC236}">
              <a16:creationId xmlns:a16="http://schemas.microsoft.com/office/drawing/2014/main" id="{4C8B0484-3E82-4BBB-BE3D-C0BB62399B88}"/>
            </a:ext>
          </a:extLst>
        </xdr:cNvPr>
        <xdr:cNvSpPr/>
      </xdr:nvSpPr>
      <xdr:spPr>
        <a:xfrm>
          <a:off x="9588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54973</xdr:rowOff>
    </xdr:to>
    <xdr:cxnSp macro="">
      <xdr:nvCxnSpPr>
        <xdr:cNvPr id="136" name="直線コネクタ 135">
          <a:extLst>
            <a:ext uri="{FF2B5EF4-FFF2-40B4-BE49-F238E27FC236}">
              <a16:creationId xmlns:a16="http://schemas.microsoft.com/office/drawing/2014/main" id="{EB7C1F33-6B7E-4320-8179-D79B90F35A34}"/>
            </a:ext>
          </a:extLst>
        </xdr:cNvPr>
        <xdr:cNvCxnSpPr/>
      </xdr:nvCxnSpPr>
      <xdr:spPr>
        <a:xfrm flipV="1">
          <a:off x="9639300" y="672846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7" name="楕円 136">
          <a:extLst>
            <a:ext uri="{FF2B5EF4-FFF2-40B4-BE49-F238E27FC236}">
              <a16:creationId xmlns:a16="http://schemas.microsoft.com/office/drawing/2014/main" id="{DA8F434C-DFB8-4564-877B-752772EF9E2B}"/>
            </a:ext>
          </a:extLst>
        </xdr:cNvPr>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54973</xdr:rowOff>
    </xdr:from>
    <xdr:to>
      <xdr:col>50</xdr:col>
      <xdr:colOff>114300</xdr:colOff>
      <xdr:row>39</xdr:row>
      <xdr:rowOff>64770</xdr:rowOff>
    </xdr:to>
    <xdr:cxnSp macro="">
      <xdr:nvCxnSpPr>
        <xdr:cNvPr id="138" name="直線コネクタ 137">
          <a:extLst>
            <a:ext uri="{FF2B5EF4-FFF2-40B4-BE49-F238E27FC236}">
              <a16:creationId xmlns:a16="http://schemas.microsoft.com/office/drawing/2014/main" id="{D47E88EF-501A-48CB-B0BC-4526DE09D584}"/>
            </a:ext>
          </a:extLst>
        </xdr:cNvPr>
        <xdr:cNvCxnSpPr/>
      </xdr:nvCxnSpPr>
      <xdr:spPr>
        <a:xfrm flipV="1">
          <a:off x="8750300" y="67415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27033</xdr:rowOff>
    </xdr:from>
    <xdr:to>
      <xdr:col>41</xdr:col>
      <xdr:colOff>101600</xdr:colOff>
      <xdr:row>39</xdr:row>
      <xdr:rowOff>128633</xdr:rowOff>
    </xdr:to>
    <xdr:sp macro="" textlink="">
      <xdr:nvSpPr>
        <xdr:cNvPr id="139" name="楕円 138">
          <a:extLst>
            <a:ext uri="{FF2B5EF4-FFF2-40B4-BE49-F238E27FC236}">
              <a16:creationId xmlns:a16="http://schemas.microsoft.com/office/drawing/2014/main" id="{15292841-2C96-4274-AFB5-241D998745BD}"/>
            </a:ext>
          </a:extLst>
        </xdr:cNvPr>
        <xdr:cNvSpPr/>
      </xdr:nvSpPr>
      <xdr:spPr>
        <a:xfrm>
          <a:off x="7810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77833</xdr:rowOff>
    </xdr:to>
    <xdr:cxnSp macro="">
      <xdr:nvCxnSpPr>
        <xdr:cNvPr id="140" name="直線コネクタ 139">
          <a:extLst>
            <a:ext uri="{FF2B5EF4-FFF2-40B4-BE49-F238E27FC236}">
              <a16:creationId xmlns:a16="http://schemas.microsoft.com/office/drawing/2014/main" id="{A53287C6-C9EC-4A62-B013-1C372A7F612D}"/>
            </a:ext>
          </a:extLst>
        </xdr:cNvPr>
        <xdr:cNvCxnSpPr/>
      </xdr:nvCxnSpPr>
      <xdr:spPr>
        <a:xfrm flipV="1">
          <a:off x="7861300" y="67513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40096</xdr:rowOff>
    </xdr:from>
    <xdr:to>
      <xdr:col>36</xdr:col>
      <xdr:colOff>165100</xdr:colOff>
      <xdr:row>39</xdr:row>
      <xdr:rowOff>141696</xdr:rowOff>
    </xdr:to>
    <xdr:sp macro="" textlink="">
      <xdr:nvSpPr>
        <xdr:cNvPr id="141" name="楕円 140">
          <a:extLst>
            <a:ext uri="{FF2B5EF4-FFF2-40B4-BE49-F238E27FC236}">
              <a16:creationId xmlns:a16="http://schemas.microsoft.com/office/drawing/2014/main" id="{B6D6E855-8B64-4A2E-818D-55CA85D51FD8}"/>
            </a:ext>
          </a:extLst>
        </xdr:cNvPr>
        <xdr:cNvSpPr/>
      </xdr:nvSpPr>
      <xdr:spPr>
        <a:xfrm>
          <a:off x="6921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77833</xdr:rowOff>
    </xdr:from>
    <xdr:to>
      <xdr:col>41</xdr:col>
      <xdr:colOff>50800</xdr:colOff>
      <xdr:row>39</xdr:row>
      <xdr:rowOff>90896</xdr:rowOff>
    </xdr:to>
    <xdr:cxnSp macro="">
      <xdr:nvCxnSpPr>
        <xdr:cNvPr id="142" name="直線コネクタ 141">
          <a:extLst>
            <a:ext uri="{FF2B5EF4-FFF2-40B4-BE49-F238E27FC236}">
              <a16:creationId xmlns:a16="http://schemas.microsoft.com/office/drawing/2014/main" id="{5962A104-7D0F-4FA9-B3A8-B7D47B891999}"/>
            </a:ext>
          </a:extLst>
        </xdr:cNvPr>
        <xdr:cNvCxnSpPr/>
      </xdr:nvCxnSpPr>
      <xdr:spPr>
        <a:xfrm flipV="1">
          <a:off x="6972300" y="67643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126292</xdr:rowOff>
    </xdr:from>
    <xdr:ext cx="469744" cy="259045"/>
    <xdr:sp macro="" textlink="">
      <xdr:nvSpPr>
        <xdr:cNvPr id="143" name="n_1aveValue【図書館】&#10;一人当たり面積">
          <a:extLst>
            <a:ext uri="{FF2B5EF4-FFF2-40B4-BE49-F238E27FC236}">
              <a16:creationId xmlns:a16="http://schemas.microsoft.com/office/drawing/2014/main" id="{C533C3C5-CBFF-42E5-B399-D93C78DCF3B4}"/>
            </a:ext>
          </a:extLst>
        </xdr:cNvPr>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69142</xdr:rowOff>
    </xdr:from>
    <xdr:ext cx="469744" cy="259045"/>
    <xdr:sp macro="" textlink="">
      <xdr:nvSpPr>
        <xdr:cNvPr id="144" name="n_2aveValue【図書館】&#10;一人当たり面積">
          <a:extLst>
            <a:ext uri="{FF2B5EF4-FFF2-40B4-BE49-F238E27FC236}">
              <a16:creationId xmlns:a16="http://schemas.microsoft.com/office/drawing/2014/main" id="{F4F83A23-B33C-4CF0-9801-40C299DF663C}"/>
            </a:ext>
          </a:extLst>
        </xdr:cNvPr>
        <xdr:cNvSpPr txBox="1"/>
      </xdr:nvSpPr>
      <xdr:spPr>
        <a:xfrm>
          <a:off x="8515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108330</xdr:rowOff>
    </xdr:from>
    <xdr:ext cx="469744" cy="259045"/>
    <xdr:sp macro="" textlink="">
      <xdr:nvSpPr>
        <xdr:cNvPr id="145" name="n_3aveValue【図書館】&#10;一人当たり面積">
          <a:extLst>
            <a:ext uri="{FF2B5EF4-FFF2-40B4-BE49-F238E27FC236}">
              <a16:creationId xmlns:a16="http://schemas.microsoft.com/office/drawing/2014/main" id="{D28F079C-1345-4E5D-BA21-2236C41DD730}"/>
            </a:ext>
          </a:extLst>
        </xdr:cNvPr>
        <xdr:cNvSpPr txBox="1"/>
      </xdr:nvSpPr>
      <xdr:spPr>
        <a:xfrm>
          <a:off x="7626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111596</xdr:rowOff>
    </xdr:from>
    <xdr:ext cx="469744" cy="259045"/>
    <xdr:sp macro="" textlink="">
      <xdr:nvSpPr>
        <xdr:cNvPr id="146" name="n_4aveValue【図書館】&#10;一人当たり面積">
          <a:extLst>
            <a:ext uri="{FF2B5EF4-FFF2-40B4-BE49-F238E27FC236}">
              <a16:creationId xmlns:a16="http://schemas.microsoft.com/office/drawing/2014/main" id="{C7DD6B39-F6FE-451A-97A4-F1989FE10BF3}"/>
            </a:ext>
          </a:extLst>
        </xdr:cNvPr>
        <xdr:cNvSpPr txBox="1"/>
      </xdr:nvSpPr>
      <xdr:spPr>
        <a:xfrm>
          <a:off x="6737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122300</xdr:rowOff>
    </xdr:from>
    <xdr:ext cx="469744" cy="259045"/>
    <xdr:sp macro="" textlink="">
      <xdr:nvSpPr>
        <xdr:cNvPr id="147" name="n_1mainValue【図書館】&#10;一人当たり面積">
          <a:extLst>
            <a:ext uri="{FF2B5EF4-FFF2-40B4-BE49-F238E27FC236}">
              <a16:creationId xmlns:a16="http://schemas.microsoft.com/office/drawing/2014/main" id="{18C2023E-BD5C-4E24-8024-95FB281B5815}"/>
            </a:ext>
          </a:extLst>
        </xdr:cNvPr>
        <xdr:cNvSpPr txBox="1"/>
      </xdr:nvSpPr>
      <xdr:spPr>
        <a:xfrm>
          <a:off x="9391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48" name="n_2mainValue【図書館】&#10;一人当たり面積">
          <a:extLst>
            <a:ext uri="{FF2B5EF4-FFF2-40B4-BE49-F238E27FC236}">
              <a16:creationId xmlns:a16="http://schemas.microsoft.com/office/drawing/2014/main" id="{DF6DA8CA-B0F6-4CA3-8EE4-36493047562C}"/>
            </a:ext>
          </a:extLst>
        </xdr:cNvPr>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145160</xdr:rowOff>
    </xdr:from>
    <xdr:ext cx="469744" cy="259045"/>
    <xdr:sp macro="" textlink="">
      <xdr:nvSpPr>
        <xdr:cNvPr id="149" name="n_3mainValue【図書館】&#10;一人当たり面積">
          <a:extLst>
            <a:ext uri="{FF2B5EF4-FFF2-40B4-BE49-F238E27FC236}">
              <a16:creationId xmlns:a16="http://schemas.microsoft.com/office/drawing/2014/main" id="{86AD069E-D4A6-47E4-B85A-5A3AF563D086}"/>
            </a:ext>
          </a:extLst>
        </xdr:cNvPr>
        <xdr:cNvSpPr txBox="1"/>
      </xdr:nvSpPr>
      <xdr:spPr>
        <a:xfrm>
          <a:off x="76264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158223</xdr:rowOff>
    </xdr:from>
    <xdr:ext cx="469744" cy="259045"/>
    <xdr:sp macro="" textlink="">
      <xdr:nvSpPr>
        <xdr:cNvPr id="150" name="n_4mainValue【図書館】&#10;一人当たり面積">
          <a:extLst>
            <a:ext uri="{FF2B5EF4-FFF2-40B4-BE49-F238E27FC236}">
              <a16:creationId xmlns:a16="http://schemas.microsoft.com/office/drawing/2014/main" id="{989A2A36-FB49-4DBF-A94B-25C68217C52A}"/>
            </a:ext>
          </a:extLst>
        </xdr:cNvPr>
        <xdr:cNvSpPr txBox="1"/>
      </xdr:nvSpPr>
      <xdr:spPr>
        <a:xfrm>
          <a:off x="6737427" y="650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A506B79D-7084-44CE-B2E7-B561F5AA791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E57777F0-7555-4A66-B877-70487070F49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59BCA7EA-465D-413C-95F2-7DB276E936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DBA75384-904B-46A4-BB55-CE5E641B58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28336822-7243-4710-A319-F41F7B0491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56AC70FD-EE2C-461F-BECE-A9654A47D6E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8DB25032-E58F-4987-9C6A-E9EBDC7FDB9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98CAB7FC-5511-4322-B263-AF93A08B402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CE7CD63-2B58-4FF6-BF87-4B97807DC96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16529064-99B4-4580-A732-E420A670D35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E1985C90-8EEC-4968-B229-79751054F78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19442A22-2D1C-4567-A635-F3E87A32587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38BF8445-C6F1-4AB5-B62B-43107578AB7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0097796C-17B6-4E76-A48F-7E69E0F64A4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67C878E7-4B0C-4DDD-B68A-5D50307346E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EAFEA1E4-0449-417C-A495-F481213F4EC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90095E15-81B3-43DD-983D-7ACC7C0EB6C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0BEC5949-5ED1-4FEB-BB74-8A4649F85F6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266949B6-72D9-4396-8461-E32B1E377F9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367DAF6D-ED96-40A6-8251-19FCE292C45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1DBDEF7D-9EAF-4C11-A49F-7F80DAF2128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6B1544D0-F973-4AEB-BC7F-7FC4140196E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ADAF4325-DE29-4B62-B496-E2D46681DE7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FBE4241D-33F2-44D8-9033-CD70271E24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2B065A6-E16F-4065-BC2D-E7A83AF197E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4CD2F798-2733-4C6D-B85A-B2E851054D0D}"/>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C484241B-A7D8-47E4-834E-84AA7D5B43D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26477757-5ED0-4442-A1F7-75F16C5F410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5A3E96CE-FE09-4560-BA97-658B330F69A1}"/>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49CE169F-A226-4EC0-80F8-3B87EB2FC017}"/>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D819D261-C860-4B6D-A07D-AD8ECD58AA14}"/>
            </a:ext>
          </a:extLst>
        </xdr:cNvPr>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A2451171-6A59-4F69-8282-52369A203B32}"/>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C91D8910-72E3-4A26-B6AE-FC7C9FFCAABA}"/>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9616</xdr:rowOff>
    </xdr:from>
    <xdr:to>
      <xdr:col>15</xdr:col>
      <xdr:colOff>101600</xdr:colOff>
      <xdr:row>61</xdr:row>
      <xdr:rowOff>111216</xdr:rowOff>
    </xdr:to>
    <xdr:sp macro="" textlink="">
      <xdr:nvSpPr>
        <xdr:cNvPr id="184" name="フローチャート: 判断 183">
          <a:extLst>
            <a:ext uri="{FF2B5EF4-FFF2-40B4-BE49-F238E27FC236}">
              <a16:creationId xmlns:a16="http://schemas.microsoft.com/office/drawing/2014/main" id="{759BFDB7-60FB-4DC1-8008-7846C471A719}"/>
            </a:ext>
          </a:extLst>
        </xdr:cNvPr>
        <xdr:cNvSpPr/>
      </xdr:nvSpPr>
      <xdr:spPr>
        <a:xfrm>
          <a:off x="2857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5" name="フローチャート: 判断 184">
          <a:extLst>
            <a:ext uri="{FF2B5EF4-FFF2-40B4-BE49-F238E27FC236}">
              <a16:creationId xmlns:a16="http://schemas.microsoft.com/office/drawing/2014/main" id="{C845BEC2-DD5A-414A-A53C-2EF08A9402A2}"/>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6" name="フローチャート: 判断 185">
          <a:extLst>
            <a:ext uri="{FF2B5EF4-FFF2-40B4-BE49-F238E27FC236}">
              <a16:creationId xmlns:a16="http://schemas.microsoft.com/office/drawing/2014/main" id="{3BAC5398-ABE0-4624-B504-41F2033D3DC0}"/>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48168D0-FEA9-4F95-A8F0-3AFC1D166EC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0CB411F-D91A-42A0-BDCD-C2A689B200A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8AACAB4-E170-4496-963D-C1FB7F52474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3312693D-C0C7-4FC2-B678-9D6268A5E7D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9B67B520-26FC-4F3E-908F-3F7F13EA1AB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92" name="楕円 191">
          <a:extLst>
            <a:ext uri="{FF2B5EF4-FFF2-40B4-BE49-F238E27FC236}">
              <a16:creationId xmlns:a16="http://schemas.microsoft.com/office/drawing/2014/main" id="{D5671666-3F88-446C-9DD9-2AB3C122333E}"/>
            </a:ext>
          </a:extLst>
        </xdr:cNvPr>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120667</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298A8FE9-8FE9-40A2-A790-F562E53FB536}"/>
            </a:ext>
          </a:extLst>
        </xdr:cNvPr>
        <xdr:cNvSpPr txBox="1"/>
      </xdr:nvSpPr>
      <xdr:spPr>
        <a:xfrm>
          <a:off x="4673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43906</xdr:rowOff>
    </xdr:from>
    <xdr:to>
      <xdr:col>20</xdr:col>
      <xdr:colOff>38100</xdr:colOff>
      <xdr:row>59</xdr:row>
      <xdr:rowOff>145506</xdr:rowOff>
    </xdr:to>
    <xdr:sp macro="" textlink="">
      <xdr:nvSpPr>
        <xdr:cNvPr id="194" name="楕円 193">
          <a:extLst>
            <a:ext uri="{FF2B5EF4-FFF2-40B4-BE49-F238E27FC236}">
              <a16:creationId xmlns:a16="http://schemas.microsoft.com/office/drawing/2014/main" id="{BB8C069E-3763-4305-A0EF-76C73D1C53E8}"/>
            </a:ext>
          </a:extLst>
        </xdr:cNvPr>
        <xdr:cNvSpPr/>
      </xdr:nvSpPr>
      <xdr:spPr>
        <a:xfrm>
          <a:off x="3746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94706</xdr:rowOff>
    </xdr:from>
    <xdr:to>
      <xdr:col>24</xdr:col>
      <xdr:colOff>63500</xdr:colOff>
      <xdr:row>59</xdr:row>
      <xdr:rowOff>148590</xdr:rowOff>
    </xdr:to>
    <xdr:cxnSp macro="">
      <xdr:nvCxnSpPr>
        <xdr:cNvPr id="195" name="直線コネクタ 194">
          <a:extLst>
            <a:ext uri="{FF2B5EF4-FFF2-40B4-BE49-F238E27FC236}">
              <a16:creationId xmlns:a16="http://schemas.microsoft.com/office/drawing/2014/main" id="{EAF7C246-49E4-4BB3-A5A0-501FDE3EBC13}"/>
            </a:ext>
          </a:extLst>
        </xdr:cNvPr>
        <xdr:cNvCxnSpPr/>
      </xdr:nvCxnSpPr>
      <xdr:spPr>
        <a:xfrm>
          <a:off x="3797300" y="1021025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xdr:rowOff>
    </xdr:from>
    <xdr:to>
      <xdr:col>15</xdr:col>
      <xdr:colOff>101600</xdr:colOff>
      <xdr:row>59</xdr:row>
      <xdr:rowOff>106317</xdr:rowOff>
    </xdr:to>
    <xdr:sp macro="" textlink="">
      <xdr:nvSpPr>
        <xdr:cNvPr id="196" name="楕円 195">
          <a:extLst>
            <a:ext uri="{FF2B5EF4-FFF2-40B4-BE49-F238E27FC236}">
              <a16:creationId xmlns:a16="http://schemas.microsoft.com/office/drawing/2014/main" id="{C8C2B821-F19E-4F83-8D96-9465B31E536E}"/>
            </a:ext>
          </a:extLst>
        </xdr:cNvPr>
        <xdr:cNvSpPr/>
      </xdr:nvSpPr>
      <xdr:spPr>
        <a:xfrm>
          <a:off x="2857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55517</xdr:rowOff>
    </xdr:from>
    <xdr:to>
      <xdr:col>19</xdr:col>
      <xdr:colOff>177800</xdr:colOff>
      <xdr:row>59</xdr:row>
      <xdr:rowOff>94706</xdr:rowOff>
    </xdr:to>
    <xdr:cxnSp macro="">
      <xdr:nvCxnSpPr>
        <xdr:cNvPr id="197" name="直線コネクタ 196">
          <a:extLst>
            <a:ext uri="{FF2B5EF4-FFF2-40B4-BE49-F238E27FC236}">
              <a16:creationId xmlns:a16="http://schemas.microsoft.com/office/drawing/2014/main" id="{18F98701-AB59-4E24-9D00-02A645562C63}"/>
            </a:ext>
          </a:extLst>
        </xdr:cNvPr>
        <xdr:cNvCxnSpPr/>
      </xdr:nvCxnSpPr>
      <xdr:spPr>
        <a:xfrm>
          <a:off x="2908300" y="101710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161472</xdr:rowOff>
    </xdr:from>
    <xdr:to>
      <xdr:col>10</xdr:col>
      <xdr:colOff>165100</xdr:colOff>
      <xdr:row>59</xdr:row>
      <xdr:rowOff>91622</xdr:rowOff>
    </xdr:to>
    <xdr:sp macro="" textlink="">
      <xdr:nvSpPr>
        <xdr:cNvPr id="198" name="楕円 197">
          <a:extLst>
            <a:ext uri="{FF2B5EF4-FFF2-40B4-BE49-F238E27FC236}">
              <a16:creationId xmlns:a16="http://schemas.microsoft.com/office/drawing/2014/main" id="{2C8E35E5-DDBA-482A-BDF0-0983B8E991D9}"/>
            </a:ext>
          </a:extLst>
        </xdr:cNvPr>
        <xdr:cNvSpPr/>
      </xdr:nvSpPr>
      <xdr:spPr>
        <a:xfrm>
          <a:off x="1968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40822</xdr:rowOff>
    </xdr:from>
    <xdr:to>
      <xdr:col>15</xdr:col>
      <xdr:colOff>50800</xdr:colOff>
      <xdr:row>59</xdr:row>
      <xdr:rowOff>55517</xdr:rowOff>
    </xdr:to>
    <xdr:cxnSp macro="">
      <xdr:nvCxnSpPr>
        <xdr:cNvPr id="199" name="直線コネクタ 198">
          <a:extLst>
            <a:ext uri="{FF2B5EF4-FFF2-40B4-BE49-F238E27FC236}">
              <a16:creationId xmlns:a16="http://schemas.microsoft.com/office/drawing/2014/main" id="{BD4FE83D-840D-4D8D-B955-99352549AE42}"/>
            </a:ext>
          </a:extLst>
        </xdr:cNvPr>
        <xdr:cNvCxnSpPr/>
      </xdr:nvCxnSpPr>
      <xdr:spPr>
        <a:xfrm>
          <a:off x="2019300" y="101563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115751</xdr:rowOff>
    </xdr:from>
    <xdr:to>
      <xdr:col>6</xdr:col>
      <xdr:colOff>38100</xdr:colOff>
      <xdr:row>59</xdr:row>
      <xdr:rowOff>45901</xdr:rowOff>
    </xdr:to>
    <xdr:sp macro="" textlink="">
      <xdr:nvSpPr>
        <xdr:cNvPr id="200" name="楕円 199">
          <a:extLst>
            <a:ext uri="{FF2B5EF4-FFF2-40B4-BE49-F238E27FC236}">
              <a16:creationId xmlns:a16="http://schemas.microsoft.com/office/drawing/2014/main" id="{DFD97F63-6CBC-4068-97E4-DDF6839C91EA}"/>
            </a:ext>
          </a:extLst>
        </xdr:cNvPr>
        <xdr:cNvSpPr/>
      </xdr:nvSpPr>
      <xdr:spPr>
        <a:xfrm>
          <a:off x="1079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166551</xdr:rowOff>
    </xdr:from>
    <xdr:to>
      <xdr:col>10</xdr:col>
      <xdr:colOff>114300</xdr:colOff>
      <xdr:row>59</xdr:row>
      <xdr:rowOff>40822</xdr:rowOff>
    </xdr:to>
    <xdr:cxnSp macro="">
      <xdr:nvCxnSpPr>
        <xdr:cNvPr id="201" name="直線コネクタ 200">
          <a:extLst>
            <a:ext uri="{FF2B5EF4-FFF2-40B4-BE49-F238E27FC236}">
              <a16:creationId xmlns:a16="http://schemas.microsoft.com/office/drawing/2014/main" id="{7B113FC6-8618-4F40-A99E-FAD3B4EA565D}"/>
            </a:ext>
          </a:extLst>
        </xdr:cNvPr>
        <xdr:cNvCxnSpPr/>
      </xdr:nvCxnSpPr>
      <xdr:spPr>
        <a:xfrm>
          <a:off x="1130300" y="101106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202" name="n_1aveValue【体育館・プール】&#10;有形固定資産減価償却率">
          <a:extLst>
            <a:ext uri="{FF2B5EF4-FFF2-40B4-BE49-F238E27FC236}">
              <a16:creationId xmlns:a16="http://schemas.microsoft.com/office/drawing/2014/main" id="{FE637DAF-C6EA-4795-AA79-254BBB0A0E53}"/>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203" name="n_2aveValue【体育館・プール】&#10;有形固定資産減価償却率">
          <a:extLst>
            <a:ext uri="{FF2B5EF4-FFF2-40B4-BE49-F238E27FC236}">
              <a16:creationId xmlns:a16="http://schemas.microsoft.com/office/drawing/2014/main" id="{AC494DEE-B9E7-4735-8C75-00C1F7EABA13}"/>
            </a:ext>
          </a:extLst>
        </xdr:cNvPr>
        <xdr:cNvSpPr txBox="1"/>
      </xdr:nvSpPr>
      <xdr:spPr>
        <a:xfrm>
          <a:off x="2705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4" name="n_3aveValue【体育館・プール】&#10;有形固定資産減価償却率">
          <a:extLst>
            <a:ext uri="{FF2B5EF4-FFF2-40B4-BE49-F238E27FC236}">
              <a16:creationId xmlns:a16="http://schemas.microsoft.com/office/drawing/2014/main" id="{7AD96B2D-5305-4B49-93E4-280E35940B63}"/>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5" name="n_4aveValue【体育館・プール】&#10;有形固定資産減価償却率">
          <a:extLst>
            <a:ext uri="{FF2B5EF4-FFF2-40B4-BE49-F238E27FC236}">
              <a16:creationId xmlns:a16="http://schemas.microsoft.com/office/drawing/2014/main" id="{E367DB19-2584-443D-8159-C3DC012F542B}"/>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162033</xdr:rowOff>
    </xdr:from>
    <xdr:ext cx="405111" cy="259045"/>
    <xdr:sp macro="" textlink="">
      <xdr:nvSpPr>
        <xdr:cNvPr id="206" name="n_1mainValue【体育館・プール】&#10;有形固定資産減価償却率">
          <a:extLst>
            <a:ext uri="{FF2B5EF4-FFF2-40B4-BE49-F238E27FC236}">
              <a16:creationId xmlns:a16="http://schemas.microsoft.com/office/drawing/2014/main" id="{9141ABE3-434A-4E71-A70A-013BFA15B8E5}"/>
            </a:ext>
          </a:extLst>
        </xdr:cNvPr>
        <xdr:cNvSpPr txBox="1"/>
      </xdr:nvSpPr>
      <xdr:spPr>
        <a:xfrm>
          <a:off x="35820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122844</xdr:rowOff>
    </xdr:from>
    <xdr:ext cx="405111" cy="259045"/>
    <xdr:sp macro="" textlink="">
      <xdr:nvSpPr>
        <xdr:cNvPr id="207" name="n_2mainValue【体育館・プール】&#10;有形固定資産減価償却率">
          <a:extLst>
            <a:ext uri="{FF2B5EF4-FFF2-40B4-BE49-F238E27FC236}">
              <a16:creationId xmlns:a16="http://schemas.microsoft.com/office/drawing/2014/main" id="{7D524E15-2E3C-494F-B23C-02AD7C178735}"/>
            </a:ext>
          </a:extLst>
        </xdr:cNvPr>
        <xdr:cNvSpPr txBox="1"/>
      </xdr:nvSpPr>
      <xdr:spPr>
        <a:xfrm>
          <a:off x="2705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108149</xdr:rowOff>
    </xdr:from>
    <xdr:ext cx="405111" cy="259045"/>
    <xdr:sp macro="" textlink="">
      <xdr:nvSpPr>
        <xdr:cNvPr id="208" name="n_3mainValue【体育館・プール】&#10;有形固定資産減価償却率">
          <a:extLst>
            <a:ext uri="{FF2B5EF4-FFF2-40B4-BE49-F238E27FC236}">
              <a16:creationId xmlns:a16="http://schemas.microsoft.com/office/drawing/2014/main" id="{C08563E9-61ED-4281-9D34-83C04A5A950A}"/>
            </a:ext>
          </a:extLst>
        </xdr:cNvPr>
        <xdr:cNvSpPr txBox="1"/>
      </xdr:nvSpPr>
      <xdr:spPr>
        <a:xfrm>
          <a:off x="1816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62428</xdr:rowOff>
    </xdr:from>
    <xdr:ext cx="405111" cy="259045"/>
    <xdr:sp macro="" textlink="">
      <xdr:nvSpPr>
        <xdr:cNvPr id="209" name="n_4mainValue【体育館・プール】&#10;有形固定資産減価償却率">
          <a:extLst>
            <a:ext uri="{FF2B5EF4-FFF2-40B4-BE49-F238E27FC236}">
              <a16:creationId xmlns:a16="http://schemas.microsoft.com/office/drawing/2014/main" id="{9AAB2164-D741-4E27-8109-810096BD59A6}"/>
            </a:ext>
          </a:extLst>
        </xdr:cNvPr>
        <xdr:cNvSpPr txBox="1"/>
      </xdr:nvSpPr>
      <xdr:spPr>
        <a:xfrm>
          <a:off x="927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522D89D5-15E5-4B8A-BD77-D8EDE7F750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1961A6E-320C-4128-90AF-B3455FEC83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12B27E5E-B31D-44E9-9DD1-6666E1A7793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35FC1F99-C351-4D21-A2EB-3B786669F0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8C275D15-5552-461A-BB99-FBBB9815985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B4200DA3-5577-4008-A8A8-FD6C45ECDAD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CC1C15CE-6024-48A3-9B21-9EFBFDF927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86EC4DB6-2DCE-4F45-8422-BDF02C96D02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E091B02A-9818-4814-A9C6-2AF2765B516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87BE804D-CD1B-40A9-AFF2-DE7C3C891C5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40E21520-03DB-41DC-A59A-974D55D2EA8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4C5F3309-0ED2-40D6-9885-E0778CBB336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01308452-8A23-4F1E-A88F-1465E6C2103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D316CAFB-4AEC-43AA-BDA5-02FF88E2087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6CFF6C45-0FD6-40C3-A81A-F1F55832005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95E2AC6D-1698-4678-92EB-B1F49F15DB6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85A45B08-FB0D-4712-BC43-C12105E6C7B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FB776A3B-F830-4CDC-BD21-65CDD3803E8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AF04448B-D511-4901-857C-5F9E97B7DB0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E395B038-AFAD-4AA6-AB24-4880D4AC900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E7DBCA20-467A-49EE-90A3-A39C907BBF1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8FA7448C-F3DD-4662-9370-C1BAC4959CC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E37630C7-9AD2-49FE-9332-C49AC413B65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C0D33303-B622-44C8-8597-E06F09EBF05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88C099C1-2A01-4BF6-AEA5-90AC64625E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2791BD3B-5E1A-4B27-B95B-97FA7099E4AF}"/>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54ED84FC-B5FD-4F58-BAD9-0FF464F2119E}"/>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3D47E937-2F0A-4C5F-BC80-FE30DFFCB818}"/>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2B4AB964-B99C-4D74-A207-014E1DFCBFA4}"/>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4A222D03-3C92-4690-822A-CEE65F4765EA}"/>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40" name="【体育館・プール】&#10;一人当たり面積平均値テキスト">
          <a:extLst>
            <a:ext uri="{FF2B5EF4-FFF2-40B4-BE49-F238E27FC236}">
              <a16:creationId xmlns:a16="http://schemas.microsoft.com/office/drawing/2014/main" id="{FB384AD9-DC89-4830-9590-909EB0616A46}"/>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74CC01C9-4AE1-4AD5-8550-C5062A1CF924}"/>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CA99A6A0-D83F-400F-8944-D057A4900175}"/>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122827</xdr:rowOff>
    </xdr:from>
    <xdr:to>
      <xdr:col>46</xdr:col>
      <xdr:colOff>38100</xdr:colOff>
      <xdr:row>62</xdr:row>
      <xdr:rowOff>52977</xdr:rowOff>
    </xdr:to>
    <xdr:sp macro="" textlink="">
      <xdr:nvSpPr>
        <xdr:cNvPr id="243" name="フローチャート: 判断 242">
          <a:extLst>
            <a:ext uri="{FF2B5EF4-FFF2-40B4-BE49-F238E27FC236}">
              <a16:creationId xmlns:a16="http://schemas.microsoft.com/office/drawing/2014/main" id="{59D507A7-FB1F-4AD7-8086-B777494AA34B}"/>
            </a:ext>
          </a:extLst>
        </xdr:cNvPr>
        <xdr:cNvSpPr/>
      </xdr:nvSpPr>
      <xdr:spPr>
        <a:xfrm>
          <a:off x="8699500" y="1058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44" name="フローチャート: 判断 243">
          <a:extLst>
            <a:ext uri="{FF2B5EF4-FFF2-40B4-BE49-F238E27FC236}">
              <a16:creationId xmlns:a16="http://schemas.microsoft.com/office/drawing/2014/main" id="{67B0353F-7AE6-479D-81E6-0068678161E2}"/>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159838</xdr:rowOff>
    </xdr:from>
    <xdr:to>
      <xdr:col>36</xdr:col>
      <xdr:colOff>165100</xdr:colOff>
      <xdr:row>62</xdr:row>
      <xdr:rowOff>89988</xdr:rowOff>
    </xdr:to>
    <xdr:sp macro="" textlink="">
      <xdr:nvSpPr>
        <xdr:cNvPr id="245" name="フローチャート: 判断 244">
          <a:extLst>
            <a:ext uri="{FF2B5EF4-FFF2-40B4-BE49-F238E27FC236}">
              <a16:creationId xmlns:a16="http://schemas.microsoft.com/office/drawing/2014/main" id="{EA896734-DE1F-4EBC-9C6C-82BD6BC7943A}"/>
            </a:ext>
          </a:extLst>
        </xdr:cNvPr>
        <xdr:cNvSpPr/>
      </xdr:nvSpPr>
      <xdr:spPr>
        <a:xfrm>
          <a:off x="6921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4300AD5-E65A-402E-B647-D3887C280D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FFF127B-CDDE-4524-BC7A-8DD67B0A8F1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976AA604-3514-4B0D-BBFF-A62C4F9565D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A5BDFE0A-F9DF-4EF0-A3AA-9A4DE600A3E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1961BEF7-4A3D-48BC-8035-96EA8C969BB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92891</xdr:rowOff>
    </xdr:from>
    <xdr:to>
      <xdr:col>55</xdr:col>
      <xdr:colOff>50800</xdr:colOff>
      <xdr:row>61</xdr:row>
      <xdr:rowOff>23041</xdr:rowOff>
    </xdr:to>
    <xdr:sp macro="" textlink="">
      <xdr:nvSpPr>
        <xdr:cNvPr id="251" name="楕円 250">
          <a:extLst>
            <a:ext uri="{FF2B5EF4-FFF2-40B4-BE49-F238E27FC236}">
              <a16:creationId xmlns:a16="http://schemas.microsoft.com/office/drawing/2014/main" id="{15744D06-43D9-417A-AE0A-66F83BD1E29B}"/>
            </a:ext>
          </a:extLst>
        </xdr:cNvPr>
        <xdr:cNvSpPr/>
      </xdr:nvSpPr>
      <xdr:spPr>
        <a:xfrm>
          <a:off x="10426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115768</xdr:rowOff>
    </xdr:from>
    <xdr:ext cx="469744" cy="259045"/>
    <xdr:sp macro="" textlink="">
      <xdr:nvSpPr>
        <xdr:cNvPr id="252" name="【体育館・プール】&#10;一人当たり面積該当値テキスト">
          <a:extLst>
            <a:ext uri="{FF2B5EF4-FFF2-40B4-BE49-F238E27FC236}">
              <a16:creationId xmlns:a16="http://schemas.microsoft.com/office/drawing/2014/main" id="{C1D2ED11-0203-47AE-8B8F-EF265AE76F66}"/>
            </a:ext>
          </a:extLst>
        </xdr:cNvPr>
        <xdr:cNvSpPr txBox="1"/>
      </xdr:nvSpPr>
      <xdr:spPr>
        <a:xfrm>
          <a:off x="10515600" y="1023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111397</xdr:rowOff>
    </xdr:from>
    <xdr:to>
      <xdr:col>50</xdr:col>
      <xdr:colOff>165100</xdr:colOff>
      <xdr:row>61</xdr:row>
      <xdr:rowOff>41547</xdr:rowOff>
    </xdr:to>
    <xdr:sp macro="" textlink="">
      <xdr:nvSpPr>
        <xdr:cNvPr id="253" name="楕円 252">
          <a:extLst>
            <a:ext uri="{FF2B5EF4-FFF2-40B4-BE49-F238E27FC236}">
              <a16:creationId xmlns:a16="http://schemas.microsoft.com/office/drawing/2014/main" id="{860CA8FD-45EE-4294-A1FB-930EDD862834}"/>
            </a:ext>
          </a:extLst>
        </xdr:cNvPr>
        <xdr:cNvSpPr/>
      </xdr:nvSpPr>
      <xdr:spPr>
        <a:xfrm>
          <a:off x="9588500" y="103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143691</xdr:rowOff>
    </xdr:from>
    <xdr:to>
      <xdr:col>55</xdr:col>
      <xdr:colOff>0</xdr:colOff>
      <xdr:row>60</xdr:row>
      <xdr:rowOff>162197</xdr:rowOff>
    </xdr:to>
    <xdr:cxnSp macro="">
      <xdr:nvCxnSpPr>
        <xdr:cNvPr id="254" name="直線コネクタ 253">
          <a:extLst>
            <a:ext uri="{FF2B5EF4-FFF2-40B4-BE49-F238E27FC236}">
              <a16:creationId xmlns:a16="http://schemas.microsoft.com/office/drawing/2014/main" id="{21AA7529-F2ED-444D-ABBE-CBAC04CF22B6}"/>
            </a:ext>
          </a:extLst>
        </xdr:cNvPr>
        <xdr:cNvCxnSpPr/>
      </xdr:nvCxnSpPr>
      <xdr:spPr>
        <a:xfrm flipV="1">
          <a:off x="9639300" y="10430691"/>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123372</xdr:rowOff>
    </xdr:from>
    <xdr:to>
      <xdr:col>46</xdr:col>
      <xdr:colOff>38100</xdr:colOff>
      <xdr:row>61</xdr:row>
      <xdr:rowOff>53522</xdr:rowOff>
    </xdr:to>
    <xdr:sp macro="" textlink="">
      <xdr:nvSpPr>
        <xdr:cNvPr id="255" name="楕円 254">
          <a:extLst>
            <a:ext uri="{FF2B5EF4-FFF2-40B4-BE49-F238E27FC236}">
              <a16:creationId xmlns:a16="http://schemas.microsoft.com/office/drawing/2014/main" id="{18E1CDC1-ECF7-4DE5-AAC4-44B18E74FEE9}"/>
            </a:ext>
          </a:extLst>
        </xdr:cNvPr>
        <xdr:cNvSpPr/>
      </xdr:nvSpPr>
      <xdr:spPr>
        <a:xfrm>
          <a:off x="8699500" y="104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162197</xdr:rowOff>
    </xdr:from>
    <xdr:to>
      <xdr:col>50</xdr:col>
      <xdr:colOff>114300</xdr:colOff>
      <xdr:row>61</xdr:row>
      <xdr:rowOff>2722</xdr:rowOff>
    </xdr:to>
    <xdr:cxnSp macro="">
      <xdr:nvCxnSpPr>
        <xdr:cNvPr id="256" name="直線コネクタ 255">
          <a:extLst>
            <a:ext uri="{FF2B5EF4-FFF2-40B4-BE49-F238E27FC236}">
              <a16:creationId xmlns:a16="http://schemas.microsoft.com/office/drawing/2014/main" id="{C0BE0316-FD14-4E15-9D70-2F8A195A814D}"/>
            </a:ext>
          </a:extLst>
        </xdr:cNvPr>
        <xdr:cNvCxnSpPr/>
      </xdr:nvCxnSpPr>
      <xdr:spPr>
        <a:xfrm flipV="1">
          <a:off x="8750300" y="10449197"/>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136434</xdr:rowOff>
    </xdr:from>
    <xdr:to>
      <xdr:col>41</xdr:col>
      <xdr:colOff>101600</xdr:colOff>
      <xdr:row>61</xdr:row>
      <xdr:rowOff>66584</xdr:rowOff>
    </xdr:to>
    <xdr:sp macro="" textlink="">
      <xdr:nvSpPr>
        <xdr:cNvPr id="257" name="楕円 256">
          <a:extLst>
            <a:ext uri="{FF2B5EF4-FFF2-40B4-BE49-F238E27FC236}">
              <a16:creationId xmlns:a16="http://schemas.microsoft.com/office/drawing/2014/main" id="{44D49AAB-E01B-434F-9A83-E04AF02E4545}"/>
            </a:ext>
          </a:extLst>
        </xdr:cNvPr>
        <xdr:cNvSpPr/>
      </xdr:nvSpPr>
      <xdr:spPr>
        <a:xfrm>
          <a:off x="7810500" y="104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2722</xdr:rowOff>
    </xdr:from>
    <xdr:to>
      <xdr:col>45</xdr:col>
      <xdr:colOff>177800</xdr:colOff>
      <xdr:row>61</xdr:row>
      <xdr:rowOff>15784</xdr:rowOff>
    </xdr:to>
    <xdr:cxnSp macro="">
      <xdr:nvCxnSpPr>
        <xdr:cNvPr id="258" name="直線コネクタ 257">
          <a:extLst>
            <a:ext uri="{FF2B5EF4-FFF2-40B4-BE49-F238E27FC236}">
              <a16:creationId xmlns:a16="http://schemas.microsoft.com/office/drawing/2014/main" id="{39CB1B10-F4AE-467E-9037-9FC1546761F6}"/>
            </a:ext>
          </a:extLst>
        </xdr:cNvPr>
        <xdr:cNvCxnSpPr/>
      </xdr:nvCxnSpPr>
      <xdr:spPr>
        <a:xfrm flipV="1">
          <a:off x="7861300" y="104611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151674</xdr:rowOff>
    </xdr:from>
    <xdr:to>
      <xdr:col>36</xdr:col>
      <xdr:colOff>165100</xdr:colOff>
      <xdr:row>61</xdr:row>
      <xdr:rowOff>81824</xdr:rowOff>
    </xdr:to>
    <xdr:sp macro="" textlink="">
      <xdr:nvSpPr>
        <xdr:cNvPr id="259" name="楕円 258">
          <a:extLst>
            <a:ext uri="{FF2B5EF4-FFF2-40B4-BE49-F238E27FC236}">
              <a16:creationId xmlns:a16="http://schemas.microsoft.com/office/drawing/2014/main" id="{579E9D46-ED60-471B-B140-B132EA94FCF4}"/>
            </a:ext>
          </a:extLst>
        </xdr:cNvPr>
        <xdr:cNvSpPr/>
      </xdr:nvSpPr>
      <xdr:spPr>
        <a:xfrm>
          <a:off x="6921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15784</xdr:rowOff>
    </xdr:from>
    <xdr:to>
      <xdr:col>41</xdr:col>
      <xdr:colOff>50800</xdr:colOff>
      <xdr:row>61</xdr:row>
      <xdr:rowOff>31024</xdr:rowOff>
    </xdr:to>
    <xdr:cxnSp macro="">
      <xdr:nvCxnSpPr>
        <xdr:cNvPr id="260" name="直線コネクタ 259">
          <a:extLst>
            <a:ext uri="{FF2B5EF4-FFF2-40B4-BE49-F238E27FC236}">
              <a16:creationId xmlns:a16="http://schemas.microsoft.com/office/drawing/2014/main" id="{51DFBEB6-A837-400D-AD13-17F9A5443272}"/>
            </a:ext>
          </a:extLst>
        </xdr:cNvPr>
        <xdr:cNvCxnSpPr/>
      </xdr:nvCxnSpPr>
      <xdr:spPr>
        <a:xfrm flipV="1">
          <a:off x="6972300" y="1047423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61" name="n_1aveValue【体育館・プール】&#10;一人当たり面積">
          <a:extLst>
            <a:ext uri="{FF2B5EF4-FFF2-40B4-BE49-F238E27FC236}">
              <a16:creationId xmlns:a16="http://schemas.microsoft.com/office/drawing/2014/main" id="{97A6A377-EF04-4002-98DA-8C7231E658FF}"/>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44104</xdr:rowOff>
    </xdr:from>
    <xdr:ext cx="469744" cy="259045"/>
    <xdr:sp macro="" textlink="">
      <xdr:nvSpPr>
        <xdr:cNvPr id="262" name="n_2aveValue【体育館・プール】&#10;一人当たり面積">
          <a:extLst>
            <a:ext uri="{FF2B5EF4-FFF2-40B4-BE49-F238E27FC236}">
              <a16:creationId xmlns:a16="http://schemas.microsoft.com/office/drawing/2014/main" id="{73CF6055-6047-45A0-959B-809D168829DA}"/>
            </a:ext>
          </a:extLst>
        </xdr:cNvPr>
        <xdr:cNvSpPr txBox="1"/>
      </xdr:nvSpPr>
      <xdr:spPr>
        <a:xfrm>
          <a:off x="8515427" y="1067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85470</xdr:rowOff>
    </xdr:from>
    <xdr:ext cx="469744" cy="259045"/>
    <xdr:sp macro="" textlink="">
      <xdr:nvSpPr>
        <xdr:cNvPr id="263" name="n_3aveValue【体育館・プール】&#10;一人当たり面積">
          <a:extLst>
            <a:ext uri="{FF2B5EF4-FFF2-40B4-BE49-F238E27FC236}">
              <a16:creationId xmlns:a16="http://schemas.microsoft.com/office/drawing/2014/main" id="{2B7E90B2-0EE5-4233-A304-B4ED3D4F5EAF}"/>
            </a:ext>
          </a:extLst>
        </xdr:cNvPr>
        <xdr:cNvSpPr txBox="1"/>
      </xdr:nvSpPr>
      <xdr:spPr>
        <a:xfrm>
          <a:off x="7626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81115</xdr:rowOff>
    </xdr:from>
    <xdr:ext cx="469744" cy="259045"/>
    <xdr:sp macro="" textlink="">
      <xdr:nvSpPr>
        <xdr:cNvPr id="264" name="n_4aveValue【体育館・プール】&#10;一人当たり面積">
          <a:extLst>
            <a:ext uri="{FF2B5EF4-FFF2-40B4-BE49-F238E27FC236}">
              <a16:creationId xmlns:a16="http://schemas.microsoft.com/office/drawing/2014/main" id="{1634724C-A2A0-449D-BF88-BDA78B8629C8}"/>
            </a:ext>
          </a:extLst>
        </xdr:cNvPr>
        <xdr:cNvSpPr txBox="1"/>
      </xdr:nvSpPr>
      <xdr:spPr>
        <a:xfrm>
          <a:off x="6737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32674</xdr:rowOff>
    </xdr:from>
    <xdr:ext cx="469744" cy="259045"/>
    <xdr:sp macro="" textlink="">
      <xdr:nvSpPr>
        <xdr:cNvPr id="265" name="n_1mainValue【体育館・プール】&#10;一人当たり面積">
          <a:extLst>
            <a:ext uri="{FF2B5EF4-FFF2-40B4-BE49-F238E27FC236}">
              <a16:creationId xmlns:a16="http://schemas.microsoft.com/office/drawing/2014/main" id="{FBB998F9-24ED-42AC-BC78-35E0EFD5EE78}"/>
            </a:ext>
          </a:extLst>
        </xdr:cNvPr>
        <xdr:cNvSpPr txBox="1"/>
      </xdr:nvSpPr>
      <xdr:spPr>
        <a:xfrm>
          <a:off x="9391727" y="1049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70049</xdr:rowOff>
    </xdr:from>
    <xdr:ext cx="469744" cy="259045"/>
    <xdr:sp macro="" textlink="">
      <xdr:nvSpPr>
        <xdr:cNvPr id="266" name="n_2mainValue【体育館・プール】&#10;一人当たり面積">
          <a:extLst>
            <a:ext uri="{FF2B5EF4-FFF2-40B4-BE49-F238E27FC236}">
              <a16:creationId xmlns:a16="http://schemas.microsoft.com/office/drawing/2014/main" id="{4FCAC773-EFE5-439E-8831-83E981111D6D}"/>
            </a:ext>
          </a:extLst>
        </xdr:cNvPr>
        <xdr:cNvSpPr txBox="1"/>
      </xdr:nvSpPr>
      <xdr:spPr>
        <a:xfrm>
          <a:off x="8515427" y="1018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83111</xdr:rowOff>
    </xdr:from>
    <xdr:ext cx="469744" cy="259045"/>
    <xdr:sp macro="" textlink="">
      <xdr:nvSpPr>
        <xdr:cNvPr id="267" name="n_3mainValue【体育館・プール】&#10;一人当たり面積">
          <a:extLst>
            <a:ext uri="{FF2B5EF4-FFF2-40B4-BE49-F238E27FC236}">
              <a16:creationId xmlns:a16="http://schemas.microsoft.com/office/drawing/2014/main" id="{FC74D7FA-7103-411B-9560-1956426B7DFA}"/>
            </a:ext>
          </a:extLst>
        </xdr:cNvPr>
        <xdr:cNvSpPr txBox="1"/>
      </xdr:nvSpPr>
      <xdr:spPr>
        <a:xfrm>
          <a:off x="7626427" y="1019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98351</xdr:rowOff>
    </xdr:from>
    <xdr:ext cx="469744" cy="259045"/>
    <xdr:sp macro="" textlink="">
      <xdr:nvSpPr>
        <xdr:cNvPr id="268" name="n_4mainValue【体育館・プール】&#10;一人当たり面積">
          <a:extLst>
            <a:ext uri="{FF2B5EF4-FFF2-40B4-BE49-F238E27FC236}">
              <a16:creationId xmlns:a16="http://schemas.microsoft.com/office/drawing/2014/main" id="{5D440D3B-E185-42AD-B3DA-26D3073AB664}"/>
            </a:ext>
          </a:extLst>
        </xdr:cNvPr>
        <xdr:cNvSpPr txBox="1"/>
      </xdr:nvSpPr>
      <xdr:spPr>
        <a:xfrm>
          <a:off x="6737427" y="102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BDE8D8E0-FF36-4775-8C65-890C961DEDF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9431C532-B119-4D08-B529-44DCDBDAABE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FB7C7665-767A-4F08-8D04-DD67F4933F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75C0C208-E151-492E-B2EA-1FABA7ABD57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D7990BCD-9C0D-49AF-93B7-4B1CFBAA182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B804A4B8-91C4-4F41-89DB-F0878629AA9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43B28894-4436-4A17-9E93-BEC8DC5C1D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8E8CFEDA-F59B-4FEE-B1DF-04D334D74A1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A82C5F9E-52AD-4DE2-B322-F805F849A8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AD29E829-70EF-4438-8DB7-22419B31A82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96BBEE5C-8EB3-4E22-A324-81D751EF863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C2587467-D23E-4594-9B37-80ECADC59E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F1FB3991-E77C-47B3-919A-676B65477F1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1C018F3E-3A3F-49F2-93E8-DF1120F783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199A3CC9-7555-4DA7-A5F3-1685E28CDB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01C1296B-C7E6-45C7-B841-5AF1A4317EA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a:extLst>
            <a:ext uri="{FF2B5EF4-FFF2-40B4-BE49-F238E27FC236}">
              <a16:creationId xmlns:a16="http://schemas.microsoft.com/office/drawing/2014/main" id="{EA0108AE-37D0-4421-925F-6E1D419AA7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a:extLst>
            <a:ext uri="{FF2B5EF4-FFF2-40B4-BE49-F238E27FC236}">
              <a16:creationId xmlns:a16="http://schemas.microsoft.com/office/drawing/2014/main" id="{28C1701C-9EA1-4E57-86D0-EBE9303E91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a:extLst>
            <a:ext uri="{FF2B5EF4-FFF2-40B4-BE49-F238E27FC236}">
              <a16:creationId xmlns:a16="http://schemas.microsoft.com/office/drawing/2014/main" id="{CFD24C20-AF9E-428A-9862-78EEAF2D1D2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a:extLst>
            <a:ext uri="{FF2B5EF4-FFF2-40B4-BE49-F238E27FC236}">
              <a16:creationId xmlns:a16="http://schemas.microsoft.com/office/drawing/2014/main" id="{A085310A-FECF-4F81-BB27-49D18909F6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a:extLst>
            <a:ext uri="{FF2B5EF4-FFF2-40B4-BE49-F238E27FC236}">
              <a16:creationId xmlns:a16="http://schemas.microsoft.com/office/drawing/2014/main" id="{87B14E3D-CBDB-4611-83ED-F715BC1B69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a:extLst>
            <a:ext uri="{FF2B5EF4-FFF2-40B4-BE49-F238E27FC236}">
              <a16:creationId xmlns:a16="http://schemas.microsoft.com/office/drawing/2014/main" id="{29EB9629-3EBD-45FB-A124-2430D7F848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a:extLst>
            <a:ext uri="{FF2B5EF4-FFF2-40B4-BE49-F238E27FC236}">
              <a16:creationId xmlns:a16="http://schemas.microsoft.com/office/drawing/2014/main" id="{0710831C-E154-4B3A-B76E-91EE0847CE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a:extLst>
            <a:ext uri="{FF2B5EF4-FFF2-40B4-BE49-F238E27FC236}">
              <a16:creationId xmlns:a16="http://schemas.microsoft.com/office/drawing/2014/main" id="{70CEF42C-B522-4DEA-BD72-6A26F4D29F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a:extLst>
            <a:ext uri="{FF2B5EF4-FFF2-40B4-BE49-F238E27FC236}">
              <a16:creationId xmlns:a16="http://schemas.microsoft.com/office/drawing/2014/main" id="{C95DBC54-AA99-4CAE-987C-ACFC5585522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a:extLst>
            <a:ext uri="{FF2B5EF4-FFF2-40B4-BE49-F238E27FC236}">
              <a16:creationId xmlns:a16="http://schemas.microsoft.com/office/drawing/2014/main" id="{E2B31CAF-3F66-45EA-828A-5353D1711B2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a:extLst>
            <a:ext uri="{FF2B5EF4-FFF2-40B4-BE49-F238E27FC236}">
              <a16:creationId xmlns:a16="http://schemas.microsoft.com/office/drawing/2014/main" id="{C7CF80B2-51A9-48A0-9E51-CA4BCC64CE0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a:extLst>
            <a:ext uri="{FF2B5EF4-FFF2-40B4-BE49-F238E27FC236}">
              <a16:creationId xmlns:a16="http://schemas.microsoft.com/office/drawing/2014/main" id="{6FF55387-99F1-4DF4-8919-16F1EF13370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a:extLst>
            <a:ext uri="{FF2B5EF4-FFF2-40B4-BE49-F238E27FC236}">
              <a16:creationId xmlns:a16="http://schemas.microsoft.com/office/drawing/2014/main" id="{47D932A9-DF6A-4FA7-933F-1A5DA0D7C7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a:extLst>
            <a:ext uri="{FF2B5EF4-FFF2-40B4-BE49-F238E27FC236}">
              <a16:creationId xmlns:a16="http://schemas.microsoft.com/office/drawing/2014/main" id="{5E7C70BD-2745-4392-A48C-82DCFFEB71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a:extLst>
            <a:ext uri="{FF2B5EF4-FFF2-40B4-BE49-F238E27FC236}">
              <a16:creationId xmlns:a16="http://schemas.microsoft.com/office/drawing/2014/main" id="{AB5DAD48-0697-4CCE-A607-6A04D7B39EA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a:extLst>
            <a:ext uri="{FF2B5EF4-FFF2-40B4-BE49-F238E27FC236}">
              <a16:creationId xmlns:a16="http://schemas.microsoft.com/office/drawing/2014/main" id="{E4D5F7AC-3756-4111-8D0D-1B125E674CC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1" name="正方形/長方形 300">
          <a:extLst>
            <a:ext uri="{FF2B5EF4-FFF2-40B4-BE49-F238E27FC236}">
              <a16:creationId xmlns:a16="http://schemas.microsoft.com/office/drawing/2014/main" id="{399CC562-E39B-470B-AF06-1954EC12577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2" name="正方形/長方形 301">
          <a:extLst>
            <a:ext uri="{FF2B5EF4-FFF2-40B4-BE49-F238E27FC236}">
              <a16:creationId xmlns:a16="http://schemas.microsoft.com/office/drawing/2014/main" id="{5A6D3010-57F4-4C15-B57C-6244F849D6F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3" name="正方形/長方形 302">
          <a:extLst>
            <a:ext uri="{FF2B5EF4-FFF2-40B4-BE49-F238E27FC236}">
              <a16:creationId xmlns:a16="http://schemas.microsoft.com/office/drawing/2014/main" id="{66D6521B-0D8C-4638-95E4-B4E6AB1C55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4" name="正方形/長方形 303">
          <a:extLst>
            <a:ext uri="{FF2B5EF4-FFF2-40B4-BE49-F238E27FC236}">
              <a16:creationId xmlns:a16="http://schemas.microsoft.com/office/drawing/2014/main" id="{95BE1F65-5CB9-4131-9F80-45AF83750CC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5" name="正方形/長方形 304">
          <a:extLst>
            <a:ext uri="{FF2B5EF4-FFF2-40B4-BE49-F238E27FC236}">
              <a16:creationId xmlns:a16="http://schemas.microsoft.com/office/drawing/2014/main" id="{D2ECD458-BA0A-4F6D-8312-725A4449C2F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6" name="正方形/長方形 305">
          <a:extLst>
            <a:ext uri="{FF2B5EF4-FFF2-40B4-BE49-F238E27FC236}">
              <a16:creationId xmlns:a16="http://schemas.microsoft.com/office/drawing/2014/main" id="{9B841487-EC5A-4776-BC89-A3CB7EF148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7" name="正方形/長方形 306">
          <a:extLst>
            <a:ext uri="{FF2B5EF4-FFF2-40B4-BE49-F238E27FC236}">
              <a16:creationId xmlns:a16="http://schemas.microsoft.com/office/drawing/2014/main" id="{7B55EC22-A260-41E6-9E5F-35FE3BC5D68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正方形/長方形 307">
          <a:extLst>
            <a:ext uri="{FF2B5EF4-FFF2-40B4-BE49-F238E27FC236}">
              <a16:creationId xmlns:a16="http://schemas.microsoft.com/office/drawing/2014/main" id="{8391A51E-81C1-4808-A77C-94AD7A2CB20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9" name="テキスト ボックス 308">
          <a:extLst>
            <a:ext uri="{FF2B5EF4-FFF2-40B4-BE49-F238E27FC236}">
              <a16:creationId xmlns:a16="http://schemas.microsoft.com/office/drawing/2014/main" id="{0BBD8222-ECF7-45F2-8E6C-2CF61034CD9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0" name="直線コネクタ 309">
          <a:extLst>
            <a:ext uri="{FF2B5EF4-FFF2-40B4-BE49-F238E27FC236}">
              <a16:creationId xmlns:a16="http://schemas.microsoft.com/office/drawing/2014/main" id="{91B164BA-A606-4D61-B44F-B4674DDCA4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1" name="テキスト ボックス 310">
          <a:extLst>
            <a:ext uri="{FF2B5EF4-FFF2-40B4-BE49-F238E27FC236}">
              <a16:creationId xmlns:a16="http://schemas.microsoft.com/office/drawing/2014/main" id="{56EDCF3F-D442-4F94-9941-66B4CB83DE8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2" name="直線コネクタ 311">
          <a:extLst>
            <a:ext uri="{FF2B5EF4-FFF2-40B4-BE49-F238E27FC236}">
              <a16:creationId xmlns:a16="http://schemas.microsoft.com/office/drawing/2014/main" id="{6D62EE11-30C3-4861-8C14-91E8CF5B05D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3" name="テキスト ボックス 312">
          <a:extLst>
            <a:ext uri="{FF2B5EF4-FFF2-40B4-BE49-F238E27FC236}">
              <a16:creationId xmlns:a16="http://schemas.microsoft.com/office/drawing/2014/main" id="{344C7A7B-D799-45B7-9E8E-C797809EA22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4" name="直線コネクタ 313">
          <a:extLst>
            <a:ext uri="{FF2B5EF4-FFF2-40B4-BE49-F238E27FC236}">
              <a16:creationId xmlns:a16="http://schemas.microsoft.com/office/drawing/2014/main" id="{5A9BA971-D6BC-4FD1-9D8D-98E1EFF7075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5" name="テキスト ボックス 314">
          <a:extLst>
            <a:ext uri="{FF2B5EF4-FFF2-40B4-BE49-F238E27FC236}">
              <a16:creationId xmlns:a16="http://schemas.microsoft.com/office/drawing/2014/main" id="{0F657F33-C18C-46EB-AE65-11346E9B8A7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6" name="直線コネクタ 315">
          <a:extLst>
            <a:ext uri="{FF2B5EF4-FFF2-40B4-BE49-F238E27FC236}">
              <a16:creationId xmlns:a16="http://schemas.microsoft.com/office/drawing/2014/main" id="{55137BD8-CA28-40A7-8473-D46056FCF5C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7" name="テキスト ボックス 316">
          <a:extLst>
            <a:ext uri="{FF2B5EF4-FFF2-40B4-BE49-F238E27FC236}">
              <a16:creationId xmlns:a16="http://schemas.microsoft.com/office/drawing/2014/main" id="{08B5F98C-1E8A-4DE5-9651-4071FD4326D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8" name="直線コネクタ 317">
          <a:extLst>
            <a:ext uri="{FF2B5EF4-FFF2-40B4-BE49-F238E27FC236}">
              <a16:creationId xmlns:a16="http://schemas.microsoft.com/office/drawing/2014/main" id="{AE403376-E12B-48A8-AFDE-CC803BDAC32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9" name="テキスト ボックス 318">
          <a:extLst>
            <a:ext uri="{FF2B5EF4-FFF2-40B4-BE49-F238E27FC236}">
              <a16:creationId xmlns:a16="http://schemas.microsoft.com/office/drawing/2014/main" id="{290C66DA-F591-49C6-8B3A-0787DDA2CF7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0" name="直線コネクタ 319">
          <a:extLst>
            <a:ext uri="{FF2B5EF4-FFF2-40B4-BE49-F238E27FC236}">
              <a16:creationId xmlns:a16="http://schemas.microsoft.com/office/drawing/2014/main" id="{D93815CF-D4EC-41F9-A374-1C0973F18F3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1" name="テキスト ボックス 320">
          <a:extLst>
            <a:ext uri="{FF2B5EF4-FFF2-40B4-BE49-F238E27FC236}">
              <a16:creationId xmlns:a16="http://schemas.microsoft.com/office/drawing/2014/main" id="{02DEFD66-0677-410E-89C6-056CE091463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2" name="直線コネクタ 321">
          <a:extLst>
            <a:ext uri="{FF2B5EF4-FFF2-40B4-BE49-F238E27FC236}">
              <a16:creationId xmlns:a16="http://schemas.microsoft.com/office/drawing/2014/main" id="{7ED3889A-3714-47C1-89F8-BF686FC25F3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3" name="テキスト ボックス 322">
          <a:extLst>
            <a:ext uri="{FF2B5EF4-FFF2-40B4-BE49-F238E27FC236}">
              <a16:creationId xmlns:a16="http://schemas.microsoft.com/office/drawing/2014/main" id="{7B959D1E-90D6-46E4-ADC4-5346FBCD3BF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4" name="【一般廃棄物処理施設】&#10;有形固定資産減価償却率グラフ枠">
          <a:extLst>
            <a:ext uri="{FF2B5EF4-FFF2-40B4-BE49-F238E27FC236}">
              <a16:creationId xmlns:a16="http://schemas.microsoft.com/office/drawing/2014/main" id="{B21370A5-2489-47AA-BE1E-54487849C3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5" name="直線コネクタ 324">
          <a:extLst>
            <a:ext uri="{FF2B5EF4-FFF2-40B4-BE49-F238E27FC236}">
              <a16:creationId xmlns:a16="http://schemas.microsoft.com/office/drawing/2014/main" id="{263D4644-D966-4F70-8267-6C69E5C39FF7}"/>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6" name="【一般廃棄物処理施設】&#10;有形固定資産減価償却率最小値テキスト">
          <a:extLst>
            <a:ext uri="{FF2B5EF4-FFF2-40B4-BE49-F238E27FC236}">
              <a16:creationId xmlns:a16="http://schemas.microsoft.com/office/drawing/2014/main" id="{42588457-AB6B-4FDD-9C42-66A495E5CFF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7" name="直線コネクタ 326">
          <a:extLst>
            <a:ext uri="{FF2B5EF4-FFF2-40B4-BE49-F238E27FC236}">
              <a16:creationId xmlns:a16="http://schemas.microsoft.com/office/drawing/2014/main" id="{0618CC06-9FC2-465C-8917-32912C2F51E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8" name="【一般廃棄物処理施設】&#10;有形固定資産減価償却率最大値テキスト">
          <a:extLst>
            <a:ext uri="{FF2B5EF4-FFF2-40B4-BE49-F238E27FC236}">
              <a16:creationId xmlns:a16="http://schemas.microsoft.com/office/drawing/2014/main" id="{496C61A8-81A8-41B3-B3DE-DC0AD21351D2}"/>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9" name="直線コネクタ 328">
          <a:extLst>
            <a:ext uri="{FF2B5EF4-FFF2-40B4-BE49-F238E27FC236}">
              <a16:creationId xmlns:a16="http://schemas.microsoft.com/office/drawing/2014/main" id="{AC68082A-06D4-4B27-8D3E-59AC5F5ECBA2}"/>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330" name="【一般廃棄物処理施設】&#10;有形固定資産減価償却率平均値テキスト">
          <a:extLst>
            <a:ext uri="{FF2B5EF4-FFF2-40B4-BE49-F238E27FC236}">
              <a16:creationId xmlns:a16="http://schemas.microsoft.com/office/drawing/2014/main" id="{80864450-E716-4A35-960B-769862C5BC7A}"/>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1" name="フローチャート: 判断 330">
          <a:extLst>
            <a:ext uri="{FF2B5EF4-FFF2-40B4-BE49-F238E27FC236}">
              <a16:creationId xmlns:a16="http://schemas.microsoft.com/office/drawing/2014/main" id="{CE2FAF2D-FC18-45B0-95C4-2822F4767C32}"/>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2" name="フローチャート: 判断 331">
          <a:extLst>
            <a:ext uri="{FF2B5EF4-FFF2-40B4-BE49-F238E27FC236}">
              <a16:creationId xmlns:a16="http://schemas.microsoft.com/office/drawing/2014/main" id="{034D848E-8E28-45B9-9979-B25EA329E465}"/>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33" name="フローチャート: 判断 332">
          <a:extLst>
            <a:ext uri="{FF2B5EF4-FFF2-40B4-BE49-F238E27FC236}">
              <a16:creationId xmlns:a16="http://schemas.microsoft.com/office/drawing/2014/main" id="{7FEE2DD6-9D97-4744-8689-252ADF524473}"/>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34" name="フローチャート: 判断 333">
          <a:extLst>
            <a:ext uri="{FF2B5EF4-FFF2-40B4-BE49-F238E27FC236}">
              <a16:creationId xmlns:a16="http://schemas.microsoft.com/office/drawing/2014/main" id="{CFF86ABD-1A53-4884-BF8A-31F902F6E5F8}"/>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35" name="フローチャート: 判断 334">
          <a:extLst>
            <a:ext uri="{FF2B5EF4-FFF2-40B4-BE49-F238E27FC236}">
              <a16:creationId xmlns:a16="http://schemas.microsoft.com/office/drawing/2014/main" id="{401E13D2-0DBE-4D82-8A7A-48687761ABBB}"/>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6CD7D0DE-9E88-4C85-B3B3-43917F7DFBA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9DEC7508-A0B9-4755-95E1-F4F4BF2899F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C54A88E8-00B3-4820-A4DC-0435992188A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BA79F6DA-DF95-4352-A0C0-B730329E12F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053BED1A-65B7-4C94-827D-D06D2B40E5A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118745</xdr:rowOff>
    </xdr:from>
    <xdr:to>
      <xdr:col>76</xdr:col>
      <xdr:colOff>165100</xdr:colOff>
      <xdr:row>38</xdr:row>
      <xdr:rowOff>48895</xdr:rowOff>
    </xdr:to>
    <xdr:sp macro="" textlink="">
      <xdr:nvSpPr>
        <xdr:cNvPr id="341" name="楕円 340">
          <a:extLst>
            <a:ext uri="{FF2B5EF4-FFF2-40B4-BE49-F238E27FC236}">
              <a16:creationId xmlns:a16="http://schemas.microsoft.com/office/drawing/2014/main" id="{B3DBCEB7-FB2A-4383-A03E-439D03AE15FD}"/>
            </a:ext>
          </a:extLst>
        </xdr:cNvPr>
        <xdr:cNvSpPr/>
      </xdr:nvSpPr>
      <xdr:spPr>
        <a:xfrm>
          <a:off x="14541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67310</xdr:rowOff>
    </xdr:from>
    <xdr:to>
      <xdr:col>72</xdr:col>
      <xdr:colOff>38100</xdr:colOff>
      <xdr:row>37</xdr:row>
      <xdr:rowOff>168910</xdr:rowOff>
    </xdr:to>
    <xdr:sp macro="" textlink="">
      <xdr:nvSpPr>
        <xdr:cNvPr id="342" name="楕円 341">
          <a:extLst>
            <a:ext uri="{FF2B5EF4-FFF2-40B4-BE49-F238E27FC236}">
              <a16:creationId xmlns:a16="http://schemas.microsoft.com/office/drawing/2014/main" id="{2CC5EA4E-2168-4688-B999-536CA22E2BB0}"/>
            </a:ext>
          </a:extLst>
        </xdr:cNvPr>
        <xdr:cNvSpPr/>
      </xdr:nvSpPr>
      <xdr:spPr>
        <a:xfrm>
          <a:off x="1365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118110</xdr:rowOff>
    </xdr:from>
    <xdr:to>
      <xdr:col>76</xdr:col>
      <xdr:colOff>114300</xdr:colOff>
      <xdr:row>37</xdr:row>
      <xdr:rowOff>169545</xdr:rowOff>
    </xdr:to>
    <xdr:cxnSp macro="">
      <xdr:nvCxnSpPr>
        <xdr:cNvPr id="343" name="直線コネクタ 342">
          <a:extLst>
            <a:ext uri="{FF2B5EF4-FFF2-40B4-BE49-F238E27FC236}">
              <a16:creationId xmlns:a16="http://schemas.microsoft.com/office/drawing/2014/main" id="{D7AE87C5-12A5-4361-B313-B732C58BF5C8}"/>
            </a:ext>
          </a:extLst>
        </xdr:cNvPr>
        <xdr:cNvCxnSpPr/>
      </xdr:nvCxnSpPr>
      <xdr:spPr>
        <a:xfrm>
          <a:off x="13703300" y="64617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15875</xdr:rowOff>
    </xdr:from>
    <xdr:to>
      <xdr:col>67</xdr:col>
      <xdr:colOff>101600</xdr:colOff>
      <xdr:row>37</xdr:row>
      <xdr:rowOff>117475</xdr:rowOff>
    </xdr:to>
    <xdr:sp macro="" textlink="">
      <xdr:nvSpPr>
        <xdr:cNvPr id="344" name="楕円 343">
          <a:extLst>
            <a:ext uri="{FF2B5EF4-FFF2-40B4-BE49-F238E27FC236}">
              <a16:creationId xmlns:a16="http://schemas.microsoft.com/office/drawing/2014/main" id="{C0C5092B-9AF9-4DF3-B5D9-33EC2D73C9EF}"/>
            </a:ext>
          </a:extLst>
        </xdr:cNvPr>
        <xdr:cNvSpPr/>
      </xdr:nvSpPr>
      <xdr:spPr>
        <a:xfrm>
          <a:off x="12763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66675</xdr:rowOff>
    </xdr:from>
    <xdr:to>
      <xdr:col>71</xdr:col>
      <xdr:colOff>177800</xdr:colOff>
      <xdr:row>37</xdr:row>
      <xdr:rowOff>118110</xdr:rowOff>
    </xdr:to>
    <xdr:cxnSp macro="">
      <xdr:nvCxnSpPr>
        <xdr:cNvPr id="345" name="直線コネクタ 344">
          <a:extLst>
            <a:ext uri="{FF2B5EF4-FFF2-40B4-BE49-F238E27FC236}">
              <a16:creationId xmlns:a16="http://schemas.microsoft.com/office/drawing/2014/main" id="{1B76B491-39FC-44E6-954C-EF088FB4D734}"/>
            </a:ext>
          </a:extLst>
        </xdr:cNvPr>
        <xdr:cNvCxnSpPr/>
      </xdr:nvCxnSpPr>
      <xdr:spPr>
        <a:xfrm>
          <a:off x="12814300" y="64103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D9DDEFED-E2CE-4BD1-AE01-2C664750BBA1}"/>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BC9D50CD-445E-41C2-88A1-89D30AEEFBFD}"/>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8A6FE7C5-D2F8-4F63-9134-1D777DE918B9}"/>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0BB4FF2F-4D7B-4781-A8C6-181D55511ED6}"/>
            </a:ext>
          </a:extLst>
        </xdr:cNvPr>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5990088E-3A32-4FE9-BEA3-7021C6FD1581}"/>
            </a:ext>
          </a:extLst>
        </xdr:cNvPr>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13987</xdr:rowOff>
    </xdr:from>
    <xdr:ext cx="405111" cy="259045"/>
    <xdr:sp macro="" textlink="">
      <xdr:nvSpPr>
        <xdr:cNvPr id="351" name="n_3mainValue【一般廃棄物処理施設】&#10;有形固定資産減価償却率">
          <a:extLst>
            <a:ext uri="{FF2B5EF4-FFF2-40B4-BE49-F238E27FC236}">
              <a16:creationId xmlns:a16="http://schemas.microsoft.com/office/drawing/2014/main" id="{5471D8B0-82D5-49A9-9A3B-5279F68F2821}"/>
            </a:ext>
          </a:extLst>
        </xdr:cNvPr>
        <xdr:cNvSpPr txBox="1"/>
      </xdr:nvSpPr>
      <xdr:spPr>
        <a:xfrm>
          <a:off x="13500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52" name="n_4mainValue【一般廃棄物処理施設】&#10;有形固定資産減価償却率">
          <a:extLst>
            <a:ext uri="{FF2B5EF4-FFF2-40B4-BE49-F238E27FC236}">
              <a16:creationId xmlns:a16="http://schemas.microsoft.com/office/drawing/2014/main" id="{E8ECB9F1-DF70-43D1-A637-DD898D2CAC0B}"/>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B0C46103-06A6-401A-9ACA-CFD94AE54D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3475061B-8A83-47E0-A4E3-F68B2DDFBB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FC9464E8-F93F-4045-AFD4-9AABF0315F6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A373EABC-921A-4CAE-B91C-C60C6229FC0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D0E51C88-4591-455B-9BEF-63F5729A0E9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A1B260C4-A851-46B4-9DA3-F3BC6E99CC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C658D997-6EB1-43C3-9504-791412E8E0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5A91ADB1-C202-43CF-9074-B6D3060843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3BCF7233-A770-4838-882E-017DDF4AC69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FA6FF618-CD95-4CCB-BD0F-1E00E85BDCE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a:extLst>
            <a:ext uri="{FF2B5EF4-FFF2-40B4-BE49-F238E27FC236}">
              <a16:creationId xmlns:a16="http://schemas.microsoft.com/office/drawing/2014/main" id="{B79029C4-A62A-48D2-B56E-D5BB70A9742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a:extLst>
            <a:ext uri="{FF2B5EF4-FFF2-40B4-BE49-F238E27FC236}">
              <a16:creationId xmlns:a16="http://schemas.microsoft.com/office/drawing/2014/main" id="{4F372818-2931-4DDC-8452-E4C5E0B9833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a:extLst>
            <a:ext uri="{FF2B5EF4-FFF2-40B4-BE49-F238E27FC236}">
              <a16:creationId xmlns:a16="http://schemas.microsoft.com/office/drawing/2014/main" id="{7059CAB9-05A6-495D-AD04-124943D2020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a:extLst>
            <a:ext uri="{FF2B5EF4-FFF2-40B4-BE49-F238E27FC236}">
              <a16:creationId xmlns:a16="http://schemas.microsoft.com/office/drawing/2014/main" id="{07345A2B-468C-4EE8-B8FC-C60106C50EC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id="{BDC41629-22C3-48E0-BE53-51833AE217C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a:extLst>
            <a:ext uri="{FF2B5EF4-FFF2-40B4-BE49-F238E27FC236}">
              <a16:creationId xmlns:a16="http://schemas.microsoft.com/office/drawing/2014/main" id="{0BD47BD0-DE3C-48A9-9024-BFF4611384A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a:extLst>
            <a:ext uri="{FF2B5EF4-FFF2-40B4-BE49-F238E27FC236}">
              <a16:creationId xmlns:a16="http://schemas.microsoft.com/office/drawing/2014/main" id="{A8FBD783-FA18-486B-82E4-D2734DF8D26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a:extLst>
            <a:ext uri="{FF2B5EF4-FFF2-40B4-BE49-F238E27FC236}">
              <a16:creationId xmlns:a16="http://schemas.microsoft.com/office/drawing/2014/main" id="{1DE82627-0177-4333-B25E-DA250A36AFE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a:extLst>
            <a:ext uri="{FF2B5EF4-FFF2-40B4-BE49-F238E27FC236}">
              <a16:creationId xmlns:a16="http://schemas.microsoft.com/office/drawing/2014/main" id="{4D470AF8-AD0C-49BC-883E-F42FBD72968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a:extLst>
            <a:ext uri="{FF2B5EF4-FFF2-40B4-BE49-F238E27FC236}">
              <a16:creationId xmlns:a16="http://schemas.microsoft.com/office/drawing/2014/main" id="{48B06472-5CD1-4FCB-85E5-CF0AF97A3E8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F18E289B-00B0-4941-970C-77D0F90DAD0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736126F1-73B7-440A-A5BD-96E6D2ABE04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E409C18A-554C-44C6-B363-064E4D8B4C0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76" name="直線コネクタ 375">
          <a:extLst>
            <a:ext uri="{FF2B5EF4-FFF2-40B4-BE49-F238E27FC236}">
              <a16:creationId xmlns:a16="http://schemas.microsoft.com/office/drawing/2014/main" id="{C8D27966-60BA-4043-8FE4-98A678F8D951}"/>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DA5FD3AE-0022-4AD6-B708-7D6C5EBD3C98}"/>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78" name="直線コネクタ 377">
          <a:extLst>
            <a:ext uri="{FF2B5EF4-FFF2-40B4-BE49-F238E27FC236}">
              <a16:creationId xmlns:a16="http://schemas.microsoft.com/office/drawing/2014/main" id="{28029DE3-0575-4B45-BFBB-6A858B4BCBCC}"/>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6C5A16AD-7F27-448B-958D-692ECDFEF99D}"/>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0" name="直線コネクタ 379">
          <a:extLst>
            <a:ext uri="{FF2B5EF4-FFF2-40B4-BE49-F238E27FC236}">
              <a16:creationId xmlns:a16="http://schemas.microsoft.com/office/drawing/2014/main" id="{C78645A2-A4DA-41F4-B679-B0DA8D593034}"/>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396549C3-F74D-4985-A996-6698F65B1A4B}"/>
            </a:ext>
          </a:extLst>
        </xdr:cNvPr>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2" name="フローチャート: 判断 381">
          <a:extLst>
            <a:ext uri="{FF2B5EF4-FFF2-40B4-BE49-F238E27FC236}">
              <a16:creationId xmlns:a16="http://schemas.microsoft.com/office/drawing/2014/main" id="{736AA657-AD5C-4B2F-BA45-4B3BC6071440}"/>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383" name="フローチャート: 判断 382">
          <a:extLst>
            <a:ext uri="{FF2B5EF4-FFF2-40B4-BE49-F238E27FC236}">
              <a16:creationId xmlns:a16="http://schemas.microsoft.com/office/drawing/2014/main" id="{D8088E55-9147-4837-9097-C8EE577D181F}"/>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384" name="フローチャート: 判断 383">
          <a:extLst>
            <a:ext uri="{FF2B5EF4-FFF2-40B4-BE49-F238E27FC236}">
              <a16:creationId xmlns:a16="http://schemas.microsoft.com/office/drawing/2014/main" id="{8D23D921-355F-4A7E-9BFE-51234699BB8A}"/>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385" name="フローチャート: 判断 384">
          <a:extLst>
            <a:ext uri="{FF2B5EF4-FFF2-40B4-BE49-F238E27FC236}">
              <a16:creationId xmlns:a16="http://schemas.microsoft.com/office/drawing/2014/main" id="{D2EC4F65-9F84-4986-A166-74D74BCA9064}"/>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386" name="フローチャート: 判断 385">
          <a:extLst>
            <a:ext uri="{FF2B5EF4-FFF2-40B4-BE49-F238E27FC236}">
              <a16:creationId xmlns:a16="http://schemas.microsoft.com/office/drawing/2014/main" id="{3F23DBBF-5DAE-4BA1-8F05-0FF9F8A22FB4}"/>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B653B951-608E-4B7C-8739-BCA69C6BB5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6635C4A3-EA04-4206-B0C3-84B6297289F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D6EDE981-B4D7-4C1F-A53A-9B308A7CDBB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E6BD1F77-A15B-45D8-8CA6-F4473744FD8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FDBF2BCE-19D9-4BBE-8B24-0097EA70A7F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160922</xdr:rowOff>
    </xdr:from>
    <xdr:to>
      <xdr:col>107</xdr:col>
      <xdr:colOff>101600</xdr:colOff>
      <xdr:row>41</xdr:row>
      <xdr:rowOff>91072</xdr:rowOff>
    </xdr:to>
    <xdr:sp macro="" textlink="">
      <xdr:nvSpPr>
        <xdr:cNvPr id="392" name="楕円 391">
          <a:extLst>
            <a:ext uri="{FF2B5EF4-FFF2-40B4-BE49-F238E27FC236}">
              <a16:creationId xmlns:a16="http://schemas.microsoft.com/office/drawing/2014/main" id="{9E014983-B4A4-4F0A-8816-D76156C5D800}"/>
            </a:ext>
          </a:extLst>
        </xdr:cNvPr>
        <xdr:cNvSpPr/>
      </xdr:nvSpPr>
      <xdr:spPr>
        <a:xfrm>
          <a:off x="20383500" y="70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159211</xdr:rowOff>
    </xdr:from>
    <xdr:to>
      <xdr:col>102</xdr:col>
      <xdr:colOff>165100</xdr:colOff>
      <xdr:row>41</xdr:row>
      <xdr:rowOff>89361</xdr:rowOff>
    </xdr:to>
    <xdr:sp macro="" textlink="">
      <xdr:nvSpPr>
        <xdr:cNvPr id="393" name="楕円 392">
          <a:extLst>
            <a:ext uri="{FF2B5EF4-FFF2-40B4-BE49-F238E27FC236}">
              <a16:creationId xmlns:a16="http://schemas.microsoft.com/office/drawing/2014/main" id="{11EA725C-D1B3-4307-98C0-01C9826FDFAA}"/>
            </a:ext>
          </a:extLst>
        </xdr:cNvPr>
        <xdr:cNvSpPr/>
      </xdr:nvSpPr>
      <xdr:spPr>
        <a:xfrm>
          <a:off x="19494500" y="70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38561</xdr:rowOff>
    </xdr:from>
    <xdr:to>
      <xdr:col>107</xdr:col>
      <xdr:colOff>50800</xdr:colOff>
      <xdr:row>41</xdr:row>
      <xdr:rowOff>40272</xdr:rowOff>
    </xdr:to>
    <xdr:cxnSp macro="">
      <xdr:nvCxnSpPr>
        <xdr:cNvPr id="394" name="直線コネクタ 393">
          <a:extLst>
            <a:ext uri="{FF2B5EF4-FFF2-40B4-BE49-F238E27FC236}">
              <a16:creationId xmlns:a16="http://schemas.microsoft.com/office/drawing/2014/main" id="{2DC3B246-CAB1-4C35-95B9-74BDA6238FC6}"/>
            </a:ext>
          </a:extLst>
        </xdr:cNvPr>
        <xdr:cNvCxnSpPr/>
      </xdr:nvCxnSpPr>
      <xdr:spPr>
        <a:xfrm>
          <a:off x="19545300" y="7068011"/>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137936</xdr:rowOff>
    </xdr:from>
    <xdr:to>
      <xdr:col>98</xdr:col>
      <xdr:colOff>38100</xdr:colOff>
      <xdr:row>41</xdr:row>
      <xdr:rowOff>68086</xdr:rowOff>
    </xdr:to>
    <xdr:sp macro="" textlink="">
      <xdr:nvSpPr>
        <xdr:cNvPr id="395" name="楕円 394">
          <a:extLst>
            <a:ext uri="{FF2B5EF4-FFF2-40B4-BE49-F238E27FC236}">
              <a16:creationId xmlns:a16="http://schemas.microsoft.com/office/drawing/2014/main" id="{E0B07D8C-357A-4DA5-BF37-EBB4C692BEE4}"/>
            </a:ext>
          </a:extLst>
        </xdr:cNvPr>
        <xdr:cNvSpPr/>
      </xdr:nvSpPr>
      <xdr:spPr>
        <a:xfrm>
          <a:off x="18605500" y="69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17286</xdr:rowOff>
    </xdr:from>
    <xdr:to>
      <xdr:col>102</xdr:col>
      <xdr:colOff>114300</xdr:colOff>
      <xdr:row>41</xdr:row>
      <xdr:rowOff>38561</xdr:rowOff>
    </xdr:to>
    <xdr:cxnSp macro="">
      <xdr:nvCxnSpPr>
        <xdr:cNvPr id="396" name="直線コネクタ 395">
          <a:extLst>
            <a:ext uri="{FF2B5EF4-FFF2-40B4-BE49-F238E27FC236}">
              <a16:creationId xmlns:a16="http://schemas.microsoft.com/office/drawing/2014/main" id="{FC9B91D4-7F3F-4463-8CFC-684A45684C32}"/>
            </a:ext>
          </a:extLst>
        </xdr:cNvPr>
        <xdr:cNvCxnSpPr/>
      </xdr:nvCxnSpPr>
      <xdr:spPr>
        <a:xfrm>
          <a:off x="18656300" y="7046736"/>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397" name="n_1aveValue【一般廃棄物処理施設】&#10;一人当たり有形固定資産（償却資産）額">
          <a:extLst>
            <a:ext uri="{FF2B5EF4-FFF2-40B4-BE49-F238E27FC236}">
              <a16:creationId xmlns:a16="http://schemas.microsoft.com/office/drawing/2014/main" id="{0026649C-1F25-45D7-AAEB-AC6127E06D10}"/>
            </a:ext>
          </a:extLst>
        </xdr:cNvPr>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149665</xdr:rowOff>
    </xdr:from>
    <xdr:ext cx="599010" cy="259045"/>
    <xdr:sp macro="" textlink="">
      <xdr:nvSpPr>
        <xdr:cNvPr id="398" name="n_2aveValue【一般廃棄物処理施設】&#10;一人当たり有形固定資産（償却資産）額">
          <a:extLst>
            <a:ext uri="{FF2B5EF4-FFF2-40B4-BE49-F238E27FC236}">
              <a16:creationId xmlns:a16="http://schemas.microsoft.com/office/drawing/2014/main" id="{7636B5E5-C809-42C6-AC54-EC9ECA620D68}"/>
            </a:ext>
          </a:extLst>
        </xdr:cNvPr>
        <xdr:cNvSpPr txBox="1"/>
      </xdr:nvSpPr>
      <xdr:spPr>
        <a:xfrm>
          <a:off x="201347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157574</xdr:rowOff>
    </xdr:from>
    <xdr:ext cx="599010" cy="259045"/>
    <xdr:sp macro="" textlink="">
      <xdr:nvSpPr>
        <xdr:cNvPr id="399" name="n_3aveValue【一般廃棄物処理施設】&#10;一人当たり有形固定資産（償却資産）額">
          <a:extLst>
            <a:ext uri="{FF2B5EF4-FFF2-40B4-BE49-F238E27FC236}">
              <a16:creationId xmlns:a16="http://schemas.microsoft.com/office/drawing/2014/main" id="{4C420C19-AECD-4E6F-9124-5815CCF7B813}"/>
            </a:ext>
          </a:extLst>
        </xdr:cNvPr>
        <xdr:cNvSpPr txBox="1"/>
      </xdr:nvSpPr>
      <xdr:spPr>
        <a:xfrm>
          <a:off x="19245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macro="" textlink="">
      <xdr:nvSpPr>
        <xdr:cNvPr id="400" name="n_4aveValue【一般廃棄物処理施設】&#10;一人当たり有形固定資産（償却資産）額">
          <a:extLst>
            <a:ext uri="{FF2B5EF4-FFF2-40B4-BE49-F238E27FC236}">
              <a16:creationId xmlns:a16="http://schemas.microsoft.com/office/drawing/2014/main" id="{5B830D47-F64D-4499-A7CF-2821DB96371C}"/>
            </a:ext>
          </a:extLst>
        </xdr:cNvPr>
        <xdr:cNvSpPr txBox="1"/>
      </xdr:nvSpPr>
      <xdr:spPr>
        <a:xfrm>
          <a:off x="18356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82199</xdr:rowOff>
    </xdr:from>
    <xdr:ext cx="534377" cy="259045"/>
    <xdr:sp macro="" textlink="">
      <xdr:nvSpPr>
        <xdr:cNvPr id="401" name="n_2mainValue【一般廃棄物処理施設】&#10;一人当たり有形固定資産（償却資産）額">
          <a:extLst>
            <a:ext uri="{FF2B5EF4-FFF2-40B4-BE49-F238E27FC236}">
              <a16:creationId xmlns:a16="http://schemas.microsoft.com/office/drawing/2014/main" id="{DDC45679-62F2-4406-A267-48D1F97E6F6A}"/>
            </a:ext>
          </a:extLst>
        </xdr:cNvPr>
        <xdr:cNvSpPr txBox="1"/>
      </xdr:nvSpPr>
      <xdr:spPr>
        <a:xfrm>
          <a:off x="20167111" y="71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80488</xdr:rowOff>
    </xdr:from>
    <xdr:ext cx="534377" cy="259045"/>
    <xdr:sp macro="" textlink="">
      <xdr:nvSpPr>
        <xdr:cNvPr id="402" name="n_3mainValue【一般廃棄物処理施設】&#10;一人当たり有形固定資産（償却資産）額">
          <a:extLst>
            <a:ext uri="{FF2B5EF4-FFF2-40B4-BE49-F238E27FC236}">
              <a16:creationId xmlns:a16="http://schemas.microsoft.com/office/drawing/2014/main" id="{8E17AD09-81D9-4220-90A2-8AD90FB827DA}"/>
            </a:ext>
          </a:extLst>
        </xdr:cNvPr>
        <xdr:cNvSpPr txBox="1"/>
      </xdr:nvSpPr>
      <xdr:spPr>
        <a:xfrm>
          <a:off x="19278111" y="710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59213</xdr:rowOff>
    </xdr:from>
    <xdr:ext cx="534377" cy="259045"/>
    <xdr:sp macro="" textlink="">
      <xdr:nvSpPr>
        <xdr:cNvPr id="403" name="n_4mainValue【一般廃棄物処理施設】&#10;一人当たり有形固定資産（償却資産）額">
          <a:extLst>
            <a:ext uri="{FF2B5EF4-FFF2-40B4-BE49-F238E27FC236}">
              <a16:creationId xmlns:a16="http://schemas.microsoft.com/office/drawing/2014/main" id="{B0855C9E-550C-466F-8561-5AB68CA55911}"/>
            </a:ext>
          </a:extLst>
        </xdr:cNvPr>
        <xdr:cNvSpPr txBox="1"/>
      </xdr:nvSpPr>
      <xdr:spPr>
        <a:xfrm>
          <a:off x="18389111" y="70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C4B11D5D-AAD0-42B0-ACCB-682D614B7C5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3B10E42E-AEFB-46B3-A715-4B602CE4D9C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02F6891D-8251-411D-B131-D1E3723C6E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09ED8665-539B-4084-820F-46387853C62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5ACF8D74-CF89-4428-B6CD-403ED49A263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D051929C-4C1E-4160-85D8-791A6A44EE2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7DDE2F99-A7C4-417F-8561-694863DF7A7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41505D8F-3B61-4849-AE2E-45F19083969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a:extLst>
            <a:ext uri="{FF2B5EF4-FFF2-40B4-BE49-F238E27FC236}">
              <a16:creationId xmlns:a16="http://schemas.microsoft.com/office/drawing/2014/main" id="{5CBB1C31-3509-4C46-95C4-9A67E657EF4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a:extLst>
            <a:ext uri="{FF2B5EF4-FFF2-40B4-BE49-F238E27FC236}">
              <a16:creationId xmlns:a16="http://schemas.microsoft.com/office/drawing/2014/main" id="{4DF50191-08E5-4D31-890E-2036F801BB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a:extLst>
            <a:ext uri="{FF2B5EF4-FFF2-40B4-BE49-F238E27FC236}">
              <a16:creationId xmlns:a16="http://schemas.microsoft.com/office/drawing/2014/main" id="{F176E502-0529-4899-BFAD-3F4025536B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a:extLst>
            <a:ext uri="{FF2B5EF4-FFF2-40B4-BE49-F238E27FC236}">
              <a16:creationId xmlns:a16="http://schemas.microsoft.com/office/drawing/2014/main" id="{F002F026-8AC2-4AB7-B04F-5AB2675B53B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a:extLst>
            <a:ext uri="{FF2B5EF4-FFF2-40B4-BE49-F238E27FC236}">
              <a16:creationId xmlns:a16="http://schemas.microsoft.com/office/drawing/2014/main" id="{C5570AF2-2A76-4576-B222-ABBF27EA0A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a:extLst>
            <a:ext uri="{FF2B5EF4-FFF2-40B4-BE49-F238E27FC236}">
              <a16:creationId xmlns:a16="http://schemas.microsoft.com/office/drawing/2014/main" id="{B31759E2-C64E-4C8C-BE15-70E2E7FB80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a:extLst>
            <a:ext uri="{FF2B5EF4-FFF2-40B4-BE49-F238E27FC236}">
              <a16:creationId xmlns:a16="http://schemas.microsoft.com/office/drawing/2014/main" id="{2329303A-B0C4-4BA6-AD07-A82A7EE64FD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a:extLst>
            <a:ext uri="{FF2B5EF4-FFF2-40B4-BE49-F238E27FC236}">
              <a16:creationId xmlns:a16="http://schemas.microsoft.com/office/drawing/2014/main" id="{B80EE555-D03B-4CDD-9E9B-6541750D365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a:extLst>
            <a:ext uri="{FF2B5EF4-FFF2-40B4-BE49-F238E27FC236}">
              <a16:creationId xmlns:a16="http://schemas.microsoft.com/office/drawing/2014/main" id="{11A3AA6F-0722-4352-A50A-7A56D7473A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a:extLst>
            <a:ext uri="{FF2B5EF4-FFF2-40B4-BE49-F238E27FC236}">
              <a16:creationId xmlns:a16="http://schemas.microsoft.com/office/drawing/2014/main" id="{330A719E-0C1D-452D-8AEA-CD66F9F0AA5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a:extLst>
            <a:ext uri="{FF2B5EF4-FFF2-40B4-BE49-F238E27FC236}">
              <a16:creationId xmlns:a16="http://schemas.microsoft.com/office/drawing/2014/main" id="{9F283928-E54C-4E1F-B150-946BE3C315D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a:extLst>
            <a:ext uri="{FF2B5EF4-FFF2-40B4-BE49-F238E27FC236}">
              <a16:creationId xmlns:a16="http://schemas.microsoft.com/office/drawing/2014/main" id="{1D1F7661-49C0-478F-B1C1-4DB6B704C11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a:extLst>
            <a:ext uri="{FF2B5EF4-FFF2-40B4-BE49-F238E27FC236}">
              <a16:creationId xmlns:a16="http://schemas.microsoft.com/office/drawing/2014/main" id="{D61A7224-FDA0-4812-90F4-DEAF84AC46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a:extLst>
            <a:ext uri="{FF2B5EF4-FFF2-40B4-BE49-F238E27FC236}">
              <a16:creationId xmlns:a16="http://schemas.microsoft.com/office/drawing/2014/main" id="{7B988AFC-F1CF-47B4-A7F6-5AFAB2F363E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a:extLst>
            <a:ext uri="{FF2B5EF4-FFF2-40B4-BE49-F238E27FC236}">
              <a16:creationId xmlns:a16="http://schemas.microsoft.com/office/drawing/2014/main" id="{2E5EC87C-1E47-4BAA-AC71-9CE07C58F3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a:extLst>
            <a:ext uri="{FF2B5EF4-FFF2-40B4-BE49-F238E27FC236}">
              <a16:creationId xmlns:a16="http://schemas.microsoft.com/office/drawing/2014/main" id="{2E033F77-A3DE-4A3E-9C4C-7630646A8B2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a:extLst>
            <a:ext uri="{FF2B5EF4-FFF2-40B4-BE49-F238E27FC236}">
              <a16:creationId xmlns:a16="http://schemas.microsoft.com/office/drawing/2014/main" id="{46645107-2A92-424F-8012-5FD70F4FCA0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a:extLst>
            <a:ext uri="{FF2B5EF4-FFF2-40B4-BE49-F238E27FC236}">
              <a16:creationId xmlns:a16="http://schemas.microsoft.com/office/drawing/2014/main" id="{4A1D0746-F23E-4100-ACD6-C09768874C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0" name="テキスト ボックス 429">
          <a:extLst>
            <a:ext uri="{FF2B5EF4-FFF2-40B4-BE49-F238E27FC236}">
              <a16:creationId xmlns:a16="http://schemas.microsoft.com/office/drawing/2014/main" id="{83F1B18C-890D-4055-988A-000E742213A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1" name="直線コネクタ 430">
          <a:extLst>
            <a:ext uri="{FF2B5EF4-FFF2-40B4-BE49-F238E27FC236}">
              <a16:creationId xmlns:a16="http://schemas.microsoft.com/office/drawing/2014/main" id="{D3338183-1AFF-4A63-912A-E51AAEBC333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2" name="テキスト ボックス 431">
          <a:extLst>
            <a:ext uri="{FF2B5EF4-FFF2-40B4-BE49-F238E27FC236}">
              <a16:creationId xmlns:a16="http://schemas.microsoft.com/office/drawing/2014/main" id="{31D77607-3571-409A-BAE9-0FC93F86511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3" name="直線コネクタ 432">
          <a:extLst>
            <a:ext uri="{FF2B5EF4-FFF2-40B4-BE49-F238E27FC236}">
              <a16:creationId xmlns:a16="http://schemas.microsoft.com/office/drawing/2014/main" id="{1AB133AD-A427-4513-A196-F1B121C1C2F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4" name="テキスト ボックス 433">
          <a:extLst>
            <a:ext uri="{FF2B5EF4-FFF2-40B4-BE49-F238E27FC236}">
              <a16:creationId xmlns:a16="http://schemas.microsoft.com/office/drawing/2014/main" id="{0CA232F9-9640-4024-8D1C-478D889B9E8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5" name="直線コネクタ 434">
          <a:extLst>
            <a:ext uri="{FF2B5EF4-FFF2-40B4-BE49-F238E27FC236}">
              <a16:creationId xmlns:a16="http://schemas.microsoft.com/office/drawing/2014/main" id="{AEB21BED-9F2E-4842-ADA3-C8BD5292907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6" name="テキスト ボックス 435">
          <a:extLst>
            <a:ext uri="{FF2B5EF4-FFF2-40B4-BE49-F238E27FC236}">
              <a16:creationId xmlns:a16="http://schemas.microsoft.com/office/drawing/2014/main" id="{7FEE5C36-AD6F-4840-966F-45EFE34368A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7" name="直線コネクタ 436">
          <a:extLst>
            <a:ext uri="{FF2B5EF4-FFF2-40B4-BE49-F238E27FC236}">
              <a16:creationId xmlns:a16="http://schemas.microsoft.com/office/drawing/2014/main" id="{22B2F645-4521-4E92-B575-8F037CB6A00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8" name="テキスト ボックス 437">
          <a:extLst>
            <a:ext uri="{FF2B5EF4-FFF2-40B4-BE49-F238E27FC236}">
              <a16:creationId xmlns:a16="http://schemas.microsoft.com/office/drawing/2014/main" id="{1DDFDBD6-6188-41A1-8D67-762FB7CB1D5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9" name="直線コネクタ 438">
          <a:extLst>
            <a:ext uri="{FF2B5EF4-FFF2-40B4-BE49-F238E27FC236}">
              <a16:creationId xmlns:a16="http://schemas.microsoft.com/office/drawing/2014/main" id="{FF7D638E-F16E-4A2D-8274-16B07D314F5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0" name="テキスト ボックス 439">
          <a:extLst>
            <a:ext uri="{FF2B5EF4-FFF2-40B4-BE49-F238E27FC236}">
              <a16:creationId xmlns:a16="http://schemas.microsoft.com/office/drawing/2014/main" id="{FD32E012-BBFA-4C0A-914D-4DA677721EB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a:extLst>
            <a:ext uri="{FF2B5EF4-FFF2-40B4-BE49-F238E27FC236}">
              <a16:creationId xmlns:a16="http://schemas.microsoft.com/office/drawing/2014/main" id="{1E489E90-5311-4304-95F3-74E16C617C5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2" name="テキスト ボックス 441">
          <a:extLst>
            <a:ext uri="{FF2B5EF4-FFF2-40B4-BE49-F238E27FC236}">
              <a16:creationId xmlns:a16="http://schemas.microsoft.com/office/drawing/2014/main" id="{3AD1A3D1-515F-49F2-986C-670696D4694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a:extLst>
            <a:ext uri="{FF2B5EF4-FFF2-40B4-BE49-F238E27FC236}">
              <a16:creationId xmlns:a16="http://schemas.microsoft.com/office/drawing/2014/main" id="{197A99E8-9EDD-47D5-A441-DF9D8E5FFE5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444" name="直線コネクタ 443">
          <a:extLst>
            <a:ext uri="{FF2B5EF4-FFF2-40B4-BE49-F238E27FC236}">
              <a16:creationId xmlns:a16="http://schemas.microsoft.com/office/drawing/2014/main" id="{5C02CB19-05C6-4D38-BB63-31BEB0ED64FC}"/>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445" name="【消防施設】&#10;有形固定資産減価償却率最小値テキスト">
          <a:extLst>
            <a:ext uri="{FF2B5EF4-FFF2-40B4-BE49-F238E27FC236}">
              <a16:creationId xmlns:a16="http://schemas.microsoft.com/office/drawing/2014/main" id="{574C951A-F073-48A7-8116-118ABB2B3105}"/>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446" name="直線コネクタ 445">
          <a:extLst>
            <a:ext uri="{FF2B5EF4-FFF2-40B4-BE49-F238E27FC236}">
              <a16:creationId xmlns:a16="http://schemas.microsoft.com/office/drawing/2014/main" id="{64B73205-644C-4FF6-8830-21734EAD1F33}"/>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47" name="【消防施設】&#10;有形固定資産減価償却率最大値テキスト">
          <a:extLst>
            <a:ext uri="{FF2B5EF4-FFF2-40B4-BE49-F238E27FC236}">
              <a16:creationId xmlns:a16="http://schemas.microsoft.com/office/drawing/2014/main" id="{2ED65037-E70F-4285-97DE-E6A0B25DF403}"/>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48" name="直線コネクタ 447">
          <a:extLst>
            <a:ext uri="{FF2B5EF4-FFF2-40B4-BE49-F238E27FC236}">
              <a16:creationId xmlns:a16="http://schemas.microsoft.com/office/drawing/2014/main" id="{0EDB1DEF-92C5-42F2-ACB5-EBD7665BB213}"/>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449" name="【消防施設】&#10;有形固定資産減価償却率平均値テキスト">
          <a:extLst>
            <a:ext uri="{FF2B5EF4-FFF2-40B4-BE49-F238E27FC236}">
              <a16:creationId xmlns:a16="http://schemas.microsoft.com/office/drawing/2014/main" id="{C9558720-00BC-474A-935F-1E9F88EC5F5A}"/>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50" name="フローチャート: 判断 449">
          <a:extLst>
            <a:ext uri="{FF2B5EF4-FFF2-40B4-BE49-F238E27FC236}">
              <a16:creationId xmlns:a16="http://schemas.microsoft.com/office/drawing/2014/main" id="{CC517A57-0079-4F00-ADFD-0B67575F5FB5}"/>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51" name="フローチャート: 判断 450">
          <a:extLst>
            <a:ext uri="{FF2B5EF4-FFF2-40B4-BE49-F238E27FC236}">
              <a16:creationId xmlns:a16="http://schemas.microsoft.com/office/drawing/2014/main" id="{6C00591D-6EA6-4C58-80A6-F20426A2F031}"/>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452" name="フローチャート: 判断 451">
          <a:extLst>
            <a:ext uri="{FF2B5EF4-FFF2-40B4-BE49-F238E27FC236}">
              <a16:creationId xmlns:a16="http://schemas.microsoft.com/office/drawing/2014/main" id="{6501EB99-922D-408E-915E-7899B2BD028A}"/>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53" name="フローチャート: 判断 452">
          <a:extLst>
            <a:ext uri="{FF2B5EF4-FFF2-40B4-BE49-F238E27FC236}">
              <a16:creationId xmlns:a16="http://schemas.microsoft.com/office/drawing/2014/main" id="{3F422755-2C54-4762-95CE-7AA9ED32CB45}"/>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454" name="フローチャート: 判断 453">
          <a:extLst>
            <a:ext uri="{FF2B5EF4-FFF2-40B4-BE49-F238E27FC236}">
              <a16:creationId xmlns:a16="http://schemas.microsoft.com/office/drawing/2014/main" id="{BD21B81A-1017-4A59-B16E-CE226C81E1DB}"/>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E849EFA9-94FB-4A93-A364-2C0D310E2AC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8088870C-BAD0-45E9-BCED-DC8BE6DF394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5D427D8D-CE97-4262-AACD-2F66D8C1D24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90A31728-00D3-44E2-B999-D9AE5CA84AF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295741CA-97E1-4620-910E-888F6A20017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61595</xdr:rowOff>
    </xdr:from>
    <xdr:to>
      <xdr:col>85</xdr:col>
      <xdr:colOff>177800</xdr:colOff>
      <xdr:row>84</xdr:row>
      <xdr:rowOff>163195</xdr:rowOff>
    </xdr:to>
    <xdr:sp macro="" textlink="">
      <xdr:nvSpPr>
        <xdr:cNvPr id="460" name="楕円 459">
          <a:extLst>
            <a:ext uri="{FF2B5EF4-FFF2-40B4-BE49-F238E27FC236}">
              <a16:creationId xmlns:a16="http://schemas.microsoft.com/office/drawing/2014/main" id="{FD3A5CB1-966A-4E90-B215-6A386CE75767}"/>
            </a:ext>
          </a:extLst>
        </xdr:cNvPr>
        <xdr:cNvSpPr/>
      </xdr:nvSpPr>
      <xdr:spPr>
        <a:xfrm>
          <a:off x="16268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40022</xdr:rowOff>
    </xdr:from>
    <xdr:ext cx="405111" cy="259045"/>
    <xdr:sp macro="" textlink="">
      <xdr:nvSpPr>
        <xdr:cNvPr id="461" name="【消防施設】&#10;有形固定資産減価償却率該当値テキスト">
          <a:extLst>
            <a:ext uri="{FF2B5EF4-FFF2-40B4-BE49-F238E27FC236}">
              <a16:creationId xmlns:a16="http://schemas.microsoft.com/office/drawing/2014/main" id="{84835EBA-C8D4-4710-A830-FA38695975A4}"/>
            </a:ext>
          </a:extLst>
        </xdr:cNvPr>
        <xdr:cNvSpPr txBox="1"/>
      </xdr:nvSpPr>
      <xdr:spPr>
        <a:xfrm>
          <a:off x="16357600"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63500</xdr:rowOff>
    </xdr:from>
    <xdr:to>
      <xdr:col>81</xdr:col>
      <xdr:colOff>101600</xdr:colOff>
      <xdr:row>84</xdr:row>
      <xdr:rowOff>165100</xdr:rowOff>
    </xdr:to>
    <xdr:sp macro="" textlink="">
      <xdr:nvSpPr>
        <xdr:cNvPr id="462" name="楕円 461">
          <a:extLst>
            <a:ext uri="{FF2B5EF4-FFF2-40B4-BE49-F238E27FC236}">
              <a16:creationId xmlns:a16="http://schemas.microsoft.com/office/drawing/2014/main" id="{9AAFE13A-BA9A-4621-9723-52496CC000C7}"/>
            </a:ext>
          </a:extLst>
        </xdr:cNvPr>
        <xdr:cNvSpPr/>
      </xdr:nvSpPr>
      <xdr:spPr>
        <a:xfrm>
          <a:off x="1543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112395</xdr:rowOff>
    </xdr:from>
    <xdr:to>
      <xdr:col>85</xdr:col>
      <xdr:colOff>127000</xdr:colOff>
      <xdr:row>84</xdr:row>
      <xdr:rowOff>114300</xdr:rowOff>
    </xdr:to>
    <xdr:cxnSp macro="">
      <xdr:nvCxnSpPr>
        <xdr:cNvPr id="463" name="直線コネクタ 462">
          <a:extLst>
            <a:ext uri="{FF2B5EF4-FFF2-40B4-BE49-F238E27FC236}">
              <a16:creationId xmlns:a16="http://schemas.microsoft.com/office/drawing/2014/main" id="{46722362-7BCC-4FC8-A72D-1BE86D63C741}"/>
            </a:ext>
          </a:extLst>
        </xdr:cNvPr>
        <xdr:cNvCxnSpPr/>
      </xdr:nvCxnSpPr>
      <xdr:spPr>
        <a:xfrm flipV="1">
          <a:off x="15481300" y="145141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464" name="楕円 463">
          <a:extLst>
            <a:ext uri="{FF2B5EF4-FFF2-40B4-BE49-F238E27FC236}">
              <a16:creationId xmlns:a16="http://schemas.microsoft.com/office/drawing/2014/main" id="{05E78C20-A72D-4823-91B6-E18BA3BA0894}"/>
            </a:ext>
          </a:extLst>
        </xdr:cNvPr>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84</xdr:row>
      <xdr:rowOff>114300</xdr:rowOff>
    </xdr:to>
    <xdr:cxnSp macro="">
      <xdr:nvCxnSpPr>
        <xdr:cNvPr id="465" name="直線コネクタ 464">
          <a:extLst>
            <a:ext uri="{FF2B5EF4-FFF2-40B4-BE49-F238E27FC236}">
              <a16:creationId xmlns:a16="http://schemas.microsoft.com/office/drawing/2014/main" id="{592E9090-14E8-4CCF-B7B4-5F975082FD42}"/>
            </a:ext>
          </a:extLst>
        </xdr:cNvPr>
        <xdr:cNvCxnSpPr/>
      </xdr:nvCxnSpPr>
      <xdr:spPr>
        <a:xfrm>
          <a:off x="14592300" y="140970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97789</xdr:rowOff>
    </xdr:from>
    <xdr:to>
      <xdr:col>72</xdr:col>
      <xdr:colOff>38100</xdr:colOff>
      <xdr:row>82</xdr:row>
      <xdr:rowOff>27939</xdr:rowOff>
    </xdr:to>
    <xdr:sp macro="" textlink="">
      <xdr:nvSpPr>
        <xdr:cNvPr id="466" name="楕円 465">
          <a:extLst>
            <a:ext uri="{FF2B5EF4-FFF2-40B4-BE49-F238E27FC236}">
              <a16:creationId xmlns:a16="http://schemas.microsoft.com/office/drawing/2014/main" id="{E012E896-0539-49D4-8690-745E12BEB245}"/>
            </a:ext>
          </a:extLst>
        </xdr:cNvPr>
        <xdr:cNvSpPr/>
      </xdr:nvSpPr>
      <xdr:spPr>
        <a:xfrm>
          <a:off x="13652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148589</xdr:rowOff>
    </xdr:from>
    <xdr:to>
      <xdr:col>76</xdr:col>
      <xdr:colOff>114300</xdr:colOff>
      <xdr:row>82</xdr:row>
      <xdr:rowOff>38100</xdr:rowOff>
    </xdr:to>
    <xdr:cxnSp macro="">
      <xdr:nvCxnSpPr>
        <xdr:cNvPr id="467" name="直線コネクタ 466">
          <a:extLst>
            <a:ext uri="{FF2B5EF4-FFF2-40B4-BE49-F238E27FC236}">
              <a16:creationId xmlns:a16="http://schemas.microsoft.com/office/drawing/2014/main" id="{B00E31FD-EF0A-41D1-925C-C387DA9D2D3A}"/>
            </a:ext>
          </a:extLst>
        </xdr:cNvPr>
        <xdr:cNvCxnSpPr/>
      </xdr:nvCxnSpPr>
      <xdr:spPr>
        <a:xfrm>
          <a:off x="13703300" y="14036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42545</xdr:rowOff>
    </xdr:from>
    <xdr:to>
      <xdr:col>67</xdr:col>
      <xdr:colOff>101600</xdr:colOff>
      <xdr:row>81</xdr:row>
      <xdr:rowOff>144145</xdr:rowOff>
    </xdr:to>
    <xdr:sp macro="" textlink="">
      <xdr:nvSpPr>
        <xdr:cNvPr id="468" name="楕円 467">
          <a:extLst>
            <a:ext uri="{FF2B5EF4-FFF2-40B4-BE49-F238E27FC236}">
              <a16:creationId xmlns:a16="http://schemas.microsoft.com/office/drawing/2014/main" id="{0B99F873-A2E3-4670-B750-679BA0583AFA}"/>
            </a:ext>
          </a:extLst>
        </xdr:cNvPr>
        <xdr:cNvSpPr/>
      </xdr:nvSpPr>
      <xdr:spPr>
        <a:xfrm>
          <a:off x="12763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93345</xdr:rowOff>
    </xdr:from>
    <xdr:to>
      <xdr:col>71</xdr:col>
      <xdr:colOff>177800</xdr:colOff>
      <xdr:row>81</xdr:row>
      <xdr:rowOff>148589</xdr:rowOff>
    </xdr:to>
    <xdr:cxnSp macro="">
      <xdr:nvCxnSpPr>
        <xdr:cNvPr id="469" name="直線コネクタ 468">
          <a:extLst>
            <a:ext uri="{FF2B5EF4-FFF2-40B4-BE49-F238E27FC236}">
              <a16:creationId xmlns:a16="http://schemas.microsoft.com/office/drawing/2014/main" id="{D5378ACF-91D1-4F42-9C65-8E91599B35EA}"/>
            </a:ext>
          </a:extLst>
        </xdr:cNvPr>
        <xdr:cNvCxnSpPr/>
      </xdr:nvCxnSpPr>
      <xdr:spPr>
        <a:xfrm>
          <a:off x="12814300" y="139807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470" name="n_1aveValue【消防施設】&#10;有形固定資産減価償却率">
          <a:extLst>
            <a:ext uri="{FF2B5EF4-FFF2-40B4-BE49-F238E27FC236}">
              <a16:creationId xmlns:a16="http://schemas.microsoft.com/office/drawing/2014/main" id="{3AC321A5-49C4-45E7-832F-072B45ECBA2C}"/>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471" name="n_2aveValue【消防施設】&#10;有形固定資産減価償却率">
          <a:extLst>
            <a:ext uri="{FF2B5EF4-FFF2-40B4-BE49-F238E27FC236}">
              <a16:creationId xmlns:a16="http://schemas.microsoft.com/office/drawing/2014/main" id="{6B8AC3B8-1BC2-4937-8C6F-7A6219B0FB5A}"/>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472" name="n_3aveValue【消防施設】&#10;有形固定資産減価償却率">
          <a:extLst>
            <a:ext uri="{FF2B5EF4-FFF2-40B4-BE49-F238E27FC236}">
              <a16:creationId xmlns:a16="http://schemas.microsoft.com/office/drawing/2014/main" id="{F641BF59-96BE-4637-A052-C4E28894014A}"/>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473" name="n_4aveValue【消防施設】&#10;有形固定資産減価償却率">
          <a:extLst>
            <a:ext uri="{FF2B5EF4-FFF2-40B4-BE49-F238E27FC236}">
              <a16:creationId xmlns:a16="http://schemas.microsoft.com/office/drawing/2014/main" id="{C4310FE1-C2DC-4B3E-B32A-0B2708C6FC17}"/>
            </a:ext>
          </a:extLst>
        </xdr:cNvPr>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156227</xdr:rowOff>
    </xdr:from>
    <xdr:ext cx="405111" cy="259045"/>
    <xdr:sp macro="" textlink="">
      <xdr:nvSpPr>
        <xdr:cNvPr id="474" name="n_1mainValue【消防施設】&#10;有形固定資産減価償却率">
          <a:extLst>
            <a:ext uri="{FF2B5EF4-FFF2-40B4-BE49-F238E27FC236}">
              <a16:creationId xmlns:a16="http://schemas.microsoft.com/office/drawing/2014/main" id="{65C9FBBB-67E2-47A2-9376-993B407174E3}"/>
            </a:ext>
          </a:extLst>
        </xdr:cNvPr>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80027</xdr:rowOff>
    </xdr:from>
    <xdr:ext cx="405111" cy="259045"/>
    <xdr:sp macro="" textlink="">
      <xdr:nvSpPr>
        <xdr:cNvPr id="475" name="n_2mainValue【消防施設】&#10;有形固定資産減価償却率">
          <a:extLst>
            <a:ext uri="{FF2B5EF4-FFF2-40B4-BE49-F238E27FC236}">
              <a16:creationId xmlns:a16="http://schemas.microsoft.com/office/drawing/2014/main" id="{E0C3A800-25A3-4A96-B45E-2B8E5CE88D03}"/>
            </a:ext>
          </a:extLst>
        </xdr:cNvPr>
        <xdr:cNvSpPr txBox="1"/>
      </xdr:nvSpPr>
      <xdr:spPr>
        <a:xfrm>
          <a:off x="14389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44466</xdr:rowOff>
    </xdr:from>
    <xdr:ext cx="405111" cy="259045"/>
    <xdr:sp macro="" textlink="">
      <xdr:nvSpPr>
        <xdr:cNvPr id="476" name="n_3mainValue【消防施設】&#10;有形固定資産減価償却率">
          <a:extLst>
            <a:ext uri="{FF2B5EF4-FFF2-40B4-BE49-F238E27FC236}">
              <a16:creationId xmlns:a16="http://schemas.microsoft.com/office/drawing/2014/main" id="{19FA2EE8-93A8-4290-8733-F09459F3FDC7}"/>
            </a:ext>
          </a:extLst>
        </xdr:cNvPr>
        <xdr:cNvSpPr txBox="1"/>
      </xdr:nvSpPr>
      <xdr:spPr>
        <a:xfrm>
          <a:off x="13500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160672</xdr:rowOff>
    </xdr:from>
    <xdr:ext cx="405111" cy="259045"/>
    <xdr:sp macro="" textlink="">
      <xdr:nvSpPr>
        <xdr:cNvPr id="477" name="n_4mainValue【消防施設】&#10;有形固定資産減価償却率">
          <a:extLst>
            <a:ext uri="{FF2B5EF4-FFF2-40B4-BE49-F238E27FC236}">
              <a16:creationId xmlns:a16="http://schemas.microsoft.com/office/drawing/2014/main" id="{951B957C-8206-4070-8F09-BFF26DBDBF9A}"/>
            </a:ext>
          </a:extLst>
        </xdr:cNvPr>
        <xdr:cNvSpPr txBox="1"/>
      </xdr:nvSpPr>
      <xdr:spPr>
        <a:xfrm>
          <a:off x="12611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a:extLst>
            <a:ext uri="{FF2B5EF4-FFF2-40B4-BE49-F238E27FC236}">
              <a16:creationId xmlns:a16="http://schemas.microsoft.com/office/drawing/2014/main" id="{43F3A91D-DB9B-4933-BA8B-2131178517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a:extLst>
            <a:ext uri="{FF2B5EF4-FFF2-40B4-BE49-F238E27FC236}">
              <a16:creationId xmlns:a16="http://schemas.microsoft.com/office/drawing/2014/main" id="{A7E42663-3C5A-40B2-BCE9-467DEC25F98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a:extLst>
            <a:ext uri="{FF2B5EF4-FFF2-40B4-BE49-F238E27FC236}">
              <a16:creationId xmlns:a16="http://schemas.microsoft.com/office/drawing/2014/main" id="{6701D3C0-7882-438C-A5D0-807E03DB434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a:extLst>
            <a:ext uri="{FF2B5EF4-FFF2-40B4-BE49-F238E27FC236}">
              <a16:creationId xmlns:a16="http://schemas.microsoft.com/office/drawing/2014/main" id="{96B670FE-7880-4169-85CE-1B176BC803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a:extLst>
            <a:ext uri="{FF2B5EF4-FFF2-40B4-BE49-F238E27FC236}">
              <a16:creationId xmlns:a16="http://schemas.microsoft.com/office/drawing/2014/main" id="{7FA0B371-6310-44CA-A2C9-CD08C40731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a:extLst>
            <a:ext uri="{FF2B5EF4-FFF2-40B4-BE49-F238E27FC236}">
              <a16:creationId xmlns:a16="http://schemas.microsoft.com/office/drawing/2014/main" id="{49A3D64E-F956-488C-8BC1-7A194EF530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a:extLst>
            <a:ext uri="{FF2B5EF4-FFF2-40B4-BE49-F238E27FC236}">
              <a16:creationId xmlns:a16="http://schemas.microsoft.com/office/drawing/2014/main" id="{207FA431-1BA7-4063-B29A-66BE44D1BF9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a:extLst>
            <a:ext uri="{FF2B5EF4-FFF2-40B4-BE49-F238E27FC236}">
              <a16:creationId xmlns:a16="http://schemas.microsoft.com/office/drawing/2014/main" id="{D27D887B-144B-469F-B139-B67CED6A10F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a:extLst>
            <a:ext uri="{FF2B5EF4-FFF2-40B4-BE49-F238E27FC236}">
              <a16:creationId xmlns:a16="http://schemas.microsoft.com/office/drawing/2014/main" id="{ACB4A9D8-6DF0-461D-BC3D-7F4915A7C1D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a:extLst>
            <a:ext uri="{FF2B5EF4-FFF2-40B4-BE49-F238E27FC236}">
              <a16:creationId xmlns:a16="http://schemas.microsoft.com/office/drawing/2014/main" id="{BF40FEF2-9056-4F1B-BCD5-944737F6428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8" name="直線コネクタ 487">
          <a:extLst>
            <a:ext uri="{FF2B5EF4-FFF2-40B4-BE49-F238E27FC236}">
              <a16:creationId xmlns:a16="http://schemas.microsoft.com/office/drawing/2014/main" id="{D41B25DE-2061-4D91-99C0-28E86AEBF0F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9" name="テキスト ボックス 488">
          <a:extLst>
            <a:ext uri="{FF2B5EF4-FFF2-40B4-BE49-F238E27FC236}">
              <a16:creationId xmlns:a16="http://schemas.microsoft.com/office/drawing/2014/main" id="{AEFE46BE-0F75-4EED-8118-D5F09D2D55B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0" name="直線コネクタ 489">
          <a:extLst>
            <a:ext uri="{FF2B5EF4-FFF2-40B4-BE49-F238E27FC236}">
              <a16:creationId xmlns:a16="http://schemas.microsoft.com/office/drawing/2014/main" id="{5F6E524E-021A-4910-9BC7-A7FCAA52973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1" name="テキスト ボックス 490">
          <a:extLst>
            <a:ext uri="{FF2B5EF4-FFF2-40B4-BE49-F238E27FC236}">
              <a16:creationId xmlns:a16="http://schemas.microsoft.com/office/drawing/2014/main" id="{6FA63F21-F67D-40D4-8AB1-2CA2CFE70E4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2" name="直線コネクタ 491">
          <a:extLst>
            <a:ext uri="{FF2B5EF4-FFF2-40B4-BE49-F238E27FC236}">
              <a16:creationId xmlns:a16="http://schemas.microsoft.com/office/drawing/2014/main" id="{4CD64A18-9C18-46C2-A768-53484FE35E0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3" name="テキスト ボックス 492">
          <a:extLst>
            <a:ext uri="{FF2B5EF4-FFF2-40B4-BE49-F238E27FC236}">
              <a16:creationId xmlns:a16="http://schemas.microsoft.com/office/drawing/2014/main" id="{608283EF-378F-4AB3-9F5C-81D58930E6D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4" name="直線コネクタ 493">
          <a:extLst>
            <a:ext uri="{FF2B5EF4-FFF2-40B4-BE49-F238E27FC236}">
              <a16:creationId xmlns:a16="http://schemas.microsoft.com/office/drawing/2014/main" id="{528450BA-C512-44B1-895D-7F03F23A1EC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5" name="テキスト ボックス 494">
          <a:extLst>
            <a:ext uri="{FF2B5EF4-FFF2-40B4-BE49-F238E27FC236}">
              <a16:creationId xmlns:a16="http://schemas.microsoft.com/office/drawing/2014/main" id="{AF304AAA-55D1-41C9-939F-CC7616C4191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6" name="直線コネクタ 495">
          <a:extLst>
            <a:ext uri="{FF2B5EF4-FFF2-40B4-BE49-F238E27FC236}">
              <a16:creationId xmlns:a16="http://schemas.microsoft.com/office/drawing/2014/main" id="{857E97F9-BEF7-462D-9992-FEC14F84545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7" name="テキスト ボックス 496">
          <a:extLst>
            <a:ext uri="{FF2B5EF4-FFF2-40B4-BE49-F238E27FC236}">
              <a16:creationId xmlns:a16="http://schemas.microsoft.com/office/drawing/2014/main" id="{50782F90-339C-406A-BF89-5486A1AB8F5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8" name="【消防施設】&#10;一人当たり面積グラフ枠">
          <a:extLst>
            <a:ext uri="{FF2B5EF4-FFF2-40B4-BE49-F238E27FC236}">
              <a16:creationId xmlns:a16="http://schemas.microsoft.com/office/drawing/2014/main" id="{4CD7AA76-48C6-4548-9FF0-862B118C01B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499" name="直線コネクタ 498">
          <a:extLst>
            <a:ext uri="{FF2B5EF4-FFF2-40B4-BE49-F238E27FC236}">
              <a16:creationId xmlns:a16="http://schemas.microsoft.com/office/drawing/2014/main" id="{1AC82B48-6A6E-436E-92FC-53D827A3DD52}"/>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00" name="【消防施設】&#10;一人当たり面積最小値テキスト">
          <a:extLst>
            <a:ext uri="{FF2B5EF4-FFF2-40B4-BE49-F238E27FC236}">
              <a16:creationId xmlns:a16="http://schemas.microsoft.com/office/drawing/2014/main" id="{6BC25E63-59EF-4C85-B59A-1D9FD886D3D8}"/>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01" name="直線コネクタ 500">
          <a:extLst>
            <a:ext uri="{FF2B5EF4-FFF2-40B4-BE49-F238E27FC236}">
              <a16:creationId xmlns:a16="http://schemas.microsoft.com/office/drawing/2014/main" id="{2947A4E6-876A-4BA3-846D-16A834DD36D0}"/>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02" name="【消防施設】&#10;一人当たり面積最大値テキスト">
          <a:extLst>
            <a:ext uri="{FF2B5EF4-FFF2-40B4-BE49-F238E27FC236}">
              <a16:creationId xmlns:a16="http://schemas.microsoft.com/office/drawing/2014/main" id="{1CDB6B81-E74F-471C-98B7-AEC056B9F69B}"/>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03" name="直線コネクタ 502">
          <a:extLst>
            <a:ext uri="{FF2B5EF4-FFF2-40B4-BE49-F238E27FC236}">
              <a16:creationId xmlns:a16="http://schemas.microsoft.com/office/drawing/2014/main" id="{8DB9416C-7A02-4BFA-9B92-0BD198B4B4E2}"/>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504" name="【消防施設】&#10;一人当たり面積平均値テキスト">
          <a:extLst>
            <a:ext uri="{FF2B5EF4-FFF2-40B4-BE49-F238E27FC236}">
              <a16:creationId xmlns:a16="http://schemas.microsoft.com/office/drawing/2014/main" id="{83DB95B6-B4D9-42FA-B57A-8F9E922BC4F2}"/>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05" name="フローチャート: 判断 504">
          <a:extLst>
            <a:ext uri="{FF2B5EF4-FFF2-40B4-BE49-F238E27FC236}">
              <a16:creationId xmlns:a16="http://schemas.microsoft.com/office/drawing/2014/main" id="{E213C842-D8AC-4443-A86D-08CC4244A416}"/>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506" name="フローチャート: 判断 505">
          <a:extLst>
            <a:ext uri="{FF2B5EF4-FFF2-40B4-BE49-F238E27FC236}">
              <a16:creationId xmlns:a16="http://schemas.microsoft.com/office/drawing/2014/main" id="{49A968D8-4D4C-4418-AFDF-F08EC04DC537}"/>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97486</xdr:rowOff>
    </xdr:from>
    <xdr:to>
      <xdr:col>107</xdr:col>
      <xdr:colOff>101600</xdr:colOff>
      <xdr:row>86</xdr:row>
      <xdr:rowOff>27636</xdr:rowOff>
    </xdr:to>
    <xdr:sp macro="" textlink="">
      <xdr:nvSpPr>
        <xdr:cNvPr id="507" name="フローチャート: 判断 506">
          <a:extLst>
            <a:ext uri="{FF2B5EF4-FFF2-40B4-BE49-F238E27FC236}">
              <a16:creationId xmlns:a16="http://schemas.microsoft.com/office/drawing/2014/main" id="{238538B5-761E-4921-8B8A-DF1ED2D2CE96}"/>
            </a:ext>
          </a:extLst>
        </xdr:cNvPr>
        <xdr:cNvSpPr/>
      </xdr:nvSpPr>
      <xdr:spPr>
        <a:xfrm>
          <a:off x="20383500" y="1467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508" name="フローチャート: 判断 507">
          <a:extLst>
            <a:ext uri="{FF2B5EF4-FFF2-40B4-BE49-F238E27FC236}">
              <a16:creationId xmlns:a16="http://schemas.microsoft.com/office/drawing/2014/main" id="{1A367693-64A8-42B1-A02A-09C71BA01B82}"/>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98400</xdr:rowOff>
    </xdr:from>
    <xdr:to>
      <xdr:col>98</xdr:col>
      <xdr:colOff>38100</xdr:colOff>
      <xdr:row>86</xdr:row>
      <xdr:rowOff>28550</xdr:rowOff>
    </xdr:to>
    <xdr:sp macro="" textlink="">
      <xdr:nvSpPr>
        <xdr:cNvPr id="509" name="フローチャート: 判断 508">
          <a:extLst>
            <a:ext uri="{FF2B5EF4-FFF2-40B4-BE49-F238E27FC236}">
              <a16:creationId xmlns:a16="http://schemas.microsoft.com/office/drawing/2014/main" id="{CDF4A501-B898-429F-BD8F-201A6B78BC5B}"/>
            </a:ext>
          </a:extLst>
        </xdr:cNvPr>
        <xdr:cNvSpPr/>
      </xdr:nvSpPr>
      <xdr:spPr>
        <a:xfrm>
          <a:off x="18605500" y="146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55AA4146-4276-43DC-A9D8-B7902F6AB04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7583326-0AE3-4F7A-AD91-AC14892DA08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DA7F0F69-B10B-4899-8667-13BFFAB589B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7A0964CB-48D8-4374-A640-DE233873E99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35891E68-D7E6-4174-BB79-4D89ED0316D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107544</xdr:rowOff>
    </xdr:from>
    <xdr:to>
      <xdr:col>116</xdr:col>
      <xdr:colOff>114300</xdr:colOff>
      <xdr:row>86</xdr:row>
      <xdr:rowOff>37694</xdr:rowOff>
    </xdr:to>
    <xdr:sp macro="" textlink="">
      <xdr:nvSpPr>
        <xdr:cNvPr id="515" name="楕円 514">
          <a:extLst>
            <a:ext uri="{FF2B5EF4-FFF2-40B4-BE49-F238E27FC236}">
              <a16:creationId xmlns:a16="http://schemas.microsoft.com/office/drawing/2014/main" id="{0B1BA1BD-21F6-4326-A539-9D5C6E4C4357}"/>
            </a:ext>
          </a:extLst>
        </xdr:cNvPr>
        <xdr:cNvSpPr/>
      </xdr:nvSpPr>
      <xdr:spPr>
        <a:xfrm>
          <a:off x="22110700" y="146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516" name="【消防施設】&#10;一人当たり面積該当値テキスト">
          <a:extLst>
            <a:ext uri="{FF2B5EF4-FFF2-40B4-BE49-F238E27FC236}">
              <a16:creationId xmlns:a16="http://schemas.microsoft.com/office/drawing/2014/main" id="{087C980A-6A95-487B-BC15-5DE8128B654E}"/>
            </a:ext>
          </a:extLst>
        </xdr:cNvPr>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96571</xdr:rowOff>
    </xdr:from>
    <xdr:to>
      <xdr:col>112</xdr:col>
      <xdr:colOff>38100</xdr:colOff>
      <xdr:row>86</xdr:row>
      <xdr:rowOff>26721</xdr:rowOff>
    </xdr:to>
    <xdr:sp macro="" textlink="">
      <xdr:nvSpPr>
        <xdr:cNvPr id="517" name="楕円 516">
          <a:extLst>
            <a:ext uri="{FF2B5EF4-FFF2-40B4-BE49-F238E27FC236}">
              <a16:creationId xmlns:a16="http://schemas.microsoft.com/office/drawing/2014/main" id="{E9E1EB37-1756-4FA3-BC7D-3310A79AF484}"/>
            </a:ext>
          </a:extLst>
        </xdr:cNvPr>
        <xdr:cNvSpPr/>
      </xdr:nvSpPr>
      <xdr:spPr>
        <a:xfrm>
          <a:off x="21272500" y="146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147371</xdr:rowOff>
    </xdr:from>
    <xdr:to>
      <xdr:col>116</xdr:col>
      <xdr:colOff>63500</xdr:colOff>
      <xdr:row>85</xdr:row>
      <xdr:rowOff>158344</xdr:rowOff>
    </xdr:to>
    <xdr:cxnSp macro="">
      <xdr:nvCxnSpPr>
        <xdr:cNvPr id="518" name="直線コネクタ 517">
          <a:extLst>
            <a:ext uri="{FF2B5EF4-FFF2-40B4-BE49-F238E27FC236}">
              <a16:creationId xmlns:a16="http://schemas.microsoft.com/office/drawing/2014/main" id="{4809F709-E0E0-44C1-90D6-E88116681AF0}"/>
            </a:ext>
          </a:extLst>
        </xdr:cNvPr>
        <xdr:cNvCxnSpPr/>
      </xdr:nvCxnSpPr>
      <xdr:spPr>
        <a:xfrm>
          <a:off x="21323300" y="14720621"/>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67768</xdr:rowOff>
    </xdr:from>
    <xdr:to>
      <xdr:col>107</xdr:col>
      <xdr:colOff>101600</xdr:colOff>
      <xdr:row>85</xdr:row>
      <xdr:rowOff>169368</xdr:rowOff>
    </xdr:to>
    <xdr:sp macro="" textlink="">
      <xdr:nvSpPr>
        <xdr:cNvPr id="519" name="楕円 518">
          <a:extLst>
            <a:ext uri="{FF2B5EF4-FFF2-40B4-BE49-F238E27FC236}">
              <a16:creationId xmlns:a16="http://schemas.microsoft.com/office/drawing/2014/main" id="{E370A2AB-0F89-43C3-BEFB-5CDA61A04165}"/>
            </a:ext>
          </a:extLst>
        </xdr:cNvPr>
        <xdr:cNvSpPr/>
      </xdr:nvSpPr>
      <xdr:spPr>
        <a:xfrm>
          <a:off x="20383500" y="146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118568</xdr:rowOff>
    </xdr:from>
    <xdr:to>
      <xdr:col>111</xdr:col>
      <xdr:colOff>177800</xdr:colOff>
      <xdr:row>85</xdr:row>
      <xdr:rowOff>147371</xdr:rowOff>
    </xdr:to>
    <xdr:cxnSp macro="">
      <xdr:nvCxnSpPr>
        <xdr:cNvPr id="520" name="直線コネクタ 519">
          <a:extLst>
            <a:ext uri="{FF2B5EF4-FFF2-40B4-BE49-F238E27FC236}">
              <a16:creationId xmlns:a16="http://schemas.microsoft.com/office/drawing/2014/main" id="{D72A406A-0C5B-4A55-B6C5-D3940B6AD1A3}"/>
            </a:ext>
          </a:extLst>
        </xdr:cNvPr>
        <xdr:cNvCxnSpPr/>
      </xdr:nvCxnSpPr>
      <xdr:spPr>
        <a:xfrm>
          <a:off x="20434300" y="14691818"/>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70968</xdr:rowOff>
    </xdr:from>
    <xdr:to>
      <xdr:col>102</xdr:col>
      <xdr:colOff>165100</xdr:colOff>
      <xdr:row>86</xdr:row>
      <xdr:rowOff>1118</xdr:rowOff>
    </xdr:to>
    <xdr:sp macro="" textlink="">
      <xdr:nvSpPr>
        <xdr:cNvPr id="521" name="楕円 520">
          <a:extLst>
            <a:ext uri="{FF2B5EF4-FFF2-40B4-BE49-F238E27FC236}">
              <a16:creationId xmlns:a16="http://schemas.microsoft.com/office/drawing/2014/main" id="{F040B9BB-CED9-4A7A-92F0-39143D0CEC33}"/>
            </a:ext>
          </a:extLst>
        </xdr:cNvPr>
        <xdr:cNvSpPr/>
      </xdr:nvSpPr>
      <xdr:spPr>
        <a:xfrm>
          <a:off x="19494500" y="14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118568</xdr:rowOff>
    </xdr:from>
    <xdr:to>
      <xdr:col>107</xdr:col>
      <xdr:colOff>50800</xdr:colOff>
      <xdr:row>85</xdr:row>
      <xdr:rowOff>121768</xdr:rowOff>
    </xdr:to>
    <xdr:cxnSp macro="">
      <xdr:nvCxnSpPr>
        <xdr:cNvPr id="522" name="直線コネクタ 521">
          <a:extLst>
            <a:ext uri="{FF2B5EF4-FFF2-40B4-BE49-F238E27FC236}">
              <a16:creationId xmlns:a16="http://schemas.microsoft.com/office/drawing/2014/main" id="{F233F5CD-A8E2-4676-B9A6-7D5C04581CC2}"/>
            </a:ext>
          </a:extLst>
        </xdr:cNvPr>
        <xdr:cNvCxnSpPr/>
      </xdr:nvCxnSpPr>
      <xdr:spPr>
        <a:xfrm flipV="1">
          <a:off x="19545300" y="1469181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72797</xdr:rowOff>
    </xdr:from>
    <xdr:to>
      <xdr:col>98</xdr:col>
      <xdr:colOff>38100</xdr:colOff>
      <xdr:row>86</xdr:row>
      <xdr:rowOff>2947</xdr:rowOff>
    </xdr:to>
    <xdr:sp macro="" textlink="">
      <xdr:nvSpPr>
        <xdr:cNvPr id="523" name="楕円 522">
          <a:extLst>
            <a:ext uri="{FF2B5EF4-FFF2-40B4-BE49-F238E27FC236}">
              <a16:creationId xmlns:a16="http://schemas.microsoft.com/office/drawing/2014/main" id="{1AF5BA7F-4BE9-46D6-82BB-6D4D32CEF29F}"/>
            </a:ext>
          </a:extLst>
        </xdr:cNvPr>
        <xdr:cNvSpPr/>
      </xdr:nvSpPr>
      <xdr:spPr>
        <a:xfrm>
          <a:off x="18605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121768</xdr:rowOff>
    </xdr:from>
    <xdr:to>
      <xdr:col>102</xdr:col>
      <xdr:colOff>114300</xdr:colOff>
      <xdr:row>85</xdr:row>
      <xdr:rowOff>123597</xdr:rowOff>
    </xdr:to>
    <xdr:cxnSp macro="">
      <xdr:nvCxnSpPr>
        <xdr:cNvPr id="524" name="直線コネクタ 523">
          <a:extLst>
            <a:ext uri="{FF2B5EF4-FFF2-40B4-BE49-F238E27FC236}">
              <a16:creationId xmlns:a16="http://schemas.microsoft.com/office/drawing/2014/main" id="{593D0DBC-FAAE-42C5-B4B6-A4E078847D16}"/>
            </a:ext>
          </a:extLst>
        </xdr:cNvPr>
        <xdr:cNvCxnSpPr/>
      </xdr:nvCxnSpPr>
      <xdr:spPr>
        <a:xfrm flipV="1">
          <a:off x="18656300" y="1469501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525" name="n_1aveValue【消防施設】&#10;一人当たり面積">
          <a:extLst>
            <a:ext uri="{FF2B5EF4-FFF2-40B4-BE49-F238E27FC236}">
              <a16:creationId xmlns:a16="http://schemas.microsoft.com/office/drawing/2014/main" id="{1FD65E02-EF8D-4CCE-8DF2-7DA4959E8E9A}"/>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18763</xdr:rowOff>
    </xdr:from>
    <xdr:ext cx="469744" cy="259045"/>
    <xdr:sp macro="" textlink="">
      <xdr:nvSpPr>
        <xdr:cNvPr id="526" name="n_2aveValue【消防施設】&#10;一人当たり面積">
          <a:extLst>
            <a:ext uri="{FF2B5EF4-FFF2-40B4-BE49-F238E27FC236}">
              <a16:creationId xmlns:a16="http://schemas.microsoft.com/office/drawing/2014/main" id="{0D4E1763-587E-4766-A859-C0ABABBDE62B}"/>
            </a:ext>
          </a:extLst>
        </xdr:cNvPr>
        <xdr:cNvSpPr txBox="1"/>
      </xdr:nvSpPr>
      <xdr:spPr>
        <a:xfrm>
          <a:off x="20199427" y="1476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527" name="n_3aveValue【消防施設】&#10;一人当たり面積">
          <a:extLst>
            <a:ext uri="{FF2B5EF4-FFF2-40B4-BE49-F238E27FC236}">
              <a16:creationId xmlns:a16="http://schemas.microsoft.com/office/drawing/2014/main" id="{7909B6DA-2672-4F87-8066-87EC5508BA02}"/>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19677</xdr:rowOff>
    </xdr:from>
    <xdr:ext cx="469744" cy="259045"/>
    <xdr:sp macro="" textlink="">
      <xdr:nvSpPr>
        <xdr:cNvPr id="528" name="n_4aveValue【消防施設】&#10;一人当たり面積">
          <a:extLst>
            <a:ext uri="{FF2B5EF4-FFF2-40B4-BE49-F238E27FC236}">
              <a16:creationId xmlns:a16="http://schemas.microsoft.com/office/drawing/2014/main" id="{1751E963-9C92-4E92-99EB-005B77BCEC9E}"/>
            </a:ext>
          </a:extLst>
        </xdr:cNvPr>
        <xdr:cNvSpPr txBox="1"/>
      </xdr:nvSpPr>
      <xdr:spPr>
        <a:xfrm>
          <a:off x="18421427" y="1476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17848</xdr:rowOff>
    </xdr:from>
    <xdr:ext cx="469744" cy="259045"/>
    <xdr:sp macro="" textlink="">
      <xdr:nvSpPr>
        <xdr:cNvPr id="529" name="n_1mainValue【消防施設】&#10;一人当たり面積">
          <a:extLst>
            <a:ext uri="{FF2B5EF4-FFF2-40B4-BE49-F238E27FC236}">
              <a16:creationId xmlns:a16="http://schemas.microsoft.com/office/drawing/2014/main" id="{F8085C0D-ADF1-4D46-84AD-EDA889E86A12}"/>
            </a:ext>
          </a:extLst>
        </xdr:cNvPr>
        <xdr:cNvSpPr txBox="1"/>
      </xdr:nvSpPr>
      <xdr:spPr>
        <a:xfrm>
          <a:off x="210757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14445</xdr:rowOff>
    </xdr:from>
    <xdr:ext cx="469744" cy="259045"/>
    <xdr:sp macro="" textlink="">
      <xdr:nvSpPr>
        <xdr:cNvPr id="530" name="n_2mainValue【消防施設】&#10;一人当たり面積">
          <a:extLst>
            <a:ext uri="{FF2B5EF4-FFF2-40B4-BE49-F238E27FC236}">
              <a16:creationId xmlns:a16="http://schemas.microsoft.com/office/drawing/2014/main" id="{CFB1EF17-1816-4E6B-AF4C-AED1A9B6FE97}"/>
            </a:ext>
          </a:extLst>
        </xdr:cNvPr>
        <xdr:cNvSpPr txBox="1"/>
      </xdr:nvSpPr>
      <xdr:spPr>
        <a:xfrm>
          <a:off x="20199427" y="1441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17645</xdr:rowOff>
    </xdr:from>
    <xdr:ext cx="469744" cy="259045"/>
    <xdr:sp macro="" textlink="">
      <xdr:nvSpPr>
        <xdr:cNvPr id="531" name="n_3mainValue【消防施設】&#10;一人当たり面積">
          <a:extLst>
            <a:ext uri="{FF2B5EF4-FFF2-40B4-BE49-F238E27FC236}">
              <a16:creationId xmlns:a16="http://schemas.microsoft.com/office/drawing/2014/main" id="{41C1E5B3-AF6C-4B7F-9234-22E0732CF955}"/>
            </a:ext>
          </a:extLst>
        </xdr:cNvPr>
        <xdr:cNvSpPr txBox="1"/>
      </xdr:nvSpPr>
      <xdr:spPr>
        <a:xfrm>
          <a:off x="19310427" y="144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19474</xdr:rowOff>
    </xdr:from>
    <xdr:ext cx="469744" cy="259045"/>
    <xdr:sp macro="" textlink="">
      <xdr:nvSpPr>
        <xdr:cNvPr id="532" name="n_4mainValue【消防施設】&#10;一人当たり面積">
          <a:extLst>
            <a:ext uri="{FF2B5EF4-FFF2-40B4-BE49-F238E27FC236}">
              <a16:creationId xmlns:a16="http://schemas.microsoft.com/office/drawing/2014/main" id="{AEFA0F3A-6B2D-4D40-874B-F9171F50A0C6}"/>
            </a:ext>
          </a:extLst>
        </xdr:cNvPr>
        <xdr:cNvSpPr txBox="1"/>
      </xdr:nvSpPr>
      <xdr:spPr>
        <a:xfrm>
          <a:off x="18421427" y="1442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a:extLst>
            <a:ext uri="{FF2B5EF4-FFF2-40B4-BE49-F238E27FC236}">
              <a16:creationId xmlns:a16="http://schemas.microsoft.com/office/drawing/2014/main" id="{DD9512A1-2141-450E-BDB0-6C1CF2FCE6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a:extLst>
            <a:ext uri="{FF2B5EF4-FFF2-40B4-BE49-F238E27FC236}">
              <a16:creationId xmlns:a16="http://schemas.microsoft.com/office/drawing/2014/main" id="{D40E87F1-87F8-45E5-A273-79FD3D4B67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a:extLst>
            <a:ext uri="{FF2B5EF4-FFF2-40B4-BE49-F238E27FC236}">
              <a16:creationId xmlns:a16="http://schemas.microsoft.com/office/drawing/2014/main" id="{9317BF16-9DDB-4107-9844-8498A26DC8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a:extLst>
            <a:ext uri="{FF2B5EF4-FFF2-40B4-BE49-F238E27FC236}">
              <a16:creationId xmlns:a16="http://schemas.microsoft.com/office/drawing/2014/main" id="{B61C17A0-7538-46FC-A69B-5CF0FD867E8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a:extLst>
            <a:ext uri="{FF2B5EF4-FFF2-40B4-BE49-F238E27FC236}">
              <a16:creationId xmlns:a16="http://schemas.microsoft.com/office/drawing/2014/main" id="{293D3D94-D503-4F51-8C4F-00BDC9C1CA0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a:extLst>
            <a:ext uri="{FF2B5EF4-FFF2-40B4-BE49-F238E27FC236}">
              <a16:creationId xmlns:a16="http://schemas.microsoft.com/office/drawing/2014/main" id="{D0D4A193-0A25-46E7-B829-6A814DF8BEE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a:extLst>
            <a:ext uri="{FF2B5EF4-FFF2-40B4-BE49-F238E27FC236}">
              <a16:creationId xmlns:a16="http://schemas.microsoft.com/office/drawing/2014/main" id="{09A88145-341A-4E24-BCDF-3CC42E239AE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a:extLst>
            <a:ext uri="{FF2B5EF4-FFF2-40B4-BE49-F238E27FC236}">
              <a16:creationId xmlns:a16="http://schemas.microsoft.com/office/drawing/2014/main" id="{906B2AA8-0B9D-493B-9C7D-5BB65CA229B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a:extLst>
            <a:ext uri="{FF2B5EF4-FFF2-40B4-BE49-F238E27FC236}">
              <a16:creationId xmlns:a16="http://schemas.microsoft.com/office/drawing/2014/main" id="{21B1DFB8-CAE0-42DF-859C-369A3914598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a:extLst>
            <a:ext uri="{FF2B5EF4-FFF2-40B4-BE49-F238E27FC236}">
              <a16:creationId xmlns:a16="http://schemas.microsoft.com/office/drawing/2014/main" id="{E1FF88C9-61CF-40D5-8B40-69C7F7FF692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3" name="テキスト ボックス 542">
          <a:extLst>
            <a:ext uri="{FF2B5EF4-FFF2-40B4-BE49-F238E27FC236}">
              <a16:creationId xmlns:a16="http://schemas.microsoft.com/office/drawing/2014/main" id="{A01C77E7-6E63-4455-96E6-C2F8EDE2F16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a:extLst>
            <a:ext uri="{FF2B5EF4-FFF2-40B4-BE49-F238E27FC236}">
              <a16:creationId xmlns:a16="http://schemas.microsoft.com/office/drawing/2014/main" id="{904E6BB6-BBCF-4682-AE18-595EDD7AD31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5" name="テキスト ボックス 544">
          <a:extLst>
            <a:ext uri="{FF2B5EF4-FFF2-40B4-BE49-F238E27FC236}">
              <a16:creationId xmlns:a16="http://schemas.microsoft.com/office/drawing/2014/main" id="{0AC50256-3FA9-4D49-85F6-67CA1F16F72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a:extLst>
            <a:ext uri="{FF2B5EF4-FFF2-40B4-BE49-F238E27FC236}">
              <a16:creationId xmlns:a16="http://schemas.microsoft.com/office/drawing/2014/main" id="{6059BED3-499D-4F3A-AFC8-45D14F1E3A2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a:extLst>
            <a:ext uri="{FF2B5EF4-FFF2-40B4-BE49-F238E27FC236}">
              <a16:creationId xmlns:a16="http://schemas.microsoft.com/office/drawing/2014/main" id="{C3954948-564D-4A15-A235-B3A99590E50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a:extLst>
            <a:ext uri="{FF2B5EF4-FFF2-40B4-BE49-F238E27FC236}">
              <a16:creationId xmlns:a16="http://schemas.microsoft.com/office/drawing/2014/main" id="{27940959-3E05-42AE-A1C4-C74CC011D38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a:extLst>
            <a:ext uri="{FF2B5EF4-FFF2-40B4-BE49-F238E27FC236}">
              <a16:creationId xmlns:a16="http://schemas.microsoft.com/office/drawing/2014/main" id="{DDE0D216-BF52-4B5D-96A3-3BCCE890254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a:extLst>
            <a:ext uri="{FF2B5EF4-FFF2-40B4-BE49-F238E27FC236}">
              <a16:creationId xmlns:a16="http://schemas.microsoft.com/office/drawing/2014/main" id="{B83BC106-6C41-4614-B4BE-000D7D24C4D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a:extLst>
            <a:ext uri="{FF2B5EF4-FFF2-40B4-BE49-F238E27FC236}">
              <a16:creationId xmlns:a16="http://schemas.microsoft.com/office/drawing/2014/main" id="{95D921E8-F91E-4547-8412-C5E40BB73AE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a:extLst>
            <a:ext uri="{FF2B5EF4-FFF2-40B4-BE49-F238E27FC236}">
              <a16:creationId xmlns:a16="http://schemas.microsoft.com/office/drawing/2014/main" id="{C0131C61-6F79-4ABC-B2C5-3C9886D876C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a:extLst>
            <a:ext uri="{FF2B5EF4-FFF2-40B4-BE49-F238E27FC236}">
              <a16:creationId xmlns:a16="http://schemas.microsoft.com/office/drawing/2014/main" id="{5AA412C7-FBF7-4EDB-A8EC-BF00DC7DCD3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a:extLst>
            <a:ext uri="{FF2B5EF4-FFF2-40B4-BE49-F238E27FC236}">
              <a16:creationId xmlns:a16="http://schemas.microsoft.com/office/drawing/2014/main" id="{F2806D8A-3F6F-4BF0-BB68-4D7CEC4518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5" name="テキスト ボックス 554">
          <a:extLst>
            <a:ext uri="{FF2B5EF4-FFF2-40B4-BE49-F238E27FC236}">
              <a16:creationId xmlns:a16="http://schemas.microsoft.com/office/drawing/2014/main" id="{609793C3-DA69-452A-A0F8-EA3B6B113DC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a:extLst>
            <a:ext uri="{FF2B5EF4-FFF2-40B4-BE49-F238E27FC236}">
              <a16:creationId xmlns:a16="http://schemas.microsoft.com/office/drawing/2014/main" id="{2D785FCE-DB75-4DB4-9EA7-7B6151BC5F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a:extLst>
            <a:ext uri="{FF2B5EF4-FFF2-40B4-BE49-F238E27FC236}">
              <a16:creationId xmlns:a16="http://schemas.microsoft.com/office/drawing/2014/main" id="{55AD48E6-5102-4BDA-ADC8-87EC0943A7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558" name="直線コネクタ 557">
          <a:extLst>
            <a:ext uri="{FF2B5EF4-FFF2-40B4-BE49-F238E27FC236}">
              <a16:creationId xmlns:a16="http://schemas.microsoft.com/office/drawing/2014/main" id="{22443104-0329-48E4-A6A8-E77D9B22341D}"/>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59" name="【庁舎】&#10;有形固定資産減価償却率最小値テキスト">
          <a:extLst>
            <a:ext uri="{FF2B5EF4-FFF2-40B4-BE49-F238E27FC236}">
              <a16:creationId xmlns:a16="http://schemas.microsoft.com/office/drawing/2014/main" id="{AB338C77-329B-4798-87ED-344B31174E97}"/>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60" name="直線コネクタ 559">
          <a:extLst>
            <a:ext uri="{FF2B5EF4-FFF2-40B4-BE49-F238E27FC236}">
              <a16:creationId xmlns:a16="http://schemas.microsoft.com/office/drawing/2014/main" id="{7FC4227E-602F-4E46-8EF4-2D9952658A9B}"/>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61" name="【庁舎】&#10;有形固定資産減価償却率最大値テキスト">
          <a:extLst>
            <a:ext uri="{FF2B5EF4-FFF2-40B4-BE49-F238E27FC236}">
              <a16:creationId xmlns:a16="http://schemas.microsoft.com/office/drawing/2014/main" id="{2F3ECFF4-D505-4A3E-8306-C4CAFFBAABEA}"/>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62" name="直線コネクタ 561">
          <a:extLst>
            <a:ext uri="{FF2B5EF4-FFF2-40B4-BE49-F238E27FC236}">
              <a16:creationId xmlns:a16="http://schemas.microsoft.com/office/drawing/2014/main" id="{4FFAD3A0-311D-4A7F-B39F-35C9C71D7AAE}"/>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563" name="【庁舎】&#10;有形固定資産減価償却率平均値テキスト">
          <a:extLst>
            <a:ext uri="{FF2B5EF4-FFF2-40B4-BE49-F238E27FC236}">
              <a16:creationId xmlns:a16="http://schemas.microsoft.com/office/drawing/2014/main" id="{F1151989-B94C-4741-8E61-A9F720D555B2}"/>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64" name="フローチャート: 判断 563">
          <a:extLst>
            <a:ext uri="{FF2B5EF4-FFF2-40B4-BE49-F238E27FC236}">
              <a16:creationId xmlns:a16="http://schemas.microsoft.com/office/drawing/2014/main" id="{4E447D7A-8C46-4080-8CA3-2B45572B7972}"/>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65" name="フローチャート: 判断 564">
          <a:extLst>
            <a:ext uri="{FF2B5EF4-FFF2-40B4-BE49-F238E27FC236}">
              <a16:creationId xmlns:a16="http://schemas.microsoft.com/office/drawing/2014/main" id="{AAA70AE2-0130-4169-AAA0-F3942A95ED84}"/>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66" name="フローチャート: 判断 565">
          <a:extLst>
            <a:ext uri="{FF2B5EF4-FFF2-40B4-BE49-F238E27FC236}">
              <a16:creationId xmlns:a16="http://schemas.microsoft.com/office/drawing/2014/main" id="{EAD4EB44-C687-4156-8F3C-F80A4C23CA73}"/>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567" name="フローチャート: 判断 566">
          <a:extLst>
            <a:ext uri="{FF2B5EF4-FFF2-40B4-BE49-F238E27FC236}">
              <a16:creationId xmlns:a16="http://schemas.microsoft.com/office/drawing/2014/main" id="{C02EC370-FFCD-45F2-B8B4-4DD6C625B554}"/>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568" name="フローチャート: 判断 567">
          <a:extLst>
            <a:ext uri="{FF2B5EF4-FFF2-40B4-BE49-F238E27FC236}">
              <a16:creationId xmlns:a16="http://schemas.microsoft.com/office/drawing/2014/main" id="{3F183DFA-7C44-452A-9DEC-B253098AC7CE}"/>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73B87466-AB44-48AE-9C04-098973ECAC5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0A8E31F-7AC5-481A-88DD-81990F89D46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E75FC320-C15C-4CEF-A3EE-DBBE622D1C7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56D384AB-4398-46EC-A760-FDB65C0899E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7EC4D604-6EEF-46BF-8F6E-BD3E67FC6A8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160927</xdr:rowOff>
    </xdr:from>
    <xdr:to>
      <xdr:col>85</xdr:col>
      <xdr:colOff>177800</xdr:colOff>
      <xdr:row>108</xdr:row>
      <xdr:rowOff>91077</xdr:rowOff>
    </xdr:to>
    <xdr:sp macro="" textlink="">
      <xdr:nvSpPr>
        <xdr:cNvPr id="574" name="楕円 573">
          <a:extLst>
            <a:ext uri="{FF2B5EF4-FFF2-40B4-BE49-F238E27FC236}">
              <a16:creationId xmlns:a16="http://schemas.microsoft.com/office/drawing/2014/main" id="{C8AB4B3D-46F2-488A-AA70-12BE2DC4E6D8}"/>
            </a:ext>
          </a:extLst>
        </xdr:cNvPr>
        <xdr:cNvSpPr/>
      </xdr:nvSpPr>
      <xdr:spPr>
        <a:xfrm>
          <a:off x="16268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139354</xdr:rowOff>
    </xdr:from>
    <xdr:ext cx="405111" cy="259045"/>
    <xdr:sp macro="" textlink="">
      <xdr:nvSpPr>
        <xdr:cNvPr id="575" name="【庁舎】&#10;有形固定資産減価償却率該当値テキスト">
          <a:extLst>
            <a:ext uri="{FF2B5EF4-FFF2-40B4-BE49-F238E27FC236}">
              <a16:creationId xmlns:a16="http://schemas.microsoft.com/office/drawing/2014/main" id="{8F6BFCC0-7EB3-435F-A7D1-A0097B9B08AC}"/>
            </a:ext>
          </a:extLst>
        </xdr:cNvPr>
        <xdr:cNvSpPr txBox="1"/>
      </xdr:nvSpPr>
      <xdr:spPr>
        <a:xfrm>
          <a:off x="16357600"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149498</xdr:rowOff>
    </xdr:from>
    <xdr:to>
      <xdr:col>81</xdr:col>
      <xdr:colOff>101600</xdr:colOff>
      <xdr:row>108</xdr:row>
      <xdr:rowOff>79648</xdr:rowOff>
    </xdr:to>
    <xdr:sp macro="" textlink="">
      <xdr:nvSpPr>
        <xdr:cNvPr id="576" name="楕円 575">
          <a:extLst>
            <a:ext uri="{FF2B5EF4-FFF2-40B4-BE49-F238E27FC236}">
              <a16:creationId xmlns:a16="http://schemas.microsoft.com/office/drawing/2014/main" id="{9A3794DD-AC39-4D25-BA41-A0AF99B7117D}"/>
            </a:ext>
          </a:extLst>
        </xdr:cNvPr>
        <xdr:cNvSpPr/>
      </xdr:nvSpPr>
      <xdr:spPr>
        <a:xfrm>
          <a:off x="15430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28848</xdr:rowOff>
    </xdr:from>
    <xdr:to>
      <xdr:col>85</xdr:col>
      <xdr:colOff>127000</xdr:colOff>
      <xdr:row>108</xdr:row>
      <xdr:rowOff>40277</xdr:rowOff>
    </xdr:to>
    <xdr:cxnSp macro="">
      <xdr:nvCxnSpPr>
        <xdr:cNvPr id="577" name="直線コネクタ 576">
          <a:extLst>
            <a:ext uri="{FF2B5EF4-FFF2-40B4-BE49-F238E27FC236}">
              <a16:creationId xmlns:a16="http://schemas.microsoft.com/office/drawing/2014/main" id="{40BF60C9-8C9C-4856-8193-CD6AE4360B0B}"/>
            </a:ext>
          </a:extLst>
        </xdr:cNvPr>
        <xdr:cNvCxnSpPr/>
      </xdr:nvCxnSpPr>
      <xdr:spPr>
        <a:xfrm>
          <a:off x="15481300" y="1854544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12337</xdr:rowOff>
    </xdr:from>
    <xdr:to>
      <xdr:col>76</xdr:col>
      <xdr:colOff>165100</xdr:colOff>
      <xdr:row>107</xdr:row>
      <xdr:rowOff>113937</xdr:rowOff>
    </xdr:to>
    <xdr:sp macro="" textlink="">
      <xdr:nvSpPr>
        <xdr:cNvPr id="578" name="楕円 577">
          <a:extLst>
            <a:ext uri="{FF2B5EF4-FFF2-40B4-BE49-F238E27FC236}">
              <a16:creationId xmlns:a16="http://schemas.microsoft.com/office/drawing/2014/main" id="{0D67CC11-5FC8-4792-9F0B-FE3574051329}"/>
            </a:ext>
          </a:extLst>
        </xdr:cNvPr>
        <xdr:cNvSpPr/>
      </xdr:nvSpPr>
      <xdr:spPr>
        <a:xfrm>
          <a:off x="14541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63137</xdr:rowOff>
    </xdr:from>
    <xdr:to>
      <xdr:col>81</xdr:col>
      <xdr:colOff>50800</xdr:colOff>
      <xdr:row>108</xdr:row>
      <xdr:rowOff>28848</xdr:rowOff>
    </xdr:to>
    <xdr:cxnSp macro="">
      <xdr:nvCxnSpPr>
        <xdr:cNvPr id="579" name="直線コネクタ 578">
          <a:extLst>
            <a:ext uri="{FF2B5EF4-FFF2-40B4-BE49-F238E27FC236}">
              <a16:creationId xmlns:a16="http://schemas.microsoft.com/office/drawing/2014/main" id="{36D67604-A084-4655-A461-C7A5672CF463}"/>
            </a:ext>
          </a:extLst>
        </xdr:cNvPr>
        <xdr:cNvCxnSpPr/>
      </xdr:nvCxnSpPr>
      <xdr:spPr>
        <a:xfrm>
          <a:off x="14592300" y="1840828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580" name="楕円 579">
          <a:extLst>
            <a:ext uri="{FF2B5EF4-FFF2-40B4-BE49-F238E27FC236}">
              <a16:creationId xmlns:a16="http://schemas.microsoft.com/office/drawing/2014/main" id="{E2D0C93E-F807-45D4-9DF5-65759D4D5B56}"/>
            </a:ext>
          </a:extLst>
        </xdr:cNvPr>
        <xdr:cNvSpPr/>
      </xdr:nvSpPr>
      <xdr:spPr>
        <a:xfrm>
          <a:off x="1365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63137</xdr:rowOff>
    </xdr:to>
    <xdr:cxnSp macro="">
      <xdr:nvCxnSpPr>
        <xdr:cNvPr id="581" name="直線コネクタ 580">
          <a:extLst>
            <a:ext uri="{FF2B5EF4-FFF2-40B4-BE49-F238E27FC236}">
              <a16:creationId xmlns:a16="http://schemas.microsoft.com/office/drawing/2014/main" id="{B24DD2AF-9784-494D-9ECF-7D5A7CF38272}"/>
            </a:ext>
          </a:extLst>
        </xdr:cNvPr>
        <xdr:cNvCxnSpPr/>
      </xdr:nvCxnSpPr>
      <xdr:spPr>
        <a:xfrm>
          <a:off x="13703300" y="1839848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160927</xdr:rowOff>
    </xdr:from>
    <xdr:to>
      <xdr:col>67</xdr:col>
      <xdr:colOff>101600</xdr:colOff>
      <xdr:row>107</xdr:row>
      <xdr:rowOff>91077</xdr:rowOff>
    </xdr:to>
    <xdr:sp macro="" textlink="">
      <xdr:nvSpPr>
        <xdr:cNvPr id="582" name="楕円 581">
          <a:extLst>
            <a:ext uri="{FF2B5EF4-FFF2-40B4-BE49-F238E27FC236}">
              <a16:creationId xmlns:a16="http://schemas.microsoft.com/office/drawing/2014/main" id="{D65CF6E7-D8F6-4F06-A623-F7ED874F8E8A}"/>
            </a:ext>
          </a:extLst>
        </xdr:cNvPr>
        <xdr:cNvSpPr/>
      </xdr:nvSpPr>
      <xdr:spPr>
        <a:xfrm>
          <a:off x="12763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40277</xdr:rowOff>
    </xdr:from>
    <xdr:to>
      <xdr:col>71</xdr:col>
      <xdr:colOff>177800</xdr:colOff>
      <xdr:row>107</xdr:row>
      <xdr:rowOff>53339</xdr:rowOff>
    </xdr:to>
    <xdr:cxnSp macro="">
      <xdr:nvCxnSpPr>
        <xdr:cNvPr id="583" name="直線コネクタ 582">
          <a:extLst>
            <a:ext uri="{FF2B5EF4-FFF2-40B4-BE49-F238E27FC236}">
              <a16:creationId xmlns:a16="http://schemas.microsoft.com/office/drawing/2014/main" id="{8683C6F0-58C8-4793-9783-67466735A365}"/>
            </a:ext>
          </a:extLst>
        </xdr:cNvPr>
        <xdr:cNvCxnSpPr/>
      </xdr:nvCxnSpPr>
      <xdr:spPr>
        <a:xfrm>
          <a:off x="12814300" y="183854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84" name="n_1aveValue【庁舎】&#10;有形固定資産減価償却率">
          <a:extLst>
            <a:ext uri="{FF2B5EF4-FFF2-40B4-BE49-F238E27FC236}">
              <a16:creationId xmlns:a16="http://schemas.microsoft.com/office/drawing/2014/main" id="{B1B74C9A-E657-4542-B9C0-40158974C78D}"/>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585" name="n_2aveValue【庁舎】&#10;有形固定資産減価償却率">
          <a:extLst>
            <a:ext uri="{FF2B5EF4-FFF2-40B4-BE49-F238E27FC236}">
              <a16:creationId xmlns:a16="http://schemas.microsoft.com/office/drawing/2014/main" id="{5D2953D5-BF8C-42E8-9BA5-E3127B3EE498}"/>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586" name="n_3aveValue【庁舎】&#10;有形固定資産減価償却率">
          <a:extLst>
            <a:ext uri="{FF2B5EF4-FFF2-40B4-BE49-F238E27FC236}">
              <a16:creationId xmlns:a16="http://schemas.microsoft.com/office/drawing/2014/main" id="{8E93BCD5-80C5-4A8B-941E-9FB8F4EC8AA4}"/>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587" name="n_4aveValue【庁舎】&#10;有形固定資産減価償却率">
          <a:extLst>
            <a:ext uri="{FF2B5EF4-FFF2-40B4-BE49-F238E27FC236}">
              <a16:creationId xmlns:a16="http://schemas.microsoft.com/office/drawing/2014/main" id="{3B7039C1-BAC9-4242-9A06-F8A3D805951D}"/>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70775</xdr:rowOff>
    </xdr:from>
    <xdr:ext cx="405111" cy="259045"/>
    <xdr:sp macro="" textlink="">
      <xdr:nvSpPr>
        <xdr:cNvPr id="588" name="n_1mainValue【庁舎】&#10;有形固定資産減価償却率">
          <a:extLst>
            <a:ext uri="{FF2B5EF4-FFF2-40B4-BE49-F238E27FC236}">
              <a16:creationId xmlns:a16="http://schemas.microsoft.com/office/drawing/2014/main" id="{E9CD422C-53EA-4F64-8BDF-FD4139421C1D}"/>
            </a:ext>
          </a:extLst>
        </xdr:cNvPr>
        <xdr:cNvSpPr txBox="1"/>
      </xdr:nvSpPr>
      <xdr:spPr>
        <a:xfrm>
          <a:off x="152660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105064</xdr:rowOff>
    </xdr:from>
    <xdr:ext cx="405111" cy="259045"/>
    <xdr:sp macro="" textlink="">
      <xdr:nvSpPr>
        <xdr:cNvPr id="589" name="n_2mainValue【庁舎】&#10;有形固定資産減価償却率">
          <a:extLst>
            <a:ext uri="{FF2B5EF4-FFF2-40B4-BE49-F238E27FC236}">
              <a16:creationId xmlns:a16="http://schemas.microsoft.com/office/drawing/2014/main" id="{2C43DFC2-2EAC-45E2-9D0C-DBDFE5DEA372}"/>
            </a:ext>
          </a:extLst>
        </xdr:cNvPr>
        <xdr:cNvSpPr txBox="1"/>
      </xdr:nvSpPr>
      <xdr:spPr>
        <a:xfrm>
          <a:off x="143897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590" name="n_3mainValue【庁舎】&#10;有形固定資産減価償却率">
          <a:extLst>
            <a:ext uri="{FF2B5EF4-FFF2-40B4-BE49-F238E27FC236}">
              <a16:creationId xmlns:a16="http://schemas.microsoft.com/office/drawing/2014/main" id="{212656E9-76A2-4738-BA98-2A4E3BA5C355}"/>
            </a:ext>
          </a:extLst>
        </xdr:cNvPr>
        <xdr:cNvSpPr txBox="1"/>
      </xdr:nvSpPr>
      <xdr:spPr>
        <a:xfrm>
          <a:off x="13500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82204</xdr:rowOff>
    </xdr:from>
    <xdr:ext cx="405111" cy="259045"/>
    <xdr:sp macro="" textlink="">
      <xdr:nvSpPr>
        <xdr:cNvPr id="591" name="n_4mainValue【庁舎】&#10;有形固定資産減価償却率">
          <a:extLst>
            <a:ext uri="{FF2B5EF4-FFF2-40B4-BE49-F238E27FC236}">
              <a16:creationId xmlns:a16="http://schemas.microsoft.com/office/drawing/2014/main" id="{77A496C8-2571-48BD-B047-DCF3A8BF9928}"/>
            </a:ext>
          </a:extLst>
        </xdr:cNvPr>
        <xdr:cNvSpPr txBox="1"/>
      </xdr:nvSpPr>
      <xdr:spPr>
        <a:xfrm>
          <a:off x="12611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EEE8DBE5-C99E-43B8-8A84-4E71D7383E8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FED99B0F-5773-469B-B470-E39795F07C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44C5DB59-E867-4BF8-8B41-36E975F4076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7AECDBBB-47C8-4CDC-AE48-AFFA85188F5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3839901B-1162-4CA5-B945-4697FD29DE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EB1EC7D5-6F65-424F-80CE-3E7FA21480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0267B63F-D632-4D7B-9B9A-ED49652E559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1F53B8E7-A046-4E0D-A3A3-C38DC5B86F3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4692E2B5-F03A-4D92-B8C2-390A3025CC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0CFCF7A6-1E54-4F03-8B9A-61C278AF270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2" name="直線コネクタ 601">
          <a:extLst>
            <a:ext uri="{FF2B5EF4-FFF2-40B4-BE49-F238E27FC236}">
              <a16:creationId xmlns:a16="http://schemas.microsoft.com/office/drawing/2014/main" id="{716CC066-453A-44FF-85A3-F46C74D1C64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3" name="テキスト ボックス 602">
          <a:extLst>
            <a:ext uri="{FF2B5EF4-FFF2-40B4-BE49-F238E27FC236}">
              <a16:creationId xmlns:a16="http://schemas.microsoft.com/office/drawing/2014/main" id="{3B6C6392-79A5-457E-A205-F6C6DF462F4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4" name="直線コネクタ 603">
          <a:extLst>
            <a:ext uri="{FF2B5EF4-FFF2-40B4-BE49-F238E27FC236}">
              <a16:creationId xmlns:a16="http://schemas.microsoft.com/office/drawing/2014/main" id="{8AB70535-A55E-4E58-BD25-9B0F9EC064F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5" name="テキスト ボックス 604">
          <a:extLst>
            <a:ext uri="{FF2B5EF4-FFF2-40B4-BE49-F238E27FC236}">
              <a16:creationId xmlns:a16="http://schemas.microsoft.com/office/drawing/2014/main" id="{7072C096-A618-4129-8D91-ADA53C81D1C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6" name="直線コネクタ 605">
          <a:extLst>
            <a:ext uri="{FF2B5EF4-FFF2-40B4-BE49-F238E27FC236}">
              <a16:creationId xmlns:a16="http://schemas.microsoft.com/office/drawing/2014/main" id="{415F7B58-28FC-4D9F-9B6F-6D2FD5B7324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7" name="テキスト ボックス 606">
          <a:extLst>
            <a:ext uri="{FF2B5EF4-FFF2-40B4-BE49-F238E27FC236}">
              <a16:creationId xmlns:a16="http://schemas.microsoft.com/office/drawing/2014/main" id="{E1252875-F20C-47E4-B566-14CA449AF9C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8" name="直線コネクタ 607">
          <a:extLst>
            <a:ext uri="{FF2B5EF4-FFF2-40B4-BE49-F238E27FC236}">
              <a16:creationId xmlns:a16="http://schemas.microsoft.com/office/drawing/2014/main" id="{23F29FD0-D120-4D8E-9CAE-E7AC64CD927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9" name="テキスト ボックス 608">
          <a:extLst>
            <a:ext uri="{FF2B5EF4-FFF2-40B4-BE49-F238E27FC236}">
              <a16:creationId xmlns:a16="http://schemas.microsoft.com/office/drawing/2014/main" id="{D8DEE4C6-6B5A-4D6C-BBB3-9C8853DA76D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0" name="直線コネクタ 609">
          <a:extLst>
            <a:ext uri="{FF2B5EF4-FFF2-40B4-BE49-F238E27FC236}">
              <a16:creationId xmlns:a16="http://schemas.microsoft.com/office/drawing/2014/main" id="{BF92B33D-D8DD-48CE-BA7F-793077D452F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1" name="テキスト ボックス 610">
          <a:extLst>
            <a:ext uri="{FF2B5EF4-FFF2-40B4-BE49-F238E27FC236}">
              <a16:creationId xmlns:a16="http://schemas.microsoft.com/office/drawing/2014/main" id="{C8EA222E-A93A-4CC0-968F-9D2AE92F9B2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2" name="直線コネクタ 611">
          <a:extLst>
            <a:ext uri="{FF2B5EF4-FFF2-40B4-BE49-F238E27FC236}">
              <a16:creationId xmlns:a16="http://schemas.microsoft.com/office/drawing/2014/main" id="{AD6AA2FE-2CBB-4545-8807-964042B6845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3" name="テキスト ボックス 612">
          <a:extLst>
            <a:ext uri="{FF2B5EF4-FFF2-40B4-BE49-F238E27FC236}">
              <a16:creationId xmlns:a16="http://schemas.microsoft.com/office/drawing/2014/main" id="{7BD23DF2-BE44-4D94-B008-573D52E195E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72914F3E-1535-4D27-BA48-EC0A67CF222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EFE395AC-71BF-4D97-BEBA-B80CA87B7DE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id="{CFFAE73E-A869-4A04-9743-FB373FB7F8D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17" name="直線コネクタ 616">
          <a:extLst>
            <a:ext uri="{FF2B5EF4-FFF2-40B4-BE49-F238E27FC236}">
              <a16:creationId xmlns:a16="http://schemas.microsoft.com/office/drawing/2014/main" id="{2F7E9D60-03F0-49D1-8C69-503BD05EB9D2}"/>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18" name="【庁舎】&#10;一人当たり面積最小値テキスト">
          <a:extLst>
            <a:ext uri="{FF2B5EF4-FFF2-40B4-BE49-F238E27FC236}">
              <a16:creationId xmlns:a16="http://schemas.microsoft.com/office/drawing/2014/main" id="{26C6A317-89D9-4C95-8847-FB1EE9C03CC5}"/>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19" name="直線コネクタ 618">
          <a:extLst>
            <a:ext uri="{FF2B5EF4-FFF2-40B4-BE49-F238E27FC236}">
              <a16:creationId xmlns:a16="http://schemas.microsoft.com/office/drawing/2014/main" id="{0C24C1E3-D8C2-4FD1-BE45-C66FE6B3E215}"/>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20" name="【庁舎】&#10;一人当たり面積最大値テキスト">
          <a:extLst>
            <a:ext uri="{FF2B5EF4-FFF2-40B4-BE49-F238E27FC236}">
              <a16:creationId xmlns:a16="http://schemas.microsoft.com/office/drawing/2014/main" id="{1226A0DF-EC1B-40D5-B736-B32D270CE449}"/>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21" name="直線コネクタ 620">
          <a:extLst>
            <a:ext uri="{FF2B5EF4-FFF2-40B4-BE49-F238E27FC236}">
              <a16:creationId xmlns:a16="http://schemas.microsoft.com/office/drawing/2014/main" id="{B6265981-48F9-4E11-B4C3-6EB4F3C37FC8}"/>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622" name="【庁舎】&#10;一人当たり面積平均値テキスト">
          <a:extLst>
            <a:ext uri="{FF2B5EF4-FFF2-40B4-BE49-F238E27FC236}">
              <a16:creationId xmlns:a16="http://schemas.microsoft.com/office/drawing/2014/main" id="{89B1BE4B-65E0-4E6D-9C12-F429B3B409E8}"/>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23" name="フローチャート: 判断 622">
          <a:extLst>
            <a:ext uri="{FF2B5EF4-FFF2-40B4-BE49-F238E27FC236}">
              <a16:creationId xmlns:a16="http://schemas.microsoft.com/office/drawing/2014/main" id="{0E841AE7-DA86-4318-BC78-1F129436102C}"/>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24" name="フローチャート: 判断 623">
          <a:extLst>
            <a:ext uri="{FF2B5EF4-FFF2-40B4-BE49-F238E27FC236}">
              <a16:creationId xmlns:a16="http://schemas.microsoft.com/office/drawing/2014/main" id="{05EA1A18-8AAB-492E-9CC9-A3F866721BF0}"/>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60234</xdr:rowOff>
    </xdr:from>
    <xdr:to>
      <xdr:col>107</xdr:col>
      <xdr:colOff>101600</xdr:colOff>
      <xdr:row>106</xdr:row>
      <xdr:rowOff>161834</xdr:rowOff>
    </xdr:to>
    <xdr:sp macro="" textlink="">
      <xdr:nvSpPr>
        <xdr:cNvPr id="625" name="フローチャート: 判断 624">
          <a:extLst>
            <a:ext uri="{FF2B5EF4-FFF2-40B4-BE49-F238E27FC236}">
              <a16:creationId xmlns:a16="http://schemas.microsoft.com/office/drawing/2014/main" id="{6DC170B0-234C-4751-8152-FA28F169BB55}"/>
            </a:ext>
          </a:extLst>
        </xdr:cNvPr>
        <xdr:cNvSpPr/>
      </xdr:nvSpPr>
      <xdr:spPr>
        <a:xfrm>
          <a:off x="20383500" y="182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626" name="フローチャート: 判断 625">
          <a:extLst>
            <a:ext uri="{FF2B5EF4-FFF2-40B4-BE49-F238E27FC236}">
              <a16:creationId xmlns:a16="http://schemas.microsoft.com/office/drawing/2014/main" id="{E1D60359-7551-4F58-9664-3C54AA5F6263}"/>
            </a:ext>
          </a:extLst>
        </xdr:cNvPr>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91802</xdr:rowOff>
    </xdr:from>
    <xdr:to>
      <xdr:col>98</xdr:col>
      <xdr:colOff>38100</xdr:colOff>
      <xdr:row>107</xdr:row>
      <xdr:rowOff>21952</xdr:rowOff>
    </xdr:to>
    <xdr:sp macro="" textlink="">
      <xdr:nvSpPr>
        <xdr:cNvPr id="627" name="フローチャート: 判断 626">
          <a:extLst>
            <a:ext uri="{FF2B5EF4-FFF2-40B4-BE49-F238E27FC236}">
              <a16:creationId xmlns:a16="http://schemas.microsoft.com/office/drawing/2014/main" id="{1F24E989-FEB6-4B33-AF00-DF43A20B45A7}"/>
            </a:ext>
          </a:extLst>
        </xdr:cNvPr>
        <xdr:cNvSpPr/>
      </xdr:nvSpPr>
      <xdr:spPr>
        <a:xfrm>
          <a:off x="18605500" y="1826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9585977E-D31B-40E3-8A2D-03F87A20D68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11B9C792-30AB-4B0B-ADBE-0D484ACAFE3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7C2AC2B0-7B7F-4E37-B628-CD4C89E486E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1EA38491-4766-48CD-8FF0-38B5386D167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5FE5F331-CC9F-4043-AE12-6027A6E587E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633" name="楕円 632">
          <a:extLst>
            <a:ext uri="{FF2B5EF4-FFF2-40B4-BE49-F238E27FC236}">
              <a16:creationId xmlns:a16="http://schemas.microsoft.com/office/drawing/2014/main" id="{A701150D-DCDC-4BB4-8937-8CFF5CA5FE20}"/>
            </a:ext>
          </a:extLst>
        </xdr:cNvPr>
        <xdr:cNvSpPr/>
      </xdr:nvSpPr>
      <xdr:spPr>
        <a:xfrm>
          <a:off x="221107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134093</xdr:rowOff>
    </xdr:from>
    <xdr:ext cx="469744" cy="259045"/>
    <xdr:sp macro="" textlink="">
      <xdr:nvSpPr>
        <xdr:cNvPr id="634" name="【庁舎】&#10;一人当たり面積該当値テキスト">
          <a:extLst>
            <a:ext uri="{FF2B5EF4-FFF2-40B4-BE49-F238E27FC236}">
              <a16:creationId xmlns:a16="http://schemas.microsoft.com/office/drawing/2014/main" id="{38A40AA6-2C23-4EAC-BA34-95C3F23D474F}"/>
            </a:ext>
          </a:extLst>
        </xdr:cNvPr>
        <xdr:cNvSpPr txBox="1"/>
      </xdr:nvSpPr>
      <xdr:spPr>
        <a:xfrm>
          <a:off x="22199600" y="1830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60779</xdr:rowOff>
    </xdr:from>
    <xdr:to>
      <xdr:col>112</xdr:col>
      <xdr:colOff>38100</xdr:colOff>
      <xdr:row>107</xdr:row>
      <xdr:rowOff>162379</xdr:rowOff>
    </xdr:to>
    <xdr:sp macro="" textlink="">
      <xdr:nvSpPr>
        <xdr:cNvPr id="635" name="楕円 634">
          <a:extLst>
            <a:ext uri="{FF2B5EF4-FFF2-40B4-BE49-F238E27FC236}">
              <a16:creationId xmlns:a16="http://schemas.microsoft.com/office/drawing/2014/main" id="{F958BB5C-D358-4E8C-8ABD-0377639C2FCD}"/>
            </a:ext>
          </a:extLst>
        </xdr:cNvPr>
        <xdr:cNvSpPr/>
      </xdr:nvSpPr>
      <xdr:spPr>
        <a:xfrm>
          <a:off x="21272500" y="18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98516</xdr:rowOff>
    </xdr:from>
    <xdr:to>
      <xdr:col>116</xdr:col>
      <xdr:colOff>63500</xdr:colOff>
      <xdr:row>107</xdr:row>
      <xdr:rowOff>111579</xdr:rowOff>
    </xdr:to>
    <xdr:cxnSp macro="">
      <xdr:nvCxnSpPr>
        <xdr:cNvPr id="636" name="直線コネクタ 635">
          <a:extLst>
            <a:ext uri="{FF2B5EF4-FFF2-40B4-BE49-F238E27FC236}">
              <a16:creationId xmlns:a16="http://schemas.microsoft.com/office/drawing/2014/main" id="{1CECA2AD-ED61-4626-AB57-75DBDC6375EF}"/>
            </a:ext>
          </a:extLst>
        </xdr:cNvPr>
        <xdr:cNvCxnSpPr/>
      </xdr:nvCxnSpPr>
      <xdr:spPr>
        <a:xfrm flipV="1">
          <a:off x="21323300" y="1844366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84727</xdr:rowOff>
    </xdr:from>
    <xdr:to>
      <xdr:col>107</xdr:col>
      <xdr:colOff>101600</xdr:colOff>
      <xdr:row>108</xdr:row>
      <xdr:rowOff>14877</xdr:rowOff>
    </xdr:to>
    <xdr:sp macro="" textlink="">
      <xdr:nvSpPr>
        <xdr:cNvPr id="637" name="楕円 636">
          <a:extLst>
            <a:ext uri="{FF2B5EF4-FFF2-40B4-BE49-F238E27FC236}">
              <a16:creationId xmlns:a16="http://schemas.microsoft.com/office/drawing/2014/main" id="{2BA7AECA-EBDE-48CC-ADDE-031DE0A2F24F}"/>
            </a:ext>
          </a:extLst>
        </xdr:cNvPr>
        <xdr:cNvSpPr/>
      </xdr:nvSpPr>
      <xdr:spPr>
        <a:xfrm>
          <a:off x="20383500" y="184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111579</xdr:rowOff>
    </xdr:from>
    <xdr:to>
      <xdr:col>111</xdr:col>
      <xdr:colOff>177800</xdr:colOff>
      <xdr:row>107</xdr:row>
      <xdr:rowOff>135527</xdr:rowOff>
    </xdr:to>
    <xdr:cxnSp macro="">
      <xdr:nvCxnSpPr>
        <xdr:cNvPr id="638" name="直線コネクタ 637">
          <a:extLst>
            <a:ext uri="{FF2B5EF4-FFF2-40B4-BE49-F238E27FC236}">
              <a16:creationId xmlns:a16="http://schemas.microsoft.com/office/drawing/2014/main" id="{45F2C71C-CEB3-49CC-B3EE-776D386B2AF8}"/>
            </a:ext>
          </a:extLst>
        </xdr:cNvPr>
        <xdr:cNvCxnSpPr/>
      </xdr:nvCxnSpPr>
      <xdr:spPr>
        <a:xfrm flipV="1">
          <a:off x="20434300" y="18456729"/>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639" name="楕円 638">
          <a:extLst>
            <a:ext uri="{FF2B5EF4-FFF2-40B4-BE49-F238E27FC236}">
              <a16:creationId xmlns:a16="http://schemas.microsoft.com/office/drawing/2014/main" id="{980A7907-D6B2-42C9-941B-9228E451721B}"/>
            </a:ext>
          </a:extLst>
        </xdr:cNvPr>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135527</xdr:rowOff>
    </xdr:from>
    <xdr:to>
      <xdr:col>107</xdr:col>
      <xdr:colOff>50800</xdr:colOff>
      <xdr:row>107</xdr:row>
      <xdr:rowOff>139881</xdr:rowOff>
    </xdr:to>
    <xdr:cxnSp macro="">
      <xdr:nvCxnSpPr>
        <xdr:cNvPr id="640" name="直線コネクタ 639">
          <a:extLst>
            <a:ext uri="{FF2B5EF4-FFF2-40B4-BE49-F238E27FC236}">
              <a16:creationId xmlns:a16="http://schemas.microsoft.com/office/drawing/2014/main" id="{494C8133-3457-4BB3-B502-37CA8BB74EB3}"/>
            </a:ext>
          </a:extLst>
        </xdr:cNvPr>
        <xdr:cNvCxnSpPr/>
      </xdr:nvCxnSpPr>
      <xdr:spPr>
        <a:xfrm flipV="1">
          <a:off x="19545300" y="1848067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95613</xdr:rowOff>
    </xdr:from>
    <xdr:to>
      <xdr:col>98</xdr:col>
      <xdr:colOff>38100</xdr:colOff>
      <xdr:row>108</xdr:row>
      <xdr:rowOff>25763</xdr:rowOff>
    </xdr:to>
    <xdr:sp macro="" textlink="">
      <xdr:nvSpPr>
        <xdr:cNvPr id="641" name="楕円 640">
          <a:extLst>
            <a:ext uri="{FF2B5EF4-FFF2-40B4-BE49-F238E27FC236}">
              <a16:creationId xmlns:a16="http://schemas.microsoft.com/office/drawing/2014/main" id="{27513DC3-FF64-48B1-8F82-2A5904B0F504}"/>
            </a:ext>
          </a:extLst>
        </xdr:cNvPr>
        <xdr:cNvSpPr/>
      </xdr:nvSpPr>
      <xdr:spPr>
        <a:xfrm>
          <a:off x="18605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139881</xdr:rowOff>
    </xdr:from>
    <xdr:to>
      <xdr:col>102</xdr:col>
      <xdr:colOff>114300</xdr:colOff>
      <xdr:row>107</xdr:row>
      <xdr:rowOff>146413</xdr:rowOff>
    </xdr:to>
    <xdr:cxnSp macro="">
      <xdr:nvCxnSpPr>
        <xdr:cNvPr id="642" name="直線コネクタ 641">
          <a:extLst>
            <a:ext uri="{FF2B5EF4-FFF2-40B4-BE49-F238E27FC236}">
              <a16:creationId xmlns:a16="http://schemas.microsoft.com/office/drawing/2014/main" id="{1A3E69D3-2387-4553-960B-669BEF258D73}"/>
            </a:ext>
          </a:extLst>
        </xdr:cNvPr>
        <xdr:cNvCxnSpPr/>
      </xdr:nvCxnSpPr>
      <xdr:spPr>
        <a:xfrm flipV="1">
          <a:off x="18656300" y="18485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643" name="n_1aveValue【庁舎】&#10;一人当たり面積">
          <a:extLst>
            <a:ext uri="{FF2B5EF4-FFF2-40B4-BE49-F238E27FC236}">
              <a16:creationId xmlns:a16="http://schemas.microsoft.com/office/drawing/2014/main" id="{050B386E-4892-4830-8381-204AA5D00F99}"/>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6911</xdr:rowOff>
    </xdr:from>
    <xdr:ext cx="469744" cy="259045"/>
    <xdr:sp macro="" textlink="">
      <xdr:nvSpPr>
        <xdr:cNvPr id="644" name="n_2aveValue【庁舎】&#10;一人当たり面積">
          <a:extLst>
            <a:ext uri="{FF2B5EF4-FFF2-40B4-BE49-F238E27FC236}">
              <a16:creationId xmlns:a16="http://schemas.microsoft.com/office/drawing/2014/main" id="{2CD4C015-59A9-4E87-8888-2FD0C4357AF2}"/>
            </a:ext>
          </a:extLst>
        </xdr:cNvPr>
        <xdr:cNvSpPr txBox="1"/>
      </xdr:nvSpPr>
      <xdr:spPr>
        <a:xfrm>
          <a:off x="20199427" y="180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645" name="n_3aveValue【庁舎】&#10;一人当たり面積">
          <a:extLst>
            <a:ext uri="{FF2B5EF4-FFF2-40B4-BE49-F238E27FC236}">
              <a16:creationId xmlns:a16="http://schemas.microsoft.com/office/drawing/2014/main" id="{11832F3F-4961-4195-B98B-28F638F4B889}"/>
            </a:ext>
          </a:extLst>
        </xdr:cNvPr>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38479</xdr:rowOff>
    </xdr:from>
    <xdr:ext cx="469744" cy="259045"/>
    <xdr:sp macro="" textlink="">
      <xdr:nvSpPr>
        <xdr:cNvPr id="646" name="n_4aveValue【庁舎】&#10;一人当たり面積">
          <a:extLst>
            <a:ext uri="{FF2B5EF4-FFF2-40B4-BE49-F238E27FC236}">
              <a16:creationId xmlns:a16="http://schemas.microsoft.com/office/drawing/2014/main" id="{028874BE-360E-41ED-A1E7-84055B4D85E3}"/>
            </a:ext>
          </a:extLst>
        </xdr:cNvPr>
        <xdr:cNvSpPr txBox="1"/>
      </xdr:nvSpPr>
      <xdr:spPr>
        <a:xfrm>
          <a:off x="18421427" y="180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153506</xdr:rowOff>
    </xdr:from>
    <xdr:ext cx="469744" cy="259045"/>
    <xdr:sp macro="" textlink="">
      <xdr:nvSpPr>
        <xdr:cNvPr id="647" name="n_1mainValue【庁舎】&#10;一人当たり面積">
          <a:extLst>
            <a:ext uri="{FF2B5EF4-FFF2-40B4-BE49-F238E27FC236}">
              <a16:creationId xmlns:a16="http://schemas.microsoft.com/office/drawing/2014/main" id="{1FA7DAFD-392E-4013-85D7-432D8B0C581D}"/>
            </a:ext>
          </a:extLst>
        </xdr:cNvPr>
        <xdr:cNvSpPr txBox="1"/>
      </xdr:nvSpPr>
      <xdr:spPr>
        <a:xfrm>
          <a:off x="21075727" y="1849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6004</xdr:rowOff>
    </xdr:from>
    <xdr:ext cx="469744" cy="259045"/>
    <xdr:sp macro="" textlink="">
      <xdr:nvSpPr>
        <xdr:cNvPr id="648" name="n_2mainValue【庁舎】&#10;一人当たり面積">
          <a:extLst>
            <a:ext uri="{FF2B5EF4-FFF2-40B4-BE49-F238E27FC236}">
              <a16:creationId xmlns:a16="http://schemas.microsoft.com/office/drawing/2014/main" id="{BED09E02-7703-40A7-9C10-D3D0255C326D}"/>
            </a:ext>
          </a:extLst>
        </xdr:cNvPr>
        <xdr:cNvSpPr txBox="1"/>
      </xdr:nvSpPr>
      <xdr:spPr>
        <a:xfrm>
          <a:off x="20199427" y="185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649" name="n_3mainValue【庁舎】&#10;一人当たり面積">
          <a:extLst>
            <a:ext uri="{FF2B5EF4-FFF2-40B4-BE49-F238E27FC236}">
              <a16:creationId xmlns:a16="http://schemas.microsoft.com/office/drawing/2014/main" id="{9E7B6202-2488-4058-BAB8-33C0149AADC5}"/>
            </a:ext>
          </a:extLst>
        </xdr:cNvPr>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16890</xdr:rowOff>
    </xdr:from>
    <xdr:ext cx="469744" cy="259045"/>
    <xdr:sp macro="" textlink="">
      <xdr:nvSpPr>
        <xdr:cNvPr id="650" name="n_4mainValue【庁舎】&#10;一人当たり面積">
          <a:extLst>
            <a:ext uri="{FF2B5EF4-FFF2-40B4-BE49-F238E27FC236}">
              <a16:creationId xmlns:a16="http://schemas.microsoft.com/office/drawing/2014/main" id="{BD39451B-1842-4F95-BC2B-77CEFCBB1486}"/>
            </a:ext>
          </a:extLst>
        </xdr:cNvPr>
        <xdr:cNvSpPr txBox="1"/>
      </xdr:nvSpPr>
      <xdr:spPr>
        <a:xfrm>
          <a:off x="18421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0FF154D5-DA80-4592-B90B-3682C6121B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C5402FCC-ED34-4E90-A896-44B57BA552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68D30D76-8506-4E1D-A88D-0EDAB75E5B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開館より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年以上経過しているため、類似団体より高い傾向である。令和元年度から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か年計画で、施設の外壁及び屋上屋根防水修繕工事を実施しており、令和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年度（第三期）工事により減価償却率が下がったもの。</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類似団体よりは低い傾向であるが、築年数が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年以上経過しているため、計画的に長寿命化に取り組んでいく必要がある。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年から類似団体とほぼ同数値で推移している。令和４年度末の田村広域行政組合の解散に伴い、早急に必要な施設の更新を行うとともに、適切な維持管理を行っていく必要がある。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老朽化が高い施設から計画的に更新しているが、今後、個別施設計画を策定し、施設の集約化も含め適正管理に努める必要がある。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築年数が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年以上経過しており、類似団体に比べ特に高い傾向にある。新庁舎建設については令和９年度供給開始に向け計画的な整備をしてく必要がある。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9,545
9,375
125.18
6,819,036
6,580,044
221,590
3,854,908
5,666,091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72085" y="4199218"/>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人口の減少や全国平均を上回る高齢化率（令和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年国勢調査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％）に加え、町内に中心となる産業がないこと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により財政基盤が弱く、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を若干上回ったものの、下い水準で推移している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今後、税収増による歳入の確保は困難なため、緊急に必要な事業を峻別し、投資的経費を抑制する等、歳出削減に努める。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ゴシック" panose="020B0609070205080204" pitchFamily="49" charset="-128"/>
              <a:ea typeface="ＭＳ ゴシック" panose="020B0609070205080204" pitchFamily="49" charset="-128"/>
            </a:rPr>
            <a:t>　前年度に比べ、認定こども園整備事業補助金等の増により補助費等が伸びたものの、公立幼稚園・保育園の閉園に伴う職員数の減により人件費が</a:t>
          </a:r>
          <a:r>
            <a:rPr lang="en-US" altLang="ja-JP" sz="1300">
              <a:effectLst/>
              <a:latin typeface="ＭＳ ゴシック" panose="020B0609070205080204" pitchFamily="49" charset="-128"/>
              <a:ea typeface="ＭＳ ゴシック" panose="020B0609070205080204" pitchFamily="49" charset="-128"/>
            </a:rPr>
            <a:t>3.0</a:t>
          </a:r>
          <a:r>
            <a:rPr lang="ja-JP" altLang="en-US" sz="1300">
              <a:effectLst/>
              <a:latin typeface="ＭＳ ゴシック" panose="020B0609070205080204" pitchFamily="49" charset="-128"/>
              <a:ea typeface="ＭＳ ゴシック" panose="020B0609070205080204" pitchFamily="49" charset="-128"/>
            </a:rPr>
            <a:t>ポイント減少し、全体では</a:t>
          </a:r>
          <a:r>
            <a:rPr lang="en-US" altLang="ja-JP" sz="1300">
              <a:effectLst/>
              <a:latin typeface="ＭＳ ゴシック" panose="020B0609070205080204" pitchFamily="49" charset="-128"/>
              <a:ea typeface="ＭＳ ゴシック" panose="020B0609070205080204" pitchFamily="49" charset="-128"/>
            </a:rPr>
            <a:t>2.9</a:t>
          </a:r>
          <a:r>
            <a:rPr lang="ja-JP" altLang="en-US" sz="1300">
              <a:effectLst/>
              <a:latin typeface="ＭＳ ゴシック" panose="020B0609070205080204" pitchFamily="49" charset="-128"/>
              <a:ea typeface="ＭＳ ゴシック" panose="020B0609070205080204" pitchFamily="49" charset="-128"/>
            </a:rPr>
            <a:t>ポイント下がった。</a:t>
          </a:r>
          <a:endParaRPr lang="en-US" altLang="ja-JP" sz="1300">
            <a:effectLst/>
            <a:latin typeface="ＭＳ ゴシック" panose="020B0609070205080204" pitchFamily="49" charset="-128"/>
            <a:ea typeface="ＭＳ ゴシック" panose="020B0609070205080204" pitchFamily="49" charset="-128"/>
          </a:endParaRPr>
        </a:p>
        <a:p>
          <a:r>
            <a:rPr lang="ja-JP" altLang="en-US" sz="1300">
              <a:effectLst/>
              <a:latin typeface="ＭＳ ゴシック" panose="020B0609070205080204" pitchFamily="49" charset="-128"/>
              <a:ea typeface="ＭＳ ゴシック" panose="020B0609070205080204" pitchFamily="49" charset="-128"/>
            </a:rPr>
            <a:t>　引き続き事業の見直しを図り、優先度の低い事業については廃止・縮小するなど、経常経費の削減を図っていく。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50437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08920"/>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50437</xdr:rowOff>
    </xdr:from>
    <xdr:to>
      <xdr:col>19</xdr:col>
      <xdr:colOff>133350</xdr:colOff>
      <xdr:row>61</xdr:row>
      <xdr:rowOff>98697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0888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29754</xdr:rowOff>
    </xdr:from>
    <xdr:to>
      <xdr:col>15</xdr:col>
      <xdr:colOff>82550</xdr:colOff>
      <xdr:row>61</xdr:row>
      <xdr:rowOff>98697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48820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65133</xdr:rowOff>
    </xdr:from>
    <xdr:to>
      <xdr:col>15</xdr:col>
      <xdr:colOff>133350</xdr:colOff>
      <xdr:row>61</xdr:row>
      <xdr:rowOff>166733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151510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29754</xdr:rowOff>
    </xdr:from>
    <xdr:to>
      <xdr:col>11</xdr:col>
      <xdr:colOff>31750</xdr:colOff>
      <xdr:row>61</xdr:row>
      <xdr:rowOff>115933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48820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65133</xdr:rowOff>
    </xdr:from>
    <xdr:to>
      <xdr:col>11</xdr:col>
      <xdr:colOff>82550</xdr:colOff>
      <xdr:row>61</xdr:row>
      <xdr:rowOff>166733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151510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37556</xdr:rowOff>
    </xdr:from>
    <xdr:to>
      <xdr:col>7</xdr:col>
      <xdr:colOff>31750</xdr:colOff>
      <xdr:row>61</xdr:row>
      <xdr:rowOff>139156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9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149333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43197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171087</xdr:rowOff>
    </xdr:from>
    <xdr:to>
      <xdr:col>19</xdr:col>
      <xdr:colOff>184150</xdr:colOff>
      <xdr:row>61</xdr:row>
      <xdr:rowOff>101237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111414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47897</xdr:rowOff>
    </xdr:from>
    <xdr:to>
      <xdr:col>15</xdr:col>
      <xdr:colOff>133350</xdr:colOff>
      <xdr:row>61</xdr:row>
      <xdr:rowOff>149497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159674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150404</xdr:rowOff>
    </xdr:from>
    <xdr:to>
      <xdr:col>11</xdr:col>
      <xdr:colOff>82550</xdr:colOff>
      <xdr:row>61</xdr:row>
      <xdr:rowOff>80554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90731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65133</xdr:rowOff>
    </xdr:from>
    <xdr:to>
      <xdr:col>7</xdr:col>
      <xdr:colOff>31750</xdr:colOff>
      <xdr:row>61</xdr:row>
      <xdr:rowOff>166733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151510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公立幼稚園・保育園の閉園に伴う職員数の減により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人件費は減少したものの、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物価高騰等により公共施設等の維持費が増加傾向にあ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ることから物件費が増加し、人口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人当たりの人件費・物件費等は</a:t>
          </a:r>
          <a:r>
            <a:rPr kumimoji="1" lang="ja-JP" altLang="en-US" sz="1300">
              <a:latin typeface="ＭＳ ゴシック" panose="020B0609070205080204" pitchFamily="49" charset="-128"/>
              <a:ea typeface="ＭＳ ゴシック" panose="020B0609070205080204" pitchFamily="49" charset="-128"/>
            </a:rPr>
            <a:t>前年度に比べ</a:t>
          </a:r>
          <a:r>
            <a:rPr kumimoji="1" lang="en-US" altLang="ja-JP" sz="1300">
              <a:latin typeface="ＭＳ ゴシック" panose="020B0609070205080204" pitchFamily="49" charset="-128"/>
              <a:ea typeface="ＭＳ ゴシック" panose="020B0609070205080204" pitchFamily="49" charset="-128"/>
            </a:rPr>
            <a:t>9,248</a:t>
          </a:r>
          <a:r>
            <a:rPr kumimoji="1" lang="ja-JP" altLang="en-US" sz="1300">
              <a:latin typeface="ＭＳ ゴシック" panose="020B0609070205080204" pitchFamily="49" charset="-128"/>
              <a:ea typeface="ＭＳ ゴシック" panose="020B0609070205080204" pitchFamily="49" charset="-128"/>
            </a:rPr>
            <a:t>円の増となった。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今後も公共施設等の老朽化により維持費に費用がかかることが想定されるため、公共施設等総合管理計画のもと、除却等を含め適切に管理していく。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86606</xdr:rowOff>
    </xdr:from>
    <xdr:to>
      <xdr:col>23</xdr:col>
      <xdr:colOff>133350</xdr:colOff>
      <xdr:row>81</xdr:row>
      <xdr:rowOff>97231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74056"/>
          <a:ext cx="8382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63235</xdr:rowOff>
    </xdr:from>
    <xdr:to>
      <xdr:col>19</xdr:col>
      <xdr:colOff>133350</xdr:colOff>
      <xdr:row>81</xdr:row>
      <xdr:rowOff>86606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50685"/>
          <a:ext cx="889000" cy="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55122</xdr:rowOff>
    </xdr:from>
    <xdr:to>
      <xdr:col>15</xdr:col>
      <xdr:colOff>82550</xdr:colOff>
      <xdr:row>81</xdr:row>
      <xdr:rowOff>63235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42572"/>
          <a:ext cx="889000" cy="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20470</xdr:rowOff>
    </xdr:from>
    <xdr:to>
      <xdr:col>15</xdr:col>
      <xdr:colOff>133350</xdr:colOff>
      <xdr:row>81</xdr:row>
      <xdr:rowOff>122070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106847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9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51620</xdr:rowOff>
    </xdr:from>
    <xdr:to>
      <xdr:col>11</xdr:col>
      <xdr:colOff>31750</xdr:colOff>
      <xdr:row>81</xdr:row>
      <xdr:rowOff>55122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39070"/>
          <a:ext cx="8890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5071</xdr:rowOff>
    </xdr:from>
    <xdr:to>
      <xdr:col>11</xdr:col>
      <xdr:colOff>82550</xdr:colOff>
      <xdr:row>81</xdr:row>
      <xdr:rowOff>106671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9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91448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7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5392</xdr:rowOff>
    </xdr:from>
    <xdr:to>
      <xdr:col>7</xdr:col>
      <xdr:colOff>31750</xdr:colOff>
      <xdr:row>81</xdr:row>
      <xdr:rowOff>106992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9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91769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7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46431</xdr:rowOff>
    </xdr:from>
    <xdr:to>
      <xdr:col>23</xdr:col>
      <xdr:colOff>184150</xdr:colOff>
      <xdr:row>81</xdr:row>
      <xdr:rowOff>148031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139158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5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35806</xdr:rowOff>
    </xdr:from>
    <xdr:to>
      <xdr:col>19</xdr:col>
      <xdr:colOff>184150</xdr:colOff>
      <xdr:row>81</xdr:row>
      <xdr:rowOff>137406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147583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9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12435</xdr:rowOff>
    </xdr:from>
    <xdr:to>
      <xdr:col>15</xdr:col>
      <xdr:colOff>133350</xdr:colOff>
      <xdr:row>81</xdr:row>
      <xdr:rowOff>114035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124212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6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4322</xdr:rowOff>
    </xdr:from>
    <xdr:to>
      <xdr:col>11</xdr:col>
      <xdr:colOff>82550</xdr:colOff>
      <xdr:row>81</xdr:row>
      <xdr:rowOff>105922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116099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820</xdr:rowOff>
    </xdr:from>
    <xdr:to>
      <xdr:col>7</xdr:col>
      <xdr:colOff>31750</xdr:colOff>
      <xdr:row>81</xdr:row>
      <xdr:rowOff>102420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112597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5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類似団体平均、全国町村平均より上回っているが、給与改定については県人事勧告に準じて行っており、年度間の変動は退職・新規採用等の職員構成によるものである。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今後、職員の定員管理と併せて職務・職責に応じた構造への転換を検討していく必要がある。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22073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9152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87</xdr:row>
      <xdr:rowOff>22073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348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87</xdr:row>
      <xdr:rowOff>148468</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34809"/>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151086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類似団体平均を継続して下回っている。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今後も、第</a:t>
          </a:r>
          <a:r>
            <a:rPr kumimoji="1" lang="en-US" altLang="ja-JP" sz="1300">
              <a:latin typeface="ＭＳ ゴシック" panose="020B0609070205080204" pitchFamily="49" charset="-128"/>
              <a:ea typeface="ＭＳ ゴシック" panose="020B0609070205080204" pitchFamily="49" charset="-128"/>
            </a:rPr>
            <a:t>5</a:t>
          </a:r>
          <a:r>
            <a:rPr kumimoji="1" lang="ja-JP" altLang="en-US" sz="1300">
              <a:latin typeface="ＭＳ ゴシック" panose="020B0609070205080204" pitchFamily="49" charset="-128"/>
              <a:ea typeface="ＭＳ ゴシック" panose="020B0609070205080204" pitchFamily="49" charset="-128"/>
            </a:rPr>
            <a:t>次小野町定員適正化計画（令和</a:t>
          </a:r>
          <a:r>
            <a:rPr kumimoji="1" lang="en-US" altLang="ja-JP" sz="1300">
              <a:latin typeface="ＭＳ ゴシック" panose="020B0609070205080204" pitchFamily="49" charset="-128"/>
              <a:ea typeface="ＭＳ ゴシック" panose="020B0609070205080204" pitchFamily="49" charset="-128"/>
            </a:rPr>
            <a:t>9</a:t>
          </a:r>
          <a:r>
            <a:rPr kumimoji="1" lang="ja-JP" altLang="en-US" sz="1300">
              <a:latin typeface="ＭＳ ゴシック" panose="020B0609070205080204" pitchFamily="49" charset="-128"/>
              <a:ea typeface="ＭＳ ゴシック" panose="020B0609070205080204" pitchFamily="49" charset="-128"/>
            </a:rPr>
            <a:t>年度までに</a:t>
          </a:r>
          <a:r>
            <a:rPr kumimoji="1" lang="en-US" altLang="ja-JP" sz="1300">
              <a:latin typeface="ＭＳ ゴシック" panose="020B0609070205080204" pitchFamily="49" charset="-128"/>
              <a:ea typeface="ＭＳ ゴシック" panose="020B0609070205080204" pitchFamily="49" charset="-128"/>
            </a:rPr>
            <a:t>9</a:t>
          </a:r>
          <a:r>
            <a:rPr kumimoji="1" lang="ja-JP" altLang="en-US" sz="1300">
              <a:latin typeface="ＭＳ ゴシック" panose="020B0609070205080204" pitchFamily="49" charset="-128"/>
              <a:ea typeface="ＭＳ ゴシック" panose="020B0609070205080204" pitchFamily="49" charset="-128"/>
            </a:rPr>
            <a:t>人削減）に基づき、人口減少等を踏まえ適切な定員管理に努める。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147211</xdr:rowOff>
    </xdr:from>
    <xdr:to>
      <xdr:col>81</xdr:col>
      <xdr:colOff>44450</xdr:colOff>
      <xdr:row>59</xdr:row>
      <xdr:rowOff>166515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6276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147211</xdr:rowOff>
    </xdr:from>
    <xdr:to>
      <xdr:col>77</xdr:col>
      <xdr:colOff>44450</xdr:colOff>
      <xdr:row>59</xdr:row>
      <xdr:rowOff>148590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26276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154795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26414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152255</xdr:rowOff>
    </xdr:from>
    <xdr:to>
      <xdr:col>73</xdr:col>
      <xdr:colOff>44450</xdr:colOff>
      <xdr:row>60</xdr:row>
      <xdr:rowOff>82405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2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67182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5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138249</xdr:rowOff>
    </xdr:from>
    <xdr:to>
      <xdr:col>68</xdr:col>
      <xdr:colOff>152400</xdr:colOff>
      <xdr:row>59</xdr:row>
      <xdr:rowOff>154795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53799"/>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137777</xdr:rowOff>
    </xdr:from>
    <xdr:to>
      <xdr:col>68</xdr:col>
      <xdr:colOff>203200</xdr:colOff>
      <xdr:row>60</xdr:row>
      <xdr:rowOff>67927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52704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130193</xdr:rowOff>
    </xdr:from>
    <xdr:to>
      <xdr:col>64</xdr:col>
      <xdr:colOff>152400</xdr:colOff>
      <xdr:row>60</xdr:row>
      <xdr:rowOff>60343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4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45120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3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115715</xdr:rowOff>
    </xdr:from>
    <xdr:to>
      <xdr:col>81</xdr:col>
      <xdr:colOff>95250</xdr:colOff>
      <xdr:row>60</xdr:row>
      <xdr:rowOff>45865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132242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7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96411</xdr:rowOff>
    </xdr:from>
    <xdr:to>
      <xdr:col>77</xdr:col>
      <xdr:colOff>95250</xdr:colOff>
      <xdr:row>60</xdr:row>
      <xdr:rowOff>26561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36738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80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103995</xdr:rowOff>
    </xdr:from>
    <xdr:to>
      <xdr:col>68</xdr:col>
      <xdr:colOff>203200</xdr:colOff>
      <xdr:row>60</xdr:row>
      <xdr:rowOff>34145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44322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8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87449</xdr:rowOff>
    </xdr:from>
    <xdr:to>
      <xdr:col>64</xdr:col>
      <xdr:colOff>152400</xdr:colOff>
      <xdr:row>60</xdr:row>
      <xdr:rowOff>17599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27776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公営住宅建設事業債の償還終了や一部事務組合等の地方債償還に係る負担金の減により元利償還金が減少し、実質公債費比率が前年度に比べ</a:t>
          </a:r>
          <a:r>
            <a:rPr kumimoji="1" lang="en-US" altLang="ja-JP" sz="1300">
              <a:latin typeface="ＭＳ ゴシック" panose="020B0609070205080204" pitchFamily="49" charset="-128"/>
              <a:ea typeface="ＭＳ ゴシック" panose="020B0609070205080204" pitchFamily="49" charset="-128"/>
            </a:rPr>
            <a:t>1.1</a:t>
          </a:r>
          <a:r>
            <a:rPr kumimoji="1" lang="ja-JP" altLang="en-US" sz="1300">
              <a:latin typeface="ＭＳ ゴシック" panose="020B0609070205080204" pitchFamily="49" charset="-128"/>
              <a:ea typeface="ＭＳ ゴシック" panose="020B0609070205080204" pitchFamily="49" charset="-128"/>
            </a:rPr>
            <a:t>ポイント減少した。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今後、過疎対策事業債等の据置期間の終了や公共施設等の建設に伴う地方債の新規発行により、元利償還金の増加が見込まれることから、実質公債費比率の上昇が予想される。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155956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6087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8636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139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8636</xdr:rowOff>
    </xdr:from>
    <xdr:to>
      <xdr:col>72</xdr:col>
      <xdr:colOff>203200</xdr:colOff>
      <xdr:row>41</xdr:row>
      <xdr:rowOff>37592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380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37592</xdr:rowOff>
    </xdr:from>
    <xdr:to>
      <xdr:col>68</xdr:col>
      <xdr:colOff>152400</xdr:colOff>
      <xdr:row>41</xdr:row>
      <xdr:rowOff>37592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67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158242</xdr:rowOff>
    </xdr:from>
    <xdr:to>
      <xdr:col>68</xdr:col>
      <xdr:colOff>203200</xdr:colOff>
      <xdr:row>41</xdr:row>
      <xdr:rowOff>88392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98569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158242</xdr:rowOff>
    </xdr:from>
    <xdr:to>
      <xdr:col>64</xdr:col>
      <xdr:colOff>152400</xdr:colOff>
      <xdr:row>41</xdr:row>
      <xdr:rowOff>88392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98569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充当可能財源等が将来負担額を上回っているものの、引き続き財政健全化に努める。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31242</xdr:rowOff>
    </xdr:from>
    <xdr:to>
      <xdr:col>73</xdr:col>
      <xdr:colOff>44450</xdr:colOff>
      <xdr:row>15</xdr:row>
      <xdr:rowOff>132842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143019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30277</xdr:rowOff>
    </xdr:from>
    <xdr:to>
      <xdr:col>68</xdr:col>
      <xdr:colOff>203200</xdr:colOff>
      <xdr:row>15</xdr:row>
      <xdr:rowOff>131877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142054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55283</xdr:rowOff>
    </xdr:from>
    <xdr:ext cx="9099176" cy="425758"/>
    <xdr:sp macro="" textlink="">
      <xdr:nvSpPr>
        <xdr:cNvPr id="460" name="テキスト ボックス 459">
          <a:extLst>
            <a:ext uri="{FF2B5EF4-FFF2-40B4-BE49-F238E27FC236}">
              <a16:creationId xmlns:a16="http://schemas.microsoft.com/office/drawing/2014/main" id="{44D7F03E-C300-4A14-AB2A-4839B5CC6CFD}"/>
            </a:ext>
          </a:extLst>
        </xdr:cNvPr>
        <xdr:cNvSpPr txBox="1"/>
      </xdr:nvSpPr>
      <xdr:spPr>
        <a:xfrm>
          <a:off x="772085" y="442557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9,545
9,375
125.18
6,819,036
6,580,044
221,590
3,854,908
5,666,091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公立幼稚園・保育園の閉園に伴う職員</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及び会計年度任用職員</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数の減</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により前年度に比べ</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ポイント減となり、類似団体平均よりも</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165100</xdr:rowOff>
    </xdr:from>
    <xdr:to>
      <xdr:col>24</xdr:col>
      <xdr:colOff>25400</xdr:colOff>
      <xdr:row>36</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5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72390</xdr:rowOff>
    </xdr:from>
    <xdr:to>
      <xdr:col>15</xdr:col>
      <xdr:colOff>149225</xdr:colOff>
      <xdr:row>36</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87630</xdr:rowOff>
    </xdr:from>
    <xdr:to>
      <xdr:col>11</xdr:col>
      <xdr:colOff>60325</xdr:colOff>
      <xdr:row>36</xdr:row>
      <xdr:rowOff>17780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83820</xdr:rowOff>
    </xdr:from>
    <xdr:to>
      <xdr:col>6</xdr:col>
      <xdr:colOff>171450</xdr:colOff>
      <xdr:row>36</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57150</xdr:rowOff>
    </xdr:from>
    <xdr:to>
      <xdr:col>20</xdr:col>
      <xdr:colOff>38100</xdr:colOff>
      <xdr:row>36</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新型コロナウイルス感染症に伴う事業の中止等により前年度に比べ</a:t>
          </a:r>
          <a:r>
            <a:rPr kumimoji="1" lang="en-US" altLang="ja-JP" sz="1300">
              <a:latin typeface="ＭＳ ゴシック" panose="020B0609070205080204" pitchFamily="49" charset="-128"/>
              <a:ea typeface="ＭＳ ゴシック" panose="020B0609070205080204" pitchFamily="49" charset="-128"/>
            </a:rPr>
            <a:t>0.9</a:t>
          </a:r>
          <a:r>
            <a:rPr kumimoji="1" lang="ja-JP" altLang="en-US" sz="1300">
              <a:latin typeface="ＭＳ ゴシック" panose="020B0609070205080204" pitchFamily="49" charset="-128"/>
              <a:ea typeface="ＭＳ ゴシック" panose="020B0609070205080204" pitchFamily="49" charset="-128"/>
            </a:rPr>
            <a:t>ポイント減少した。</a:t>
          </a:r>
          <a:endParaRPr kumimoji="1" lang="en-US" altLang="ja-JP" sz="13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一方で、物価高騰等により公共施設等の維持費が増加傾向にあるため、今後、施設の除却等を含め検討し、経費削減を図っていく。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74422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47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74422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75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60706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34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51054</xdr:rowOff>
    </xdr:from>
    <xdr:to>
      <xdr:col>74</xdr:col>
      <xdr:colOff>31750</xdr:colOff>
      <xdr:row>17</xdr:row>
      <xdr:rowOff>152654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137431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24130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34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9906</xdr:rowOff>
    </xdr:from>
    <xdr:to>
      <xdr:col>69</xdr:col>
      <xdr:colOff>142875</xdr:colOff>
      <xdr:row>17</xdr:row>
      <xdr:rowOff>111506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類似団体平均を下回っており、引き続き、単独事業の見直しを図るなど適正な水準を保てるよう努める。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92710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499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156210</xdr:rowOff>
    </xdr:from>
    <xdr:to>
      <xdr:col>15</xdr:col>
      <xdr:colOff>149225</xdr:colOff>
      <xdr:row>58</xdr:row>
      <xdr:rowOff>86360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161290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類似団体平均を大きく下回っており、今後も操出金が増加しないよう、他会計及び公営企業会計の適正な財政運営に努める。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27940</xdr:rowOff>
    </xdr:from>
    <xdr:to>
      <xdr:col>82</xdr:col>
      <xdr:colOff>107950</xdr:colOff>
      <xdr:row>54</xdr:row>
      <xdr:rowOff>66040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286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66040</xdr:rowOff>
    </xdr:from>
    <xdr:to>
      <xdr:col>78</xdr:col>
      <xdr:colOff>69850</xdr:colOff>
      <xdr:row>54</xdr:row>
      <xdr:rowOff>111760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324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54</xdr:row>
      <xdr:rowOff>111760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370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3810</xdr:rowOff>
    </xdr:from>
    <xdr:to>
      <xdr:col>74</xdr:col>
      <xdr:colOff>31750</xdr:colOff>
      <xdr:row>57</xdr:row>
      <xdr:rowOff>105410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55</xdr:row>
      <xdr:rowOff>24130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370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148590</xdr:rowOff>
    </xdr:from>
    <xdr:to>
      <xdr:col>82</xdr:col>
      <xdr:colOff>158750</xdr:colOff>
      <xdr:row>54</xdr:row>
      <xdr:rowOff>78740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165117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xdr:rowOff>
    </xdr:from>
    <xdr:to>
      <xdr:col>78</xdr:col>
      <xdr:colOff>120650</xdr:colOff>
      <xdr:row>54</xdr:row>
      <xdr:rowOff>116840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127017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認定こども園整備事業や産地生産基盤パワーアップ事業の増により前年度に比べ</a:t>
          </a:r>
          <a:r>
            <a:rPr kumimoji="1" lang="en-US" altLang="ja-JP" sz="1300">
              <a:latin typeface="ＭＳ ゴシック" panose="020B0609070205080204" pitchFamily="49" charset="-128"/>
              <a:ea typeface="ＭＳ ゴシック" panose="020B0609070205080204" pitchFamily="49" charset="-128"/>
            </a:rPr>
            <a:t>1.8</a:t>
          </a:r>
          <a:r>
            <a:rPr kumimoji="1" lang="ja-JP" altLang="en-US" sz="1300">
              <a:latin typeface="ＭＳ ゴシック" panose="020B0609070205080204" pitchFamily="49" charset="-128"/>
              <a:ea typeface="ＭＳ ゴシック" panose="020B0609070205080204" pitchFamily="49" charset="-128"/>
            </a:rPr>
            <a:t>ポイント増となった。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類似団体平均を</a:t>
          </a:r>
          <a:r>
            <a:rPr kumimoji="1" lang="en-US" altLang="ja-JP" sz="1300">
              <a:latin typeface="ＭＳ ゴシック" panose="020B0609070205080204" pitchFamily="49" charset="-128"/>
              <a:ea typeface="ＭＳ ゴシック" panose="020B0609070205080204" pitchFamily="49" charset="-128"/>
            </a:rPr>
            <a:t>8.2</a:t>
          </a:r>
          <a:r>
            <a:rPr kumimoji="1" lang="ja-JP" altLang="en-US" sz="1300">
              <a:latin typeface="ＭＳ ゴシック" panose="020B0609070205080204" pitchFamily="49" charset="-128"/>
              <a:ea typeface="ＭＳ ゴシック" panose="020B0609070205080204" pitchFamily="49" charset="-128"/>
            </a:rPr>
            <a:t>ポイント上回っているのは、一部事務組合等、公立病院への負担金が多額になっているためである。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60706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6649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664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14986</xdr:rowOff>
    </xdr:from>
    <xdr:to>
      <xdr:col>73</xdr:col>
      <xdr:colOff>180975</xdr:colOff>
      <xdr:row>39</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7015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xdr:rowOff>
    </xdr:from>
    <xdr:to>
      <xdr:col>69</xdr:col>
      <xdr:colOff>92075</xdr:colOff>
      <xdr:row>39</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6969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9906</xdr:rowOff>
    </xdr:from>
    <xdr:to>
      <xdr:col>82</xdr:col>
      <xdr:colOff>158750</xdr:colOff>
      <xdr:row>39</xdr:row>
      <xdr:rowOff>111506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89933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6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135636</xdr:rowOff>
    </xdr:from>
    <xdr:to>
      <xdr:col>69</xdr:col>
      <xdr:colOff>142875</xdr:colOff>
      <xdr:row>39</xdr:row>
      <xdr:rowOff>65786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50563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131064</xdr:rowOff>
    </xdr:from>
    <xdr:to>
      <xdr:col>65</xdr:col>
      <xdr:colOff>53975</xdr:colOff>
      <xdr:row>39</xdr:row>
      <xdr:rowOff>61214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45991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年度から過疎対策事業債を毎年新規発行しており、年々元利償還金が増加しているが、類似団体平均を下回っている。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引き続き、地方債残高が増加しないよう、新規発行額が元利償還金を上回らない範囲で発行するよう努める。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140715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617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類似団体平均を</a:t>
          </a:r>
          <a:r>
            <a:rPr kumimoji="1" lang="en-US" altLang="ja-JP" sz="1300">
              <a:latin typeface="ＭＳ ゴシック" panose="020B0609070205080204" pitchFamily="49" charset="-128"/>
              <a:ea typeface="ＭＳ ゴシック" panose="020B0609070205080204" pitchFamily="49" charset="-128"/>
            </a:rPr>
            <a:t>3.8</a:t>
          </a:r>
          <a:r>
            <a:rPr kumimoji="1" lang="ja-JP" altLang="en-US" sz="1300">
              <a:latin typeface="ＭＳ ゴシック" panose="020B0609070205080204" pitchFamily="49" charset="-128"/>
              <a:ea typeface="ＭＳ ゴシック" panose="020B0609070205080204" pitchFamily="49" charset="-128"/>
            </a:rPr>
            <a:t>ポイント上回っており、引き続き、職員の定員適正化、事務事業の見直しを図り、適正な水準を保てるよう努める。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117202</xdr:rowOff>
    </xdr:from>
    <xdr:to>
      <xdr:col>82</xdr:col>
      <xdr:colOff>107950</xdr:colOff>
      <xdr:row>77</xdr:row>
      <xdr:rowOff>33927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47402"/>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33927</xdr:rowOff>
    </xdr:from>
    <xdr:to>
      <xdr:col>78</xdr:col>
      <xdr:colOff>69850</xdr:colOff>
      <xdr:row>77</xdr:row>
      <xdr:rowOff>73116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355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33927</xdr:rowOff>
    </xdr:from>
    <xdr:to>
      <xdr:col>73</xdr:col>
      <xdr:colOff>180975</xdr:colOff>
      <xdr:row>77</xdr:row>
      <xdr:rowOff>73116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355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118655</xdr:rowOff>
    </xdr:from>
    <xdr:to>
      <xdr:col>74</xdr:col>
      <xdr:colOff>31750</xdr:colOff>
      <xdr:row>77</xdr:row>
      <xdr:rowOff>48805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58981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33927</xdr:rowOff>
    </xdr:from>
    <xdr:to>
      <xdr:col>69</xdr:col>
      <xdr:colOff>92075</xdr:colOff>
      <xdr:row>77</xdr:row>
      <xdr:rowOff>89444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355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125186</xdr:rowOff>
    </xdr:from>
    <xdr:to>
      <xdr:col>69</xdr:col>
      <xdr:colOff>142875</xdr:colOff>
      <xdr:row>77</xdr:row>
      <xdr:rowOff>55336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65512</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89263</xdr:rowOff>
    </xdr:from>
    <xdr:to>
      <xdr:col>65</xdr:col>
      <xdr:colOff>53975</xdr:colOff>
      <xdr:row>77</xdr:row>
      <xdr:rowOff>19413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29590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66402</xdr:rowOff>
    </xdr:from>
    <xdr:to>
      <xdr:col>82</xdr:col>
      <xdr:colOff>158750</xdr:colOff>
      <xdr:row>76</xdr:row>
      <xdr:rowOff>168002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38479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154577</xdr:rowOff>
    </xdr:from>
    <xdr:to>
      <xdr:col>78</xdr:col>
      <xdr:colOff>120650</xdr:colOff>
      <xdr:row>77</xdr:row>
      <xdr:rowOff>84727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69504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7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22316</xdr:rowOff>
    </xdr:from>
    <xdr:to>
      <xdr:col>74</xdr:col>
      <xdr:colOff>31750</xdr:colOff>
      <xdr:row>77</xdr:row>
      <xdr:rowOff>123916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108693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154577</xdr:rowOff>
    </xdr:from>
    <xdr:to>
      <xdr:col>69</xdr:col>
      <xdr:colOff>142875</xdr:colOff>
      <xdr:row>77</xdr:row>
      <xdr:rowOff>84727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69504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38644</xdr:rowOff>
    </xdr:from>
    <xdr:to>
      <xdr:col>65</xdr:col>
      <xdr:colOff>53975</xdr:colOff>
      <xdr:row>77</xdr:row>
      <xdr:rowOff>140244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125021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154151</xdr:rowOff>
    </xdr:from>
    <xdr:to>
      <xdr:col>29</xdr:col>
      <xdr:colOff>127000</xdr:colOff>
      <xdr:row>18</xdr:row>
      <xdr:rowOff>158431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87876"/>
          <a:ext cx="647700" cy="4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158431</xdr:rowOff>
    </xdr:from>
    <xdr:to>
      <xdr:col>26</xdr:col>
      <xdr:colOff>50800</xdr:colOff>
      <xdr:row>19</xdr:row>
      <xdr:rowOff>8104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92156"/>
          <a:ext cx="698500" cy="2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8104</xdr:rowOff>
    </xdr:from>
    <xdr:to>
      <xdr:col>22</xdr:col>
      <xdr:colOff>114300</xdr:colOff>
      <xdr:row>19</xdr:row>
      <xdr:rowOff>28796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13279"/>
          <a:ext cx="698500" cy="20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3984</xdr:rowOff>
    </xdr:from>
    <xdr:to>
      <xdr:col>22</xdr:col>
      <xdr:colOff>165100</xdr:colOff>
      <xdr:row>19</xdr:row>
      <xdr:rowOff>105584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0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90361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9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28796</xdr:rowOff>
    </xdr:from>
    <xdr:to>
      <xdr:col>18</xdr:col>
      <xdr:colOff>177800</xdr:colOff>
      <xdr:row>19</xdr:row>
      <xdr:rowOff>48200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33971"/>
          <a:ext cx="698500" cy="19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31535</xdr:rowOff>
    </xdr:from>
    <xdr:to>
      <xdr:col>19</xdr:col>
      <xdr:colOff>38100</xdr:colOff>
      <xdr:row>19</xdr:row>
      <xdr:rowOff>133135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36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117912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2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49658</xdr:rowOff>
    </xdr:from>
    <xdr:to>
      <xdr:col>15</xdr:col>
      <xdr:colOff>101600</xdr:colOff>
      <xdr:row>19</xdr:row>
      <xdr:rowOff>151258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54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136035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4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103352</xdr:rowOff>
    </xdr:from>
    <xdr:to>
      <xdr:col>29</xdr:col>
      <xdr:colOff>177800</xdr:colOff>
      <xdr:row>19</xdr:row>
      <xdr:rowOff>33502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3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75428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0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107631</xdr:rowOff>
    </xdr:from>
    <xdr:to>
      <xdr:col>26</xdr:col>
      <xdr:colOff>101600</xdr:colOff>
      <xdr:row>19</xdr:row>
      <xdr:rowOff>37781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41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22558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27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128754</xdr:rowOff>
    </xdr:from>
    <xdr:to>
      <xdr:col>22</xdr:col>
      <xdr:colOff>165100</xdr:colOff>
      <xdr:row>19</xdr:row>
      <xdr:rowOff>58904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6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69081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149446</xdr:rowOff>
    </xdr:from>
    <xdr:to>
      <xdr:col>19</xdr:col>
      <xdr:colOff>38100</xdr:colOff>
      <xdr:row>19</xdr:row>
      <xdr:rowOff>79596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8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89773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168850</xdr:rowOff>
    </xdr:from>
    <xdr:to>
      <xdr:col>15</xdr:col>
      <xdr:colOff>101600</xdr:colOff>
      <xdr:row>19</xdr:row>
      <xdr:rowOff>99000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0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109177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7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262167</xdr:rowOff>
    </xdr:from>
    <xdr:to>
      <xdr:col>29</xdr:col>
      <xdr:colOff>127000</xdr:colOff>
      <xdr:row>35</xdr:row>
      <xdr:rowOff>275251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72517"/>
          <a:ext cx="647700" cy="13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275251</xdr:rowOff>
    </xdr:from>
    <xdr:to>
      <xdr:col>26</xdr:col>
      <xdr:colOff>50800</xdr:colOff>
      <xdr:row>35</xdr:row>
      <xdr:rowOff>285045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85601"/>
          <a:ext cx="698500" cy="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199137</xdr:rowOff>
    </xdr:from>
    <xdr:to>
      <xdr:col>22</xdr:col>
      <xdr:colOff>114300</xdr:colOff>
      <xdr:row>35</xdr:row>
      <xdr:rowOff>285045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09487"/>
          <a:ext cx="698500" cy="8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112328</xdr:rowOff>
    </xdr:from>
    <xdr:to>
      <xdr:col>22</xdr:col>
      <xdr:colOff>165100</xdr:colOff>
      <xdr:row>35</xdr:row>
      <xdr:rowOff>213928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22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224105</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9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199137</xdr:rowOff>
    </xdr:from>
    <xdr:to>
      <xdr:col>18</xdr:col>
      <xdr:colOff>177800</xdr:colOff>
      <xdr:row>35</xdr:row>
      <xdr:rowOff>258042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809487"/>
          <a:ext cx="698500" cy="58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121234</xdr:rowOff>
    </xdr:from>
    <xdr:to>
      <xdr:col>19</xdr:col>
      <xdr:colOff>38100</xdr:colOff>
      <xdr:row>35</xdr:row>
      <xdr:rowOff>222834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3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233011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0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117101</xdr:rowOff>
    </xdr:from>
    <xdr:to>
      <xdr:col>15</xdr:col>
      <xdr:colOff>101600</xdr:colOff>
      <xdr:row>35</xdr:row>
      <xdr:rowOff>218701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27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228878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9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211367</xdr:rowOff>
    </xdr:from>
    <xdr:to>
      <xdr:col>29</xdr:col>
      <xdr:colOff>177800</xdr:colOff>
      <xdr:row>35</xdr:row>
      <xdr:rowOff>312967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21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183444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224451</xdr:rowOff>
    </xdr:from>
    <xdr:to>
      <xdr:col>26</xdr:col>
      <xdr:colOff>101600</xdr:colOff>
      <xdr:row>35</xdr:row>
      <xdr:rowOff>326051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34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310828</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21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234245</xdr:rowOff>
    </xdr:from>
    <xdr:to>
      <xdr:col>22</xdr:col>
      <xdr:colOff>165100</xdr:colOff>
      <xdr:row>35</xdr:row>
      <xdr:rowOff>335845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4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320622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148337</xdr:rowOff>
    </xdr:from>
    <xdr:to>
      <xdr:col>19</xdr:col>
      <xdr:colOff>38100</xdr:colOff>
      <xdr:row>35</xdr:row>
      <xdr:rowOff>249937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5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234714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4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207242</xdr:rowOff>
    </xdr:from>
    <xdr:to>
      <xdr:col>15</xdr:col>
      <xdr:colOff>101600</xdr:colOff>
      <xdr:row>35</xdr:row>
      <xdr:rowOff>308842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17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293619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90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9,545
9,375
125.18
6,819,036
6,580,044
221,590
3,854,908
5,666,091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107605</xdr:rowOff>
    </xdr:from>
    <xdr:to>
      <xdr:col>24</xdr:col>
      <xdr:colOff>63500</xdr:colOff>
      <xdr:row>36</xdr:row>
      <xdr:rowOff>110111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79805"/>
          <a:ext cx="8382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107605</xdr:rowOff>
    </xdr:from>
    <xdr:to>
      <xdr:col>19</xdr:col>
      <xdr:colOff>177800</xdr:colOff>
      <xdr:row>37</xdr:row>
      <xdr:rowOff>46927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9805"/>
          <a:ext cx="889000" cy="1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46927</xdr:rowOff>
    </xdr:from>
    <xdr:to>
      <xdr:col>15</xdr:col>
      <xdr:colOff>50800</xdr:colOff>
      <xdr:row>37</xdr:row>
      <xdr:rowOff>51963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0577"/>
          <a:ext cx="889000" cy="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38905</xdr:rowOff>
    </xdr:from>
    <xdr:to>
      <xdr:col>15</xdr:col>
      <xdr:colOff>101600</xdr:colOff>
      <xdr:row>37</xdr:row>
      <xdr:rowOff>140505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131632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51963</xdr:rowOff>
    </xdr:from>
    <xdr:to>
      <xdr:col>10</xdr:col>
      <xdr:colOff>114300</xdr:colOff>
      <xdr:row>37</xdr:row>
      <xdr:rowOff>56307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561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49802</xdr:rowOff>
    </xdr:from>
    <xdr:to>
      <xdr:col>10</xdr:col>
      <xdr:colOff>165100</xdr:colOff>
      <xdr:row>37</xdr:row>
      <xdr:rowOff>151402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142529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55098</xdr:rowOff>
    </xdr:from>
    <xdr:to>
      <xdr:col>6</xdr:col>
      <xdr:colOff>38100</xdr:colOff>
      <xdr:row>37</xdr:row>
      <xdr:rowOff>156698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147824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9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59311</xdr:rowOff>
    </xdr:from>
    <xdr:to>
      <xdr:col>24</xdr:col>
      <xdr:colOff>114300</xdr:colOff>
      <xdr:row>36</xdr:row>
      <xdr:rowOff>160911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37738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56805</xdr:rowOff>
    </xdr:from>
    <xdr:to>
      <xdr:col>20</xdr:col>
      <xdr:colOff>38100</xdr:colOff>
      <xdr:row>36</xdr:row>
      <xdr:rowOff>158405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149532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2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167577</xdr:rowOff>
    </xdr:from>
    <xdr:to>
      <xdr:col>15</xdr:col>
      <xdr:colOff>101600</xdr:colOff>
      <xdr:row>37</xdr:row>
      <xdr:rowOff>97727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114254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1163</xdr:rowOff>
    </xdr:from>
    <xdr:to>
      <xdr:col>10</xdr:col>
      <xdr:colOff>165100</xdr:colOff>
      <xdr:row>37</xdr:row>
      <xdr:rowOff>102763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119290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5507</xdr:rowOff>
    </xdr:from>
    <xdr:to>
      <xdr:col>6</xdr:col>
      <xdr:colOff>38100</xdr:colOff>
      <xdr:row>37</xdr:row>
      <xdr:rowOff>107107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123634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80757</xdr:rowOff>
    </xdr:from>
    <xdr:to>
      <xdr:col>24</xdr:col>
      <xdr:colOff>63500</xdr:colOff>
      <xdr:row>58</xdr:row>
      <xdr:rowOff>91684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24857"/>
          <a:ext cx="8382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91684</xdr:rowOff>
    </xdr:from>
    <xdr:to>
      <xdr:col>19</xdr:col>
      <xdr:colOff>177800</xdr:colOff>
      <xdr:row>58</xdr:row>
      <xdr:rowOff>101037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35784"/>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101037</xdr:rowOff>
    </xdr:from>
    <xdr:to>
      <xdr:col>15</xdr:col>
      <xdr:colOff>50800</xdr:colOff>
      <xdr:row>58</xdr:row>
      <xdr:rowOff>106624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45137"/>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40877</xdr:rowOff>
    </xdr:from>
    <xdr:to>
      <xdr:col>15</xdr:col>
      <xdr:colOff>101600</xdr:colOff>
      <xdr:row>58</xdr:row>
      <xdr:rowOff>142477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8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159004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106624</xdr:rowOff>
    </xdr:from>
    <xdr:to>
      <xdr:col>10</xdr:col>
      <xdr:colOff>114300</xdr:colOff>
      <xdr:row>58</xdr:row>
      <xdr:rowOff>108755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50724"/>
          <a:ext cx="889000" cy="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56238</xdr:rowOff>
    </xdr:from>
    <xdr:to>
      <xdr:col>10</xdr:col>
      <xdr:colOff>165100</xdr:colOff>
      <xdr:row>58</xdr:row>
      <xdr:rowOff>157838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148965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56731</xdr:rowOff>
    </xdr:from>
    <xdr:to>
      <xdr:col>6</xdr:col>
      <xdr:colOff>38100</xdr:colOff>
      <xdr:row>58</xdr:row>
      <xdr:rowOff>158331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3408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29957</xdr:rowOff>
    </xdr:from>
    <xdr:to>
      <xdr:col>24</xdr:col>
      <xdr:colOff>114300</xdr:colOff>
      <xdr:row>58</xdr:row>
      <xdr:rowOff>131557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40884</xdr:rowOff>
    </xdr:from>
    <xdr:to>
      <xdr:col>20</xdr:col>
      <xdr:colOff>38100</xdr:colOff>
      <xdr:row>58</xdr:row>
      <xdr:rowOff>142484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8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133611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50237</xdr:rowOff>
    </xdr:from>
    <xdr:to>
      <xdr:col>15</xdr:col>
      <xdr:colOff>101600</xdr:colOff>
      <xdr:row>58</xdr:row>
      <xdr:rowOff>151837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8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55824</xdr:rowOff>
    </xdr:from>
    <xdr:to>
      <xdr:col>10</xdr:col>
      <xdr:colOff>165100</xdr:colOff>
      <xdr:row>58</xdr:row>
      <xdr:rowOff>157424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2501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57955</xdr:rowOff>
    </xdr:from>
    <xdr:to>
      <xdr:col>6</xdr:col>
      <xdr:colOff>38100</xdr:colOff>
      <xdr:row>58</xdr:row>
      <xdr:rowOff>159555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150682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9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5144</xdr:rowOff>
    </xdr:from>
    <xdr:to>
      <xdr:col>24</xdr:col>
      <xdr:colOff>63500</xdr:colOff>
      <xdr:row>79</xdr:row>
      <xdr:rowOff>7417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49694"/>
          <a:ext cx="8382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4775</xdr:rowOff>
    </xdr:from>
    <xdr:to>
      <xdr:col>19</xdr:col>
      <xdr:colOff>177800</xdr:colOff>
      <xdr:row>79</xdr:row>
      <xdr:rowOff>7417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49325"/>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4775</xdr:rowOff>
    </xdr:from>
    <xdr:to>
      <xdr:col>15</xdr:col>
      <xdr:colOff>50800</xdr:colOff>
      <xdr:row>79</xdr:row>
      <xdr:rowOff>7316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9325"/>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87161</xdr:rowOff>
    </xdr:from>
    <xdr:to>
      <xdr:col>15</xdr:col>
      <xdr:colOff>101600</xdr:colOff>
      <xdr:row>79</xdr:row>
      <xdr:rowOff>17311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6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33838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6592</xdr:rowOff>
    </xdr:from>
    <xdr:to>
      <xdr:col>10</xdr:col>
      <xdr:colOff>114300</xdr:colOff>
      <xdr:row>79</xdr:row>
      <xdr:rowOff>7316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5114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79287</xdr:rowOff>
    </xdr:from>
    <xdr:to>
      <xdr:col>10</xdr:col>
      <xdr:colOff>165100</xdr:colOff>
      <xdr:row>79</xdr:row>
      <xdr:rowOff>9437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25964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2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54420</xdr:rowOff>
    </xdr:from>
    <xdr:to>
      <xdr:col>6</xdr:col>
      <xdr:colOff>38100</xdr:colOff>
      <xdr:row>78</xdr:row>
      <xdr:rowOff>156020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125794</xdr:rowOff>
    </xdr:from>
    <xdr:to>
      <xdr:col>24</xdr:col>
      <xdr:colOff>114300</xdr:colOff>
      <xdr:row>79</xdr:row>
      <xdr:rowOff>55944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40721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128067</xdr:rowOff>
    </xdr:from>
    <xdr:to>
      <xdr:col>20</xdr:col>
      <xdr:colOff>38100</xdr:colOff>
      <xdr:row>79</xdr:row>
      <xdr:rowOff>58217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49344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125425</xdr:rowOff>
    </xdr:from>
    <xdr:to>
      <xdr:col>15</xdr:col>
      <xdr:colOff>101600</xdr:colOff>
      <xdr:row>79</xdr:row>
      <xdr:rowOff>55575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46702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127966</xdr:rowOff>
    </xdr:from>
    <xdr:to>
      <xdr:col>10</xdr:col>
      <xdr:colOff>165100</xdr:colOff>
      <xdr:row>79</xdr:row>
      <xdr:rowOff>58116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49243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127242</xdr:rowOff>
    </xdr:from>
    <xdr:to>
      <xdr:col>6</xdr:col>
      <xdr:colOff>38100</xdr:colOff>
      <xdr:row>79</xdr:row>
      <xdr:rowOff>57392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48519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30234</xdr:rowOff>
    </xdr:from>
    <xdr:to>
      <xdr:col>24</xdr:col>
      <xdr:colOff>63500</xdr:colOff>
      <xdr:row>98</xdr:row>
      <xdr:rowOff>96200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60884"/>
          <a:ext cx="838200" cy="23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96200</xdr:rowOff>
    </xdr:from>
    <xdr:to>
      <xdr:col>19</xdr:col>
      <xdr:colOff>177800</xdr:colOff>
      <xdr:row>98</xdr:row>
      <xdr:rowOff>113770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98300"/>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113770</xdr:rowOff>
    </xdr:from>
    <xdr:to>
      <xdr:col>15</xdr:col>
      <xdr:colOff>50800</xdr:colOff>
      <xdr:row>98</xdr:row>
      <xdr:rowOff>135575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15870"/>
          <a:ext cx="889000" cy="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39164</xdr:rowOff>
    </xdr:from>
    <xdr:to>
      <xdr:col>15</xdr:col>
      <xdr:colOff>101600</xdr:colOff>
      <xdr:row>97</xdr:row>
      <xdr:rowOff>140764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157291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117340</xdr:rowOff>
    </xdr:from>
    <xdr:to>
      <xdr:col>10</xdr:col>
      <xdr:colOff>114300</xdr:colOff>
      <xdr:row>98</xdr:row>
      <xdr:rowOff>135575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919440"/>
          <a:ext cx="889000" cy="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50256</xdr:rowOff>
    </xdr:from>
    <xdr:to>
      <xdr:col>10</xdr:col>
      <xdr:colOff>165100</xdr:colOff>
      <xdr:row>97</xdr:row>
      <xdr:rowOff>151856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168383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51322</xdr:rowOff>
    </xdr:from>
    <xdr:to>
      <xdr:col>6</xdr:col>
      <xdr:colOff>38100</xdr:colOff>
      <xdr:row>97</xdr:row>
      <xdr:rowOff>152922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169449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150884</xdr:rowOff>
    </xdr:from>
    <xdr:to>
      <xdr:col>24</xdr:col>
      <xdr:colOff>114300</xdr:colOff>
      <xdr:row>97</xdr:row>
      <xdr:rowOff>81034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129311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45400</xdr:rowOff>
    </xdr:from>
    <xdr:to>
      <xdr:col>20</xdr:col>
      <xdr:colOff>38100</xdr:colOff>
      <xdr:row>98</xdr:row>
      <xdr:rowOff>147000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138127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4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62970</xdr:rowOff>
    </xdr:from>
    <xdr:to>
      <xdr:col>15</xdr:col>
      <xdr:colOff>101600</xdr:colOff>
      <xdr:row>98</xdr:row>
      <xdr:rowOff>164570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155697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5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84775</xdr:rowOff>
    </xdr:from>
    <xdr:to>
      <xdr:col>10</xdr:col>
      <xdr:colOff>165100</xdr:colOff>
      <xdr:row>99</xdr:row>
      <xdr:rowOff>14925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6052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66540</xdr:rowOff>
    </xdr:from>
    <xdr:to>
      <xdr:col>6</xdr:col>
      <xdr:colOff>38100</xdr:colOff>
      <xdr:row>98</xdr:row>
      <xdr:rowOff>168140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6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159267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113548</xdr:rowOff>
    </xdr:from>
    <xdr:to>
      <xdr:col>55</xdr:col>
      <xdr:colOff>0</xdr:colOff>
      <xdr:row>35</xdr:row>
      <xdr:rowOff>151885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42848"/>
          <a:ext cx="838200" cy="20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113548</xdr:rowOff>
    </xdr:from>
    <xdr:to>
      <xdr:col>50</xdr:col>
      <xdr:colOff>114300</xdr:colOff>
      <xdr:row>37</xdr:row>
      <xdr:rowOff>34472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42848"/>
          <a:ext cx="889000" cy="43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34472</xdr:rowOff>
    </xdr:from>
    <xdr:to>
      <xdr:col>45</xdr:col>
      <xdr:colOff>177800</xdr:colOff>
      <xdr:row>37</xdr:row>
      <xdr:rowOff>36171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78122"/>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150980</xdr:rowOff>
    </xdr:from>
    <xdr:to>
      <xdr:col>46</xdr:col>
      <xdr:colOff>38100</xdr:colOff>
      <xdr:row>37</xdr:row>
      <xdr:rowOff>81130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2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97657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9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36171</xdr:rowOff>
    </xdr:from>
    <xdr:to>
      <xdr:col>41</xdr:col>
      <xdr:colOff>50800</xdr:colOff>
      <xdr:row>37</xdr:row>
      <xdr:rowOff>36514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7982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169127</xdr:rowOff>
    </xdr:from>
    <xdr:to>
      <xdr:col>41</xdr:col>
      <xdr:colOff>101600</xdr:colOff>
      <xdr:row>37</xdr:row>
      <xdr:rowOff>99277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90404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3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38486</xdr:rowOff>
    </xdr:from>
    <xdr:to>
      <xdr:col>36</xdr:col>
      <xdr:colOff>165100</xdr:colOff>
      <xdr:row>37</xdr:row>
      <xdr:rowOff>140086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131213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101085</xdr:rowOff>
    </xdr:from>
    <xdr:to>
      <xdr:col>55</xdr:col>
      <xdr:colOff>50800</xdr:colOff>
      <xdr:row>36</xdr:row>
      <xdr:rowOff>31235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123962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5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62748</xdr:rowOff>
    </xdr:from>
    <xdr:to>
      <xdr:col>50</xdr:col>
      <xdr:colOff>165100</xdr:colOff>
      <xdr:row>34</xdr:row>
      <xdr:rowOff>164348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155475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8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155122</xdr:rowOff>
    </xdr:from>
    <xdr:to>
      <xdr:col>46</xdr:col>
      <xdr:colOff>38100</xdr:colOff>
      <xdr:row>37</xdr:row>
      <xdr:rowOff>85272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76399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156821</xdr:rowOff>
    </xdr:from>
    <xdr:to>
      <xdr:col>41</xdr:col>
      <xdr:colOff>101600</xdr:colOff>
      <xdr:row>37</xdr:row>
      <xdr:rowOff>86971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103498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10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157164</xdr:rowOff>
    </xdr:from>
    <xdr:to>
      <xdr:col>36</xdr:col>
      <xdr:colOff>165100</xdr:colOff>
      <xdr:row>37</xdr:row>
      <xdr:rowOff>87314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2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103841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10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167399</xdr:rowOff>
    </xdr:from>
    <xdr:to>
      <xdr:col>55</xdr:col>
      <xdr:colOff>0</xdr:colOff>
      <xdr:row>58</xdr:row>
      <xdr:rowOff>25383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40049"/>
          <a:ext cx="838200" cy="2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161491</xdr:rowOff>
    </xdr:from>
    <xdr:to>
      <xdr:col>50</xdr:col>
      <xdr:colOff>114300</xdr:colOff>
      <xdr:row>57</xdr:row>
      <xdr:rowOff>167399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34141"/>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161491</xdr:rowOff>
    </xdr:from>
    <xdr:to>
      <xdr:col>45</xdr:col>
      <xdr:colOff>177800</xdr:colOff>
      <xdr:row>58</xdr:row>
      <xdr:rowOff>40670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34141"/>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158448</xdr:rowOff>
    </xdr:from>
    <xdr:to>
      <xdr:col>46</xdr:col>
      <xdr:colOff>38100</xdr:colOff>
      <xdr:row>58</xdr:row>
      <xdr:rowOff>88598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79725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1002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14704</xdr:rowOff>
    </xdr:from>
    <xdr:to>
      <xdr:col>41</xdr:col>
      <xdr:colOff>50800</xdr:colOff>
      <xdr:row>58</xdr:row>
      <xdr:rowOff>40670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58804"/>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130330</xdr:rowOff>
    </xdr:from>
    <xdr:to>
      <xdr:col>41</xdr:col>
      <xdr:colOff>101600</xdr:colOff>
      <xdr:row>58</xdr:row>
      <xdr:rowOff>60480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77007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6998</xdr:rowOff>
    </xdr:from>
    <xdr:to>
      <xdr:col>36</xdr:col>
      <xdr:colOff>165100</xdr:colOff>
      <xdr:row>58</xdr:row>
      <xdr:rowOff>108598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99725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146033</xdr:rowOff>
    </xdr:from>
    <xdr:to>
      <xdr:col>55</xdr:col>
      <xdr:colOff>50800</xdr:colOff>
      <xdr:row>58</xdr:row>
      <xdr:rowOff>76183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124460</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9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116599</xdr:rowOff>
    </xdr:from>
    <xdr:to>
      <xdr:col>50</xdr:col>
      <xdr:colOff>165100</xdr:colOff>
      <xdr:row>58</xdr:row>
      <xdr:rowOff>46749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37876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8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110691</xdr:rowOff>
    </xdr:from>
    <xdr:to>
      <xdr:col>46</xdr:col>
      <xdr:colOff>38100</xdr:colOff>
      <xdr:row>58</xdr:row>
      <xdr:rowOff>40841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57368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5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161320</xdr:rowOff>
    </xdr:from>
    <xdr:to>
      <xdr:col>41</xdr:col>
      <xdr:colOff>101600</xdr:colOff>
      <xdr:row>58</xdr:row>
      <xdr:rowOff>91470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82597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135354</xdr:rowOff>
    </xdr:from>
    <xdr:to>
      <xdr:col>36</xdr:col>
      <xdr:colOff>165100</xdr:colOff>
      <xdr:row>58</xdr:row>
      <xdr:rowOff>65504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82031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68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446</xdr:rowOff>
    </xdr:from>
    <xdr:to>
      <xdr:col>55</xdr:col>
      <xdr:colOff>0</xdr:colOff>
      <xdr:row>78</xdr:row>
      <xdr:rowOff>1015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73546"/>
          <a:ext cx="8382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168117</xdr:rowOff>
    </xdr:from>
    <xdr:to>
      <xdr:col>50</xdr:col>
      <xdr:colOff>114300</xdr:colOff>
      <xdr:row>78</xdr:row>
      <xdr:rowOff>1015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69767"/>
          <a:ext cx="889000" cy="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168117</xdr:rowOff>
    </xdr:from>
    <xdr:to>
      <xdr:col>45</xdr:col>
      <xdr:colOff>177800</xdr:colOff>
      <xdr:row>78</xdr:row>
      <xdr:rowOff>23361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69767"/>
          <a:ext cx="889000" cy="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17819</xdr:rowOff>
    </xdr:from>
    <xdr:to>
      <xdr:col>46</xdr:col>
      <xdr:colOff>38100</xdr:colOff>
      <xdr:row>78</xdr:row>
      <xdr:rowOff>119419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9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110546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129868</xdr:rowOff>
    </xdr:from>
    <xdr:to>
      <xdr:col>41</xdr:col>
      <xdr:colOff>50800</xdr:colOff>
      <xdr:row>78</xdr:row>
      <xdr:rowOff>23361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31518"/>
          <a:ext cx="889000" cy="6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14407</xdr:rowOff>
    </xdr:from>
    <xdr:to>
      <xdr:col>41</xdr:col>
      <xdr:colOff>101600</xdr:colOff>
      <xdr:row>78</xdr:row>
      <xdr:rowOff>116007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107134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8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35675</xdr:rowOff>
    </xdr:from>
    <xdr:to>
      <xdr:col>36</xdr:col>
      <xdr:colOff>165100</xdr:colOff>
      <xdr:row>78</xdr:row>
      <xdr:rowOff>137275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0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128402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121096</xdr:rowOff>
    </xdr:from>
    <xdr:to>
      <xdr:col>55</xdr:col>
      <xdr:colOff>50800</xdr:colOff>
      <xdr:row>78</xdr:row>
      <xdr:rowOff>51246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143973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121665</xdr:rowOff>
    </xdr:from>
    <xdr:to>
      <xdr:col>50</xdr:col>
      <xdr:colOff>165100</xdr:colOff>
      <xdr:row>78</xdr:row>
      <xdr:rowOff>51815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68342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9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117317</xdr:rowOff>
    </xdr:from>
    <xdr:to>
      <xdr:col>46</xdr:col>
      <xdr:colOff>38100</xdr:colOff>
      <xdr:row>78</xdr:row>
      <xdr:rowOff>47467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63994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144011</xdr:rowOff>
    </xdr:from>
    <xdr:to>
      <xdr:col>41</xdr:col>
      <xdr:colOff>101600</xdr:colOff>
      <xdr:row>78</xdr:row>
      <xdr:rowOff>74161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90688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12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79068</xdr:rowOff>
    </xdr:from>
    <xdr:to>
      <xdr:col>36</xdr:col>
      <xdr:colOff>165100</xdr:colOff>
      <xdr:row>78</xdr:row>
      <xdr:rowOff>9218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8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25745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7620</xdr:rowOff>
    </xdr:from>
    <xdr:to>
      <xdr:col>55</xdr:col>
      <xdr:colOff>0</xdr:colOff>
      <xdr:row>98</xdr:row>
      <xdr:rowOff>12063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09720"/>
          <a:ext cx="8382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7620</xdr:rowOff>
    </xdr:from>
    <xdr:to>
      <xdr:col>50</xdr:col>
      <xdr:colOff>114300</xdr:colOff>
      <xdr:row>98</xdr:row>
      <xdr:rowOff>29561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09720"/>
          <a:ext cx="889000" cy="2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29561</xdr:rowOff>
    </xdr:from>
    <xdr:to>
      <xdr:col>45</xdr:col>
      <xdr:colOff>177800</xdr:colOff>
      <xdr:row>98</xdr:row>
      <xdr:rowOff>65706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31661"/>
          <a:ext cx="889000" cy="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24919</xdr:rowOff>
    </xdr:from>
    <xdr:to>
      <xdr:col>46</xdr:col>
      <xdr:colOff>38100</xdr:colOff>
      <xdr:row>97</xdr:row>
      <xdr:rowOff>126519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143046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52042</xdr:rowOff>
    </xdr:from>
    <xdr:to>
      <xdr:col>41</xdr:col>
      <xdr:colOff>50800</xdr:colOff>
      <xdr:row>98</xdr:row>
      <xdr:rowOff>65706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54142"/>
          <a:ext cx="8890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140343</xdr:rowOff>
    </xdr:from>
    <xdr:to>
      <xdr:col>41</xdr:col>
      <xdr:colOff>101600</xdr:colOff>
      <xdr:row>97</xdr:row>
      <xdr:rowOff>70493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87020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37223</xdr:rowOff>
    </xdr:from>
    <xdr:to>
      <xdr:col>36</xdr:col>
      <xdr:colOff>165100</xdr:colOff>
      <xdr:row>97</xdr:row>
      <xdr:rowOff>138823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155350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132713</xdr:rowOff>
    </xdr:from>
    <xdr:to>
      <xdr:col>55</xdr:col>
      <xdr:colOff>50800</xdr:colOff>
      <xdr:row>98</xdr:row>
      <xdr:rowOff>62863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47640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128270</xdr:rowOff>
    </xdr:from>
    <xdr:to>
      <xdr:col>50</xdr:col>
      <xdr:colOff>165100</xdr:colOff>
      <xdr:row>98</xdr:row>
      <xdr:rowOff>58420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49547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5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150211</xdr:rowOff>
    </xdr:from>
    <xdr:to>
      <xdr:col>46</xdr:col>
      <xdr:colOff>38100</xdr:colOff>
      <xdr:row>98</xdr:row>
      <xdr:rowOff>80361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71488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14906</xdr:rowOff>
    </xdr:from>
    <xdr:to>
      <xdr:col>41</xdr:col>
      <xdr:colOff>101600</xdr:colOff>
      <xdr:row>98</xdr:row>
      <xdr:rowOff>116506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107633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0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1242</xdr:rowOff>
    </xdr:from>
    <xdr:to>
      <xdr:col>36</xdr:col>
      <xdr:colOff>165100</xdr:colOff>
      <xdr:row>98</xdr:row>
      <xdr:rowOff>102842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93969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54011</xdr:rowOff>
    </xdr:from>
    <xdr:to>
      <xdr:col>85</xdr:col>
      <xdr:colOff>127000</xdr:colOff>
      <xdr:row>38</xdr:row>
      <xdr:rowOff>90455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69111"/>
          <a:ext cx="8382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40117</xdr:rowOff>
    </xdr:from>
    <xdr:to>
      <xdr:col>81</xdr:col>
      <xdr:colOff>50800</xdr:colOff>
      <xdr:row>38</xdr:row>
      <xdr:rowOff>54011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55217"/>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40117</xdr:rowOff>
    </xdr:from>
    <xdr:to>
      <xdr:col>76</xdr:col>
      <xdr:colOff>114300</xdr:colOff>
      <xdr:row>38</xdr:row>
      <xdr:rowOff>139650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55217"/>
          <a:ext cx="889000" cy="9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27068</xdr:rowOff>
    </xdr:from>
    <xdr:to>
      <xdr:col>76</xdr:col>
      <xdr:colOff>165100</xdr:colOff>
      <xdr:row>38</xdr:row>
      <xdr:rowOff>128668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119795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138964</xdr:rowOff>
    </xdr:from>
    <xdr:to>
      <xdr:col>71</xdr:col>
      <xdr:colOff>177800</xdr:colOff>
      <xdr:row>38</xdr:row>
      <xdr:rowOff>139650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06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46599</xdr:rowOff>
    </xdr:from>
    <xdr:to>
      <xdr:col>72</xdr:col>
      <xdr:colOff>38100</xdr:colOff>
      <xdr:row>38</xdr:row>
      <xdr:rowOff>148199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164727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66881</xdr:rowOff>
    </xdr:from>
    <xdr:to>
      <xdr:col>67</xdr:col>
      <xdr:colOff>101600</xdr:colOff>
      <xdr:row>38</xdr:row>
      <xdr:rowOff>168481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13558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39655</xdr:rowOff>
    </xdr:from>
    <xdr:to>
      <xdr:col>85</xdr:col>
      <xdr:colOff>177800</xdr:colOff>
      <xdr:row>38</xdr:row>
      <xdr:rowOff>141255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3211</xdr:rowOff>
    </xdr:from>
    <xdr:to>
      <xdr:col>81</xdr:col>
      <xdr:colOff>101600</xdr:colOff>
      <xdr:row>38</xdr:row>
      <xdr:rowOff>104811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121338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9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160767</xdr:rowOff>
    </xdr:from>
    <xdr:to>
      <xdr:col>76</xdr:col>
      <xdr:colOff>165100</xdr:colOff>
      <xdr:row>38</xdr:row>
      <xdr:rowOff>90917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107444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7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88850</xdr:rowOff>
    </xdr:from>
    <xdr:to>
      <xdr:col>72</xdr:col>
      <xdr:colOff>38100</xdr:colOff>
      <xdr:row>39</xdr:row>
      <xdr:rowOff>19000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10127</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46333" y="6696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88164</xdr:rowOff>
    </xdr:from>
    <xdr:to>
      <xdr:col>67</xdr:col>
      <xdr:colOff>101600</xdr:colOff>
      <xdr:row>39</xdr:row>
      <xdr:rowOff>18314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9441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73259</xdr:rowOff>
    </xdr:from>
    <xdr:to>
      <xdr:col>85</xdr:col>
      <xdr:colOff>127000</xdr:colOff>
      <xdr:row>77</xdr:row>
      <xdr:rowOff>95927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74909"/>
          <a:ext cx="838200" cy="2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95927</xdr:rowOff>
    </xdr:from>
    <xdr:to>
      <xdr:col>81</xdr:col>
      <xdr:colOff>50800</xdr:colOff>
      <xdr:row>77</xdr:row>
      <xdr:rowOff>107550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97577"/>
          <a:ext cx="889000" cy="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66173</xdr:rowOff>
    </xdr:from>
    <xdr:to>
      <xdr:col>76</xdr:col>
      <xdr:colOff>114300</xdr:colOff>
      <xdr:row>77</xdr:row>
      <xdr:rowOff>107550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67823"/>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156789</xdr:rowOff>
    </xdr:from>
    <xdr:to>
      <xdr:col>76</xdr:col>
      <xdr:colOff>165100</xdr:colOff>
      <xdr:row>77</xdr:row>
      <xdr:rowOff>86939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8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103467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66173</xdr:rowOff>
    </xdr:from>
    <xdr:to>
      <xdr:col>71</xdr:col>
      <xdr:colOff>177800</xdr:colOff>
      <xdr:row>77</xdr:row>
      <xdr:rowOff>122422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67823"/>
          <a:ext cx="889000" cy="5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2082</xdr:rowOff>
    </xdr:from>
    <xdr:to>
      <xdr:col>72</xdr:col>
      <xdr:colOff>38100</xdr:colOff>
      <xdr:row>77</xdr:row>
      <xdr:rowOff>103682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120209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166016</xdr:rowOff>
    </xdr:from>
    <xdr:to>
      <xdr:col>67</xdr:col>
      <xdr:colOff>101600</xdr:colOff>
      <xdr:row>77</xdr:row>
      <xdr:rowOff>96166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9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112693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7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22459</xdr:rowOff>
    </xdr:from>
    <xdr:to>
      <xdr:col>85</xdr:col>
      <xdr:colOff>177800</xdr:colOff>
      <xdr:row>77</xdr:row>
      <xdr:rowOff>124059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45127</xdr:rowOff>
    </xdr:from>
    <xdr:to>
      <xdr:col>81</xdr:col>
      <xdr:colOff>101600</xdr:colOff>
      <xdr:row>77</xdr:row>
      <xdr:rowOff>146727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137854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3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56750</xdr:rowOff>
    </xdr:from>
    <xdr:to>
      <xdr:col>76</xdr:col>
      <xdr:colOff>165100</xdr:colOff>
      <xdr:row>77</xdr:row>
      <xdr:rowOff>158350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149477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15373</xdr:rowOff>
    </xdr:from>
    <xdr:to>
      <xdr:col>72</xdr:col>
      <xdr:colOff>38100</xdr:colOff>
      <xdr:row>77</xdr:row>
      <xdr:rowOff>116973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108100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71622</xdr:rowOff>
    </xdr:from>
    <xdr:to>
      <xdr:col>67</xdr:col>
      <xdr:colOff>101600</xdr:colOff>
      <xdr:row>78</xdr:row>
      <xdr:rowOff>1772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164349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120284</xdr:rowOff>
    </xdr:from>
    <xdr:to>
      <xdr:col>85</xdr:col>
      <xdr:colOff>127000</xdr:colOff>
      <xdr:row>98</xdr:row>
      <xdr:rowOff>168949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22384"/>
          <a:ext cx="838200" cy="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168949</xdr:rowOff>
    </xdr:from>
    <xdr:to>
      <xdr:col>81</xdr:col>
      <xdr:colOff>50800</xdr:colOff>
      <xdr:row>99</xdr:row>
      <xdr:rowOff>20769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71049"/>
          <a:ext cx="889000" cy="2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20769</xdr:rowOff>
    </xdr:from>
    <xdr:to>
      <xdr:col>76</xdr:col>
      <xdr:colOff>114300</xdr:colOff>
      <xdr:row>99</xdr:row>
      <xdr:rowOff>22858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94319"/>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112996</xdr:rowOff>
    </xdr:from>
    <xdr:to>
      <xdr:col>76</xdr:col>
      <xdr:colOff>165100</xdr:colOff>
      <xdr:row>99</xdr:row>
      <xdr:rowOff>43146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1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59673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9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16625</xdr:rowOff>
    </xdr:from>
    <xdr:to>
      <xdr:col>71</xdr:col>
      <xdr:colOff>177800</xdr:colOff>
      <xdr:row>99</xdr:row>
      <xdr:rowOff>22858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90175"/>
          <a:ext cx="8890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116760</xdr:rowOff>
    </xdr:from>
    <xdr:to>
      <xdr:col>72</xdr:col>
      <xdr:colOff>38100</xdr:colOff>
      <xdr:row>99</xdr:row>
      <xdr:rowOff>46910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63437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9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119030</xdr:rowOff>
    </xdr:from>
    <xdr:to>
      <xdr:col>67</xdr:col>
      <xdr:colOff>101600</xdr:colOff>
      <xdr:row>99</xdr:row>
      <xdr:rowOff>49180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65707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69484</xdr:rowOff>
    </xdr:from>
    <xdr:to>
      <xdr:col>85</xdr:col>
      <xdr:colOff>177800</xdr:colOff>
      <xdr:row>98</xdr:row>
      <xdr:rowOff>171084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118149</xdr:rowOff>
    </xdr:from>
    <xdr:to>
      <xdr:col>81</xdr:col>
      <xdr:colOff>101600</xdr:colOff>
      <xdr:row>99</xdr:row>
      <xdr:rowOff>48299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39426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141419</xdr:rowOff>
    </xdr:from>
    <xdr:to>
      <xdr:col>76</xdr:col>
      <xdr:colOff>165100</xdr:colOff>
      <xdr:row>99</xdr:row>
      <xdr:rowOff>71569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62696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143508</xdr:rowOff>
    </xdr:from>
    <xdr:to>
      <xdr:col>72</xdr:col>
      <xdr:colOff>38100</xdr:colOff>
      <xdr:row>99</xdr:row>
      <xdr:rowOff>73658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4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64785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3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137275</xdr:rowOff>
    </xdr:from>
    <xdr:to>
      <xdr:col>67</xdr:col>
      <xdr:colOff>101600</xdr:colOff>
      <xdr:row>99</xdr:row>
      <xdr:rowOff>67425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58552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3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113868</xdr:rowOff>
    </xdr:from>
    <xdr:to>
      <xdr:col>116</xdr:col>
      <xdr:colOff>63500</xdr:colOff>
      <xdr:row>38</xdr:row>
      <xdr:rowOff>121503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28968"/>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93889</xdr:rowOff>
    </xdr:from>
    <xdr:to>
      <xdr:col>111</xdr:col>
      <xdr:colOff>177800</xdr:colOff>
      <xdr:row>38</xdr:row>
      <xdr:rowOff>121503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08989"/>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38933</xdr:rowOff>
    </xdr:from>
    <xdr:to>
      <xdr:col>107</xdr:col>
      <xdr:colOff>50800</xdr:colOff>
      <xdr:row>38</xdr:row>
      <xdr:rowOff>93889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554033"/>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37973</xdr:rowOff>
    </xdr:from>
    <xdr:to>
      <xdr:col>102</xdr:col>
      <xdr:colOff>114300</xdr:colOff>
      <xdr:row>38</xdr:row>
      <xdr:rowOff>38933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553073"/>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63068</xdr:rowOff>
    </xdr:from>
    <xdr:to>
      <xdr:col>116</xdr:col>
      <xdr:colOff>114300</xdr:colOff>
      <xdr:row>38</xdr:row>
      <xdr:rowOff>164668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149691</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4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70703</xdr:rowOff>
    </xdr:from>
    <xdr:to>
      <xdr:col>112</xdr:col>
      <xdr:colOff>38100</xdr:colOff>
      <xdr:row>39</xdr:row>
      <xdr:rowOff>853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163430</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67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43089</xdr:rowOff>
    </xdr:from>
    <xdr:to>
      <xdr:col>107</xdr:col>
      <xdr:colOff>101600</xdr:colOff>
      <xdr:row>38</xdr:row>
      <xdr:rowOff>144689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135816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159583</xdr:rowOff>
    </xdr:from>
    <xdr:to>
      <xdr:col>102</xdr:col>
      <xdr:colOff>165100</xdr:colOff>
      <xdr:row>38</xdr:row>
      <xdr:rowOff>89733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106260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7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105300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7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32468</xdr:rowOff>
    </xdr:from>
    <xdr:to>
      <xdr:col>116</xdr:col>
      <xdr:colOff>63500</xdr:colOff>
      <xdr:row>59</xdr:row>
      <xdr:rowOff>32810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48018"/>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32810</xdr:rowOff>
    </xdr:from>
    <xdr:to>
      <xdr:col>111</xdr:col>
      <xdr:colOff>177800</xdr:colOff>
      <xdr:row>59</xdr:row>
      <xdr:rowOff>33020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48360"/>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33020</xdr:rowOff>
    </xdr:from>
    <xdr:to>
      <xdr:col>107</xdr:col>
      <xdr:colOff>50800</xdr:colOff>
      <xdr:row>59</xdr:row>
      <xdr:rowOff>33248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4857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73813</xdr:rowOff>
    </xdr:from>
    <xdr:to>
      <xdr:col>107</xdr:col>
      <xdr:colOff>101600</xdr:colOff>
      <xdr:row>59</xdr:row>
      <xdr:rowOff>3963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1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20490</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9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33248</xdr:rowOff>
    </xdr:from>
    <xdr:to>
      <xdr:col>102</xdr:col>
      <xdr:colOff>114300</xdr:colOff>
      <xdr:row>59</xdr:row>
      <xdr:rowOff>33534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148798"/>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77298</xdr:rowOff>
    </xdr:from>
    <xdr:to>
      <xdr:col>102</xdr:col>
      <xdr:colOff>165100</xdr:colOff>
      <xdr:row>59</xdr:row>
      <xdr:rowOff>7448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23975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61563</xdr:rowOff>
    </xdr:from>
    <xdr:to>
      <xdr:col>98</xdr:col>
      <xdr:colOff>38100</xdr:colOff>
      <xdr:row>58</xdr:row>
      <xdr:rowOff>163163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153118</xdr:rowOff>
    </xdr:from>
    <xdr:to>
      <xdr:col>116</xdr:col>
      <xdr:colOff>114300</xdr:colOff>
      <xdr:row>59</xdr:row>
      <xdr:rowOff>83268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87178</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31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153460</xdr:rowOff>
    </xdr:from>
    <xdr:to>
      <xdr:col>112</xdr:col>
      <xdr:colOff>38100</xdr:colOff>
      <xdr:row>59</xdr:row>
      <xdr:rowOff>83610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74737</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90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153670</xdr:rowOff>
    </xdr:from>
    <xdr:to>
      <xdr:col>107</xdr:col>
      <xdr:colOff>101600</xdr:colOff>
      <xdr:row>59</xdr:row>
      <xdr:rowOff>83820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74947</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5017" y="1019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153898</xdr:rowOff>
    </xdr:from>
    <xdr:to>
      <xdr:col>102</xdr:col>
      <xdr:colOff>165100</xdr:colOff>
      <xdr:row>59</xdr:row>
      <xdr:rowOff>84048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75175</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9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154184</xdr:rowOff>
    </xdr:from>
    <xdr:to>
      <xdr:col>98</xdr:col>
      <xdr:colOff>38100</xdr:colOff>
      <xdr:row>59</xdr:row>
      <xdr:rowOff>84334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75461</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91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131953</xdr:rowOff>
    </xdr:from>
    <xdr:to>
      <xdr:col>116</xdr:col>
      <xdr:colOff>63500</xdr:colOff>
      <xdr:row>78</xdr:row>
      <xdr:rowOff>139345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505053"/>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139345</xdr:rowOff>
    </xdr:from>
    <xdr:to>
      <xdr:col>111</xdr:col>
      <xdr:colOff>177800</xdr:colOff>
      <xdr:row>78</xdr:row>
      <xdr:rowOff>169635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512445"/>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169635</xdr:rowOff>
    </xdr:from>
    <xdr:to>
      <xdr:col>107</xdr:col>
      <xdr:colOff>50800</xdr:colOff>
      <xdr:row>79</xdr:row>
      <xdr:rowOff>17298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542735"/>
          <a:ext cx="8890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92520</xdr:rowOff>
    </xdr:from>
    <xdr:to>
      <xdr:col>107</xdr:col>
      <xdr:colOff>101600</xdr:colOff>
      <xdr:row>77</xdr:row>
      <xdr:rowOff>22670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39196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3594</xdr:rowOff>
    </xdr:from>
    <xdr:to>
      <xdr:col>102</xdr:col>
      <xdr:colOff>114300</xdr:colOff>
      <xdr:row>79</xdr:row>
      <xdr:rowOff>17298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548144"/>
          <a:ext cx="8890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94438</xdr:rowOff>
    </xdr:from>
    <xdr:to>
      <xdr:col>102</xdr:col>
      <xdr:colOff>165100</xdr:colOff>
      <xdr:row>77</xdr:row>
      <xdr:rowOff>24588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109538</xdr:rowOff>
    </xdr:from>
    <xdr:to>
      <xdr:col>98</xdr:col>
      <xdr:colOff>38100</xdr:colOff>
      <xdr:row>77</xdr:row>
      <xdr:rowOff>39688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56215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81153</xdr:rowOff>
    </xdr:from>
    <xdr:to>
      <xdr:col>116</xdr:col>
      <xdr:colOff>114300</xdr:colOff>
      <xdr:row>79</xdr:row>
      <xdr:rowOff>11303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4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59580</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4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88545</xdr:rowOff>
    </xdr:from>
    <xdr:to>
      <xdr:col>112</xdr:col>
      <xdr:colOff>38100</xdr:colOff>
      <xdr:row>79</xdr:row>
      <xdr:rowOff>18695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4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9822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5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118835</xdr:rowOff>
    </xdr:from>
    <xdr:to>
      <xdr:col>107</xdr:col>
      <xdr:colOff>101600</xdr:colOff>
      <xdr:row>79</xdr:row>
      <xdr:rowOff>48985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4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40112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58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137948</xdr:rowOff>
    </xdr:from>
    <xdr:to>
      <xdr:col>102</xdr:col>
      <xdr:colOff>165100</xdr:colOff>
      <xdr:row>79</xdr:row>
      <xdr:rowOff>68098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5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59225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6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124244</xdr:rowOff>
    </xdr:from>
    <xdr:to>
      <xdr:col>98</xdr:col>
      <xdr:colOff>38100</xdr:colOff>
      <xdr:row>79</xdr:row>
      <xdr:rowOff>54394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49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45521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59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latin typeface="ＭＳ Ｐゴシック" panose="020B0600070205080204" pitchFamily="50" charset="-128"/>
              <a:ea typeface="ＭＳ Ｐゴシック" panose="020B0600070205080204" pitchFamily="50" charset="-128"/>
            </a:rPr>
            <a:t>扶助費が前年度に比べ</a:t>
          </a:r>
          <a:r>
            <a:rPr kumimoji="1" lang="en-US" altLang="ja-JP" sz="1300">
              <a:latin typeface="ＭＳ Ｐゴシック" panose="020B0600070205080204" pitchFamily="50" charset="-128"/>
              <a:ea typeface="ＭＳ Ｐゴシック" panose="020B0600070205080204" pitchFamily="50" charset="-128"/>
            </a:rPr>
            <a:t>21,810</a:t>
          </a:r>
          <a:r>
            <a:rPr kumimoji="1" lang="ja-JP" altLang="en-US" sz="1300">
              <a:latin typeface="ＭＳ Ｐゴシック" panose="020B0600070205080204" pitchFamily="50" charset="-128"/>
              <a:ea typeface="ＭＳ Ｐゴシック" panose="020B0600070205080204" pitchFamily="50" charset="-128"/>
            </a:rPr>
            <a:t>円と大幅に増加しているのは、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子育て世帯への臨時特別給付事業、経済対策世帯給付金等事業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等における給付金の増によるものである。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過疎対策事業債等の据置期間の終了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により元金償還額が増加し、前年度に比べ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円と大幅に増加しているのは、財政調整基金へ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307,849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千円積み立てたことによるものである。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9,545
9,375
125.18
6,819,036
6,580,044
221,590
3,854,908
5,666,091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118974</xdr:rowOff>
    </xdr:from>
    <xdr:to>
      <xdr:col>24</xdr:col>
      <xdr:colOff>63500</xdr:colOff>
      <xdr:row>36</xdr:row>
      <xdr:rowOff>157074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9117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112878</xdr:rowOff>
    </xdr:from>
    <xdr:to>
      <xdr:col>19</xdr:col>
      <xdr:colOff>177800</xdr:colOff>
      <xdr:row>36</xdr:row>
      <xdr:rowOff>157074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85078"/>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112878</xdr:rowOff>
    </xdr:from>
    <xdr:to>
      <xdr:col>15</xdr:col>
      <xdr:colOff>50800</xdr:colOff>
      <xdr:row>36</xdr:row>
      <xdr:rowOff>154940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85078"/>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129286</xdr:rowOff>
    </xdr:from>
    <xdr:to>
      <xdr:col>15</xdr:col>
      <xdr:colOff>101600</xdr:colOff>
      <xdr:row>38</xdr:row>
      <xdr:rowOff>59436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4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50563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5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154940</xdr:rowOff>
    </xdr:from>
    <xdr:to>
      <xdr:col>10</xdr:col>
      <xdr:colOff>114300</xdr:colOff>
      <xdr:row>37</xdr:row>
      <xdr:rowOff>14580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27140"/>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154280</xdr:rowOff>
    </xdr:from>
    <xdr:to>
      <xdr:col>10</xdr:col>
      <xdr:colOff>165100</xdr:colOff>
      <xdr:row>38</xdr:row>
      <xdr:rowOff>84430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4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75557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59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168301</xdr:rowOff>
    </xdr:from>
    <xdr:to>
      <xdr:col>6</xdr:col>
      <xdr:colOff>38100</xdr:colOff>
      <xdr:row>38</xdr:row>
      <xdr:rowOff>98451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51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89578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6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68174</xdr:rowOff>
    </xdr:from>
    <xdr:to>
      <xdr:col>24</xdr:col>
      <xdr:colOff>114300</xdr:colOff>
      <xdr:row>36</xdr:row>
      <xdr:rowOff>169774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46601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1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106274</xdr:rowOff>
    </xdr:from>
    <xdr:to>
      <xdr:col>20</xdr:col>
      <xdr:colOff>38100</xdr:colOff>
      <xdr:row>37</xdr:row>
      <xdr:rowOff>36424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27551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62078</xdr:rowOff>
    </xdr:from>
    <xdr:to>
      <xdr:col>15</xdr:col>
      <xdr:colOff>101600</xdr:colOff>
      <xdr:row>36</xdr:row>
      <xdr:rowOff>163678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0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104140</xdr:rowOff>
    </xdr:from>
    <xdr:to>
      <xdr:col>10</xdr:col>
      <xdr:colOff>165100</xdr:colOff>
      <xdr:row>37</xdr:row>
      <xdr:rowOff>34290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50817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5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135230</xdr:rowOff>
    </xdr:from>
    <xdr:to>
      <xdr:col>6</xdr:col>
      <xdr:colOff>38100</xdr:colOff>
      <xdr:row>37</xdr:row>
      <xdr:rowOff>65380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81907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74754</xdr:rowOff>
    </xdr:from>
    <xdr:to>
      <xdr:col>24</xdr:col>
      <xdr:colOff>63500</xdr:colOff>
      <xdr:row>58</xdr:row>
      <xdr:rowOff>126176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10018854"/>
          <a:ext cx="838200" cy="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74754</xdr:rowOff>
    </xdr:from>
    <xdr:to>
      <xdr:col>19</xdr:col>
      <xdr:colOff>177800</xdr:colOff>
      <xdr:row>58</xdr:row>
      <xdr:rowOff>161868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18854"/>
          <a:ext cx="889000" cy="8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161868</xdr:rowOff>
    </xdr:from>
    <xdr:to>
      <xdr:col>15</xdr:col>
      <xdr:colOff>50800</xdr:colOff>
      <xdr:row>58</xdr:row>
      <xdr:rowOff>166506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105968"/>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80487</xdr:rowOff>
    </xdr:from>
    <xdr:to>
      <xdr:col>15</xdr:col>
      <xdr:colOff>101600</xdr:colOff>
      <xdr:row>59</xdr:row>
      <xdr:rowOff>10637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27164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9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154245</xdr:rowOff>
    </xdr:from>
    <xdr:to>
      <xdr:col>10</xdr:col>
      <xdr:colOff>114300</xdr:colOff>
      <xdr:row>58</xdr:row>
      <xdr:rowOff>166506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98345"/>
          <a:ext cx="8890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83629</xdr:rowOff>
    </xdr:from>
    <xdr:to>
      <xdr:col>10</xdr:col>
      <xdr:colOff>165100</xdr:colOff>
      <xdr:row>59</xdr:row>
      <xdr:rowOff>13779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2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8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92084</xdr:rowOff>
    </xdr:from>
    <xdr:to>
      <xdr:col>6</xdr:col>
      <xdr:colOff>38100</xdr:colOff>
      <xdr:row>59</xdr:row>
      <xdr:rowOff>22234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3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38761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1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75376</xdr:rowOff>
    </xdr:from>
    <xdr:to>
      <xdr:col>24</xdr:col>
      <xdr:colOff>114300</xdr:colOff>
      <xdr:row>59</xdr:row>
      <xdr:rowOff>5526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23954</xdr:rowOff>
    </xdr:from>
    <xdr:to>
      <xdr:col>20</xdr:col>
      <xdr:colOff>38100</xdr:colOff>
      <xdr:row>58</xdr:row>
      <xdr:rowOff>125554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6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116681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6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111068</xdr:rowOff>
    </xdr:from>
    <xdr:to>
      <xdr:col>15</xdr:col>
      <xdr:colOff>101600</xdr:colOff>
      <xdr:row>59</xdr:row>
      <xdr:rowOff>41218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32345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4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115706</xdr:rowOff>
    </xdr:from>
    <xdr:to>
      <xdr:col>10</xdr:col>
      <xdr:colOff>165100</xdr:colOff>
      <xdr:row>59</xdr:row>
      <xdr:rowOff>45856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36983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103445</xdr:rowOff>
    </xdr:from>
    <xdr:to>
      <xdr:col>6</xdr:col>
      <xdr:colOff>38100</xdr:colOff>
      <xdr:row>59</xdr:row>
      <xdr:rowOff>33595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24722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66982</xdr:rowOff>
    </xdr:from>
    <xdr:to>
      <xdr:col>24</xdr:col>
      <xdr:colOff>63500</xdr:colOff>
      <xdr:row>77</xdr:row>
      <xdr:rowOff>50470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25732"/>
          <a:ext cx="838200" cy="3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12019</xdr:rowOff>
    </xdr:from>
    <xdr:to>
      <xdr:col>19</xdr:col>
      <xdr:colOff>177800</xdr:colOff>
      <xdr:row>77</xdr:row>
      <xdr:rowOff>50470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42219"/>
          <a:ext cx="889000" cy="20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12019</xdr:rowOff>
    </xdr:from>
    <xdr:to>
      <xdr:col>15</xdr:col>
      <xdr:colOff>50800</xdr:colOff>
      <xdr:row>77</xdr:row>
      <xdr:rowOff>114500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42219"/>
          <a:ext cx="889000" cy="27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114500</xdr:rowOff>
    </xdr:from>
    <xdr:to>
      <xdr:col>10</xdr:col>
      <xdr:colOff>114300</xdr:colOff>
      <xdr:row>77</xdr:row>
      <xdr:rowOff>167917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16150"/>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16182</xdr:rowOff>
    </xdr:from>
    <xdr:to>
      <xdr:col>24</xdr:col>
      <xdr:colOff>114300</xdr:colOff>
      <xdr:row>75</xdr:row>
      <xdr:rowOff>117782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7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166059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5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171120</xdr:rowOff>
    </xdr:from>
    <xdr:to>
      <xdr:col>20</xdr:col>
      <xdr:colOff>38100</xdr:colOff>
      <xdr:row>77</xdr:row>
      <xdr:rowOff>101270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92397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9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132669</xdr:rowOff>
    </xdr:from>
    <xdr:to>
      <xdr:col>15</xdr:col>
      <xdr:colOff>101600</xdr:colOff>
      <xdr:row>76</xdr:row>
      <xdr:rowOff>62819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79346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6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63700</xdr:rowOff>
    </xdr:from>
    <xdr:to>
      <xdr:col>10</xdr:col>
      <xdr:colOff>165100</xdr:colOff>
      <xdr:row>77</xdr:row>
      <xdr:rowOff>165300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156427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5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117117</xdr:rowOff>
    </xdr:from>
    <xdr:to>
      <xdr:col>6</xdr:col>
      <xdr:colOff>38100</xdr:colOff>
      <xdr:row>78</xdr:row>
      <xdr:rowOff>47267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38394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167567</xdr:rowOff>
    </xdr:from>
    <xdr:to>
      <xdr:col>24</xdr:col>
      <xdr:colOff>63500</xdr:colOff>
      <xdr:row>96</xdr:row>
      <xdr:rowOff>124163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55317"/>
          <a:ext cx="838200" cy="12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124163</xdr:rowOff>
    </xdr:from>
    <xdr:to>
      <xdr:col>19</xdr:col>
      <xdr:colOff>177800</xdr:colOff>
      <xdr:row>96</xdr:row>
      <xdr:rowOff>145171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83363"/>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120969</xdr:rowOff>
    </xdr:from>
    <xdr:to>
      <xdr:col>15</xdr:col>
      <xdr:colOff>50800</xdr:colOff>
      <xdr:row>96</xdr:row>
      <xdr:rowOff>145171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80169"/>
          <a:ext cx="889000" cy="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133454</xdr:rowOff>
    </xdr:from>
    <xdr:to>
      <xdr:col>15</xdr:col>
      <xdr:colOff>101600</xdr:colOff>
      <xdr:row>97</xdr:row>
      <xdr:rowOff>63604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54731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120969</xdr:rowOff>
    </xdr:from>
    <xdr:to>
      <xdr:col>10</xdr:col>
      <xdr:colOff>114300</xdr:colOff>
      <xdr:row>96</xdr:row>
      <xdr:rowOff>129825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80169"/>
          <a:ext cx="889000" cy="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151270</xdr:rowOff>
    </xdr:from>
    <xdr:to>
      <xdr:col>10</xdr:col>
      <xdr:colOff>165100</xdr:colOff>
      <xdr:row>97</xdr:row>
      <xdr:rowOff>81420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72547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152726</xdr:rowOff>
    </xdr:from>
    <xdr:to>
      <xdr:col>6</xdr:col>
      <xdr:colOff>38100</xdr:colOff>
      <xdr:row>97</xdr:row>
      <xdr:rowOff>82876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74003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116767</xdr:rowOff>
    </xdr:from>
    <xdr:to>
      <xdr:col>24</xdr:col>
      <xdr:colOff>114300</xdr:colOff>
      <xdr:row>96</xdr:row>
      <xdr:rowOff>46917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0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95194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8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73363</xdr:rowOff>
    </xdr:from>
    <xdr:to>
      <xdr:col>20</xdr:col>
      <xdr:colOff>38100</xdr:colOff>
      <xdr:row>97</xdr:row>
      <xdr:rowOff>3513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166090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2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94371</xdr:rowOff>
    </xdr:from>
    <xdr:to>
      <xdr:col>15</xdr:col>
      <xdr:colOff>101600</xdr:colOff>
      <xdr:row>97</xdr:row>
      <xdr:rowOff>24521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41048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2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70169</xdr:rowOff>
    </xdr:from>
    <xdr:to>
      <xdr:col>10</xdr:col>
      <xdr:colOff>165100</xdr:colOff>
      <xdr:row>97</xdr:row>
      <xdr:rowOff>319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0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79025</xdr:rowOff>
    </xdr:from>
    <xdr:to>
      <xdr:col>6</xdr:col>
      <xdr:colOff>38100</xdr:colOff>
      <xdr:row>97</xdr:row>
      <xdr:rowOff>9175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25702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25400</xdr:rowOff>
    </xdr:from>
    <xdr:to>
      <xdr:col>55</xdr:col>
      <xdr:colOff>0</xdr:colOff>
      <xdr:row>38</xdr:row>
      <xdr:rowOff>89408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5683250"/>
          <a:ext cx="838200" cy="92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25400</xdr:rowOff>
    </xdr:from>
    <xdr:to>
      <xdr:col>50</xdr:col>
      <xdr:colOff>114300</xdr:colOff>
      <xdr:row>38</xdr:row>
      <xdr:rowOff>102209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5683250"/>
          <a:ext cx="889000" cy="93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67920</xdr:rowOff>
    </xdr:from>
    <xdr:to>
      <xdr:col>45</xdr:col>
      <xdr:colOff>177800</xdr:colOff>
      <xdr:row>38</xdr:row>
      <xdr:rowOff>102209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8302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67920</xdr:rowOff>
    </xdr:from>
    <xdr:to>
      <xdr:col>41</xdr:col>
      <xdr:colOff>50800</xdr:colOff>
      <xdr:row>38</xdr:row>
      <xdr:rowOff>88036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83020"/>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38608</xdr:rowOff>
    </xdr:from>
    <xdr:to>
      <xdr:col>55</xdr:col>
      <xdr:colOff>50800</xdr:colOff>
      <xdr:row>38</xdr:row>
      <xdr:rowOff>140208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124985</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68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146050</xdr:rowOff>
    </xdr:from>
    <xdr:to>
      <xdr:col>50</xdr:col>
      <xdr:colOff>165100</xdr:colOff>
      <xdr:row>33</xdr:row>
      <xdr:rowOff>76200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92727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51409</xdr:rowOff>
    </xdr:from>
    <xdr:to>
      <xdr:col>46</xdr:col>
      <xdr:colOff>38100</xdr:colOff>
      <xdr:row>38</xdr:row>
      <xdr:rowOff>153009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144136</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59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17120</xdr:rowOff>
    </xdr:from>
    <xdr:to>
      <xdr:col>41</xdr:col>
      <xdr:colOff>101600</xdr:colOff>
      <xdr:row>38</xdr:row>
      <xdr:rowOff>118720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109847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37236</xdr:rowOff>
    </xdr:from>
    <xdr:to>
      <xdr:col>36</xdr:col>
      <xdr:colOff>165100</xdr:colOff>
      <xdr:row>38</xdr:row>
      <xdr:rowOff>138836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129963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12571</xdr:rowOff>
    </xdr:from>
    <xdr:to>
      <xdr:col>55</xdr:col>
      <xdr:colOff>0</xdr:colOff>
      <xdr:row>57</xdr:row>
      <xdr:rowOff>49330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85221"/>
          <a:ext cx="8382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49330</xdr:rowOff>
    </xdr:from>
    <xdr:to>
      <xdr:col>50</xdr:col>
      <xdr:colOff>114300</xdr:colOff>
      <xdr:row>57</xdr:row>
      <xdr:rowOff>154888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21980"/>
          <a:ext cx="889000" cy="10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154888</xdr:rowOff>
    </xdr:from>
    <xdr:to>
      <xdr:col>45</xdr:col>
      <xdr:colOff>177800</xdr:colOff>
      <xdr:row>57</xdr:row>
      <xdr:rowOff>163826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27538"/>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86504</xdr:rowOff>
    </xdr:from>
    <xdr:to>
      <xdr:col>46</xdr:col>
      <xdr:colOff>38100</xdr:colOff>
      <xdr:row>58</xdr:row>
      <xdr:rowOff>16654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5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33181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163826</xdr:rowOff>
    </xdr:from>
    <xdr:to>
      <xdr:col>41</xdr:col>
      <xdr:colOff>50800</xdr:colOff>
      <xdr:row>58</xdr:row>
      <xdr:rowOff>5110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36476"/>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85407</xdr:rowOff>
    </xdr:from>
    <xdr:to>
      <xdr:col>41</xdr:col>
      <xdr:colOff>101600</xdr:colOff>
      <xdr:row>58</xdr:row>
      <xdr:rowOff>15557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5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32084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103041</xdr:rowOff>
    </xdr:from>
    <xdr:to>
      <xdr:col>36</xdr:col>
      <xdr:colOff>165100</xdr:colOff>
      <xdr:row>58</xdr:row>
      <xdr:rowOff>33191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49718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5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133221</xdr:rowOff>
    </xdr:from>
    <xdr:to>
      <xdr:col>55</xdr:col>
      <xdr:colOff>50800</xdr:colOff>
      <xdr:row>57</xdr:row>
      <xdr:rowOff>63371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3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156098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5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169980</xdr:rowOff>
    </xdr:from>
    <xdr:to>
      <xdr:col>50</xdr:col>
      <xdr:colOff>165100</xdr:colOff>
      <xdr:row>57</xdr:row>
      <xdr:rowOff>100130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7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116657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5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104088</xdr:rowOff>
    </xdr:from>
    <xdr:to>
      <xdr:col>46</xdr:col>
      <xdr:colOff>38100</xdr:colOff>
      <xdr:row>58</xdr:row>
      <xdr:rowOff>34238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25365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6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113026</xdr:rowOff>
    </xdr:from>
    <xdr:to>
      <xdr:col>41</xdr:col>
      <xdr:colOff>101600</xdr:colOff>
      <xdr:row>58</xdr:row>
      <xdr:rowOff>43176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34303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7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125760</xdr:rowOff>
    </xdr:from>
    <xdr:to>
      <xdr:col>36</xdr:col>
      <xdr:colOff>165100</xdr:colOff>
      <xdr:row>58</xdr:row>
      <xdr:rowOff>55910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47037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75547</xdr:rowOff>
    </xdr:from>
    <xdr:to>
      <xdr:col>55</xdr:col>
      <xdr:colOff>0</xdr:colOff>
      <xdr:row>78</xdr:row>
      <xdr:rowOff>127074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48647"/>
          <a:ext cx="8382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75547</xdr:rowOff>
    </xdr:from>
    <xdr:to>
      <xdr:col>50</xdr:col>
      <xdr:colOff>114300</xdr:colOff>
      <xdr:row>78</xdr:row>
      <xdr:rowOff>150116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48647"/>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150116</xdr:rowOff>
    </xdr:from>
    <xdr:to>
      <xdr:col>45</xdr:col>
      <xdr:colOff>177800</xdr:colOff>
      <xdr:row>79</xdr:row>
      <xdr:rowOff>6031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23216"/>
          <a:ext cx="889000" cy="2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16038</xdr:rowOff>
    </xdr:from>
    <xdr:to>
      <xdr:col>46</xdr:col>
      <xdr:colOff>38100</xdr:colOff>
      <xdr:row>78</xdr:row>
      <xdr:rowOff>117638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134165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2547</xdr:rowOff>
    </xdr:from>
    <xdr:to>
      <xdr:col>41</xdr:col>
      <xdr:colOff>50800</xdr:colOff>
      <xdr:row>79</xdr:row>
      <xdr:rowOff>6031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47097"/>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33533</xdr:rowOff>
    </xdr:from>
    <xdr:to>
      <xdr:col>41</xdr:col>
      <xdr:colOff>101600</xdr:colOff>
      <xdr:row>78</xdr:row>
      <xdr:rowOff>135133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151660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22476</xdr:rowOff>
    </xdr:from>
    <xdr:to>
      <xdr:col>36</xdr:col>
      <xdr:colOff>165100</xdr:colOff>
      <xdr:row>78</xdr:row>
      <xdr:rowOff>124076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7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76274</xdr:rowOff>
    </xdr:from>
    <xdr:to>
      <xdr:col>55</xdr:col>
      <xdr:colOff>50800</xdr:colOff>
      <xdr:row>79</xdr:row>
      <xdr:rowOff>6424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162651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24747</xdr:rowOff>
    </xdr:from>
    <xdr:to>
      <xdr:col>50</xdr:col>
      <xdr:colOff>165100</xdr:colOff>
      <xdr:row>78</xdr:row>
      <xdr:rowOff>126347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117474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99316</xdr:rowOff>
    </xdr:from>
    <xdr:to>
      <xdr:col>46</xdr:col>
      <xdr:colOff>38100</xdr:colOff>
      <xdr:row>79</xdr:row>
      <xdr:rowOff>29466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20593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6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126681</xdr:rowOff>
    </xdr:from>
    <xdr:to>
      <xdr:col>41</xdr:col>
      <xdr:colOff>101600</xdr:colOff>
      <xdr:row>79</xdr:row>
      <xdr:rowOff>56831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47958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9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123197</xdr:rowOff>
    </xdr:from>
    <xdr:to>
      <xdr:col>36</xdr:col>
      <xdr:colOff>165100</xdr:colOff>
      <xdr:row>79</xdr:row>
      <xdr:rowOff>53347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44474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8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135389</xdr:rowOff>
    </xdr:from>
    <xdr:to>
      <xdr:col>55</xdr:col>
      <xdr:colOff>0</xdr:colOff>
      <xdr:row>97</xdr:row>
      <xdr:rowOff>148786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66039"/>
          <a:ext cx="838200" cy="1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135389</xdr:rowOff>
    </xdr:from>
    <xdr:to>
      <xdr:col>50</xdr:col>
      <xdr:colOff>114300</xdr:colOff>
      <xdr:row>98</xdr:row>
      <xdr:rowOff>3603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66039"/>
          <a:ext cx="889000" cy="3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140686</xdr:rowOff>
    </xdr:from>
    <xdr:to>
      <xdr:col>45</xdr:col>
      <xdr:colOff>177800</xdr:colOff>
      <xdr:row>98</xdr:row>
      <xdr:rowOff>3603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71336"/>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92137</xdr:rowOff>
    </xdr:from>
    <xdr:to>
      <xdr:col>46</xdr:col>
      <xdr:colOff>38100</xdr:colOff>
      <xdr:row>98</xdr:row>
      <xdr:rowOff>22287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38814</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9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140686</xdr:rowOff>
    </xdr:from>
    <xdr:to>
      <xdr:col>41</xdr:col>
      <xdr:colOff>50800</xdr:colOff>
      <xdr:row>98</xdr:row>
      <xdr:rowOff>8719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71336"/>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67517</xdr:rowOff>
    </xdr:from>
    <xdr:to>
      <xdr:col>41</xdr:col>
      <xdr:colOff>101600</xdr:colOff>
      <xdr:row>97</xdr:row>
      <xdr:rowOff>169117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14194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116046</xdr:rowOff>
    </xdr:from>
    <xdr:to>
      <xdr:col>36</xdr:col>
      <xdr:colOff>165100</xdr:colOff>
      <xdr:row>98</xdr:row>
      <xdr:rowOff>46196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62723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97986</xdr:rowOff>
    </xdr:from>
    <xdr:to>
      <xdr:col>55</xdr:col>
      <xdr:colOff>50800</xdr:colOff>
      <xdr:row>98</xdr:row>
      <xdr:rowOff>28136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84589</xdr:rowOff>
    </xdr:from>
    <xdr:to>
      <xdr:col>50</xdr:col>
      <xdr:colOff>165100</xdr:colOff>
      <xdr:row>98</xdr:row>
      <xdr:rowOff>14739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5866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0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124253</xdr:rowOff>
    </xdr:from>
    <xdr:to>
      <xdr:col>46</xdr:col>
      <xdr:colOff>38100</xdr:colOff>
      <xdr:row>98</xdr:row>
      <xdr:rowOff>54403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45530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89886</xdr:rowOff>
    </xdr:from>
    <xdr:to>
      <xdr:col>41</xdr:col>
      <xdr:colOff>101600</xdr:colOff>
      <xdr:row>98</xdr:row>
      <xdr:rowOff>20036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11163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129369</xdr:rowOff>
    </xdr:from>
    <xdr:to>
      <xdr:col>36</xdr:col>
      <xdr:colOff>165100</xdr:colOff>
      <xdr:row>98</xdr:row>
      <xdr:rowOff>59519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6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50646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5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18028</xdr:rowOff>
    </xdr:from>
    <xdr:to>
      <xdr:col>85</xdr:col>
      <xdr:colOff>127000</xdr:colOff>
      <xdr:row>38</xdr:row>
      <xdr:rowOff>48908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533128"/>
          <a:ext cx="838200" cy="3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47213</xdr:rowOff>
    </xdr:from>
    <xdr:to>
      <xdr:col>81</xdr:col>
      <xdr:colOff>50800</xdr:colOff>
      <xdr:row>38</xdr:row>
      <xdr:rowOff>48908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562313"/>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47213</xdr:rowOff>
    </xdr:from>
    <xdr:to>
      <xdr:col>76</xdr:col>
      <xdr:colOff>114300</xdr:colOff>
      <xdr:row>38</xdr:row>
      <xdr:rowOff>52660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562313"/>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156166</xdr:rowOff>
    </xdr:from>
    <xdr:to>
      <xdr:col>76</xdr:col>
      <xdr:colOff>165100</xdr:colOff>
      <xdr:row>38</xdr:row>
      <xdr:rowOff>86316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102843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110992</xdr:rowOff>
    </xdr:from>
    <xdr:to>
      <xdr:col>71</xdr:col>
      <xdr:colOff>177800</xdr:colOff>
      <xdr:row>38</xdr:row>
      <xdr:rowOff>52660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5940292"/>
          <a:ext cx="889000" cy="6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70097</xdr:rowOff>
    </xdr:from>
    <xdr:to>
      <xdr:col>72</xdr:col>
      <xdr:colOff>38100</xdr:colOff>
      <xdr:row>39</xdr:row>
      <xdr:rowOff>247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162824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41218</xdr:rowOff>
    </xdr:from>
    <xdr:to>
      <xdr:col>67</xdr:col>
      <xdr:colOff>101600</xdr:colOff>
      <xdr:row>38</xdr:row>
      <xdr:rowOff>142818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133945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138678</xdr:rowOff>
    </xdr:from>
    <xdr:to>
      <xdr:col>85</xdr:col>
      <xdr:colOff>177800</xdr:colOff>
      <xdr:row>38</xdr:row>
      <xdr:rowOff>68828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117105</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169558</xdr:rowOff>
    </xdr:from>
    <xdr:to>
      <xdr:col>81</xdr:col>
      <xdr:colOff>101600</xdr:colOff>
      <xdr:row>38</xdr:row>
      <xdr:rowOff>99708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90835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167863</xdr:rowOff>
    </xdr:from>
    <xdr:to>
      <xdr:col>76</xdr:col>
      <xdr:colOff>165100</xdr:colOff>
      <xdr:row>38</xdr:row>
      <xdr:rowOff>98013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5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89140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1860</xdr:rowOff>
    </xdr:from>
    <xdr:to>
      <xdr:col>72</xdr:col>
      <xdr:colOff>38100</xdr:colOff>
      <xdr:row>38</xdr:row>
      <xdr:rowOff>103460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119988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60192</xdr:rowOff>
    </xdr:from>
    <xdr:to>
      <xdr:col>67</xdr:col>
      <xdr:colOff>101600</xdr:colOff>
      <xdr:row>34</xdr:row>
      <xdr:rowOff>161792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58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6869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66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26626</xdr:rowOff>
    </xdr:from>
    <xdr:to>
      <xdr:col>85</xdr:col>
      <xdr:colOff>127000</xdr:colOff>
      <xdr:row>57</xdr:row>
      <xdr:rowOff>32107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99276"/>
          <a:ext cx="838200" cy="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26626</xdr:rowOff>
    </xdr:from>
    <xdr:to>
      <xdr:col>81</xdr:col>
      <xdr:colOff>50800</xdr:colOff>
      <xdr:row>57</xdr:row>
      <xdr:rowOff>56188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99276"/>
          <a:ext cx="889000" cy="2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56188</xdr:rowOff>
    </xdr:from>
    <xdr:to>
      <xdr:col>76</xdr:col>
      <xdr:colOff>114300</xdr:colOff>
      <xdr:row>57</xdr:row>
      <xdr:rowOff>77393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28838"/>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149314</xdr:rowOff>
    </xdr:from>
    <xdr:to>
      <xdr:col>76</xdr:col>
      <xdr:colOff>165100</xdr:colOff>
      <xdr:row>57</xdr:row>
      <xdr:rowOff>79464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95991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77393</xdr:rowOff>
    </xdr:from>
    <xdr:to>
      <xdr:col>71</xdr:col>
      <xdr:colOff>177800</xdr:colOff>
      <xdr:row>57</xdr:row>
      <xdr:rowOff>93870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850043"/>
          <a:ext cx="889000" cy="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150151</xdr:rowOff>
    </xdr:from>
    <xdr:to>
      <xdr:col>72</xdr:col>
      <xdr:colOff>38100</xdr:colOff>
      <xdr:row>57</xdr:row>
      <xdr:rowOff>80301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96828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169468</xdr:rowOff>
    </xdr:from>
    <xdr:to>
      <xdr:col>67</xdr:col>
      <xdr:colOff>101600</xdr:colOff>
      <xdr:row>57</xdr:row>
      <xdr:rowOff>99618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116145</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5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152757</xdr:rowOff>
    </xdr:from>
    <xdr:to>
      <xdr:col>85</xdr:col>
      <xdr:colOff>177800</xdr:colOff>
      <xdr:row>57</xdr:row>
      <xdr:rowOff>82907</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67684</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147276</xdr:rowOff>
    </xdr:from>
    <xdr:to>
      <xdr:col>81</xdr:col>
      <xdr:colOff>101600</xdr:colOff>
      <xdr:row>57</xdr:row>
      <xdr:rowOff>77426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68553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4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5388</xdr:rowOff>
    </xdr:from>
    <xdr:to>
      <xdr:col>76</xdr:col>
      <xdr:colOff>165100</xdr:colOff>
      <xdr:row>57</xdr:row>
      <xdr:rowOff>106988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7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98115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7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26593</xdr:rowOff>
    </xdr:from>
    <xdr:to>
      <xdr:col>72</xdr:col>
      <xdr:colOff>38100</xdr:colOff>
      <xdr:row>57</xdr:row>
      <xdr:rowOff>128193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119320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43070</xdr:rowOff>
    </xdr:from>
    <xdr:to>
      <xdr:col>67</xdr:col>
      <xdr:colOff>101600</xdr:colOff>
      <xdr:row>57</xdr:row>
      <xdr:rowOff>144670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135797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0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54012</xdr:rowOff>
    </xdr:from>
    <xdr:to>
      <xdr:col>85</xdr:col>
      <xdr:colOff>127000</xdr:colOff>
      <xdr:row>78</xdr:row>
      <xdr:rowOff>90455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27112"/>
          <a:ext cx="8382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40117</xdr:rowOff>
    </xdr:from>
    <xdr:to>
      <xdr:col>81</xdr:col>
      <xdr:colOff>50800</xdr:colOff>
      <xdr:row>78</xdr:row>
      <xdr:rowOff>54012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413217"/>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40117</xdr:rowOff>
    </xdr:from>
    <xdr:to>
      <xdr:col>76</xdr:col>
      <xdr:colOff>114300</xdr:colOff>
      <xdr:row>78</xdr:row>
      <xdr:rowOff>139650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13217"/>
          <a:ext cx="889000" cy="9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27059</xdr:rowOff>
    </xdr:from>
    <xdr:to>
      <xdr:col>76</xdr:col>
      <xdr:colOff>165100</xdr:colOff>
      <xdr:row>78</xdr:row>
      <xdr:rowOff>128659</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119786</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4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138964</xdr:rowOff>
    </xdr:from>
    <xdr:to>
      <xdr:col>71</xdr:col>
      <xdr:colOff>177800</xdr:colOff>
      <xdr:row>78</xdr:row>
      <xdr:rowOff>139650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1206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46600</xdr:rowOff>
    </xdr:from>
    <xdr:to>
      <xdr:col>72</xdr:col>
      <xdr:colOff>38100</xdr:colOff>
      <xdr:row>78</xdr:row>
      <xdr:rowOff>148200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164727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66881</xdr:rowOff>
    </xdr:from>
    <xdr:to>
      <xdr:col>67</xdr:col>
      <xdr:colOff>101600</xdr:colOff>
      <xdr:row>78</xdr:row>
      <xdr:rowOff>168481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13558</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39655</xdr:rowOff>
    </xdr:from>
    <xdr:to>
      <xdr:col>85</xdr:col>
      <xdr:colOff>177800</xdr:colOff>
      <xdr:row>78</xdr:row>
      <xdr:rowOff>141255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3212</xdr:rowOff>
    </xdr:from>
    <xdr:to>
      <xdr:col>81</xdr:col>
      <xdr:colOff>101600</xdr:colOff>
      <xdr:row>78</xdr:row>
      <xdr:rowOff>104812</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121339</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5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160767</xdr:rowOff>
    </xdr:from>
    <xdr:to>
      <xdr:col>76</xdr:col>
      <xdr:colOff>165100</xdr:colOff>
      <xdr:row>78</xdr:row>
      <xdr:rowOff>90917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6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107444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88850</xdr:rowOff>
    </xdr:from>
    <xdr:to>
      <xdr:col>72</xdr:col>
      <xdr:colOff>38100</xdr:colOff>
      <xdr:row>79</xdr:row>
      <xdr:rowOff>19000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10127</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46333" y="13554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88164</xdr:rowOff>
    </xdr:from>
    <xdr:to>
      <xdr:col>67</xdr:col>
      <xdr:colOff>101600</xdr:colOff>
      <xdr:row>79</xdr:row>
      <xdr:rowOff>18314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9441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5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73123</xdr:rowOff>
    </xdr:from>
    <xdr:to>
      <xdr:col>85</xdr:col>
      <xdr:colOff>127000</xdr:colOff>
      <xdr:row>97</xdr:row>
      <xdr:rowOff>95796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03773"/>
          <a:ext cx="838200" cy="2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95796</xdr:rowOff>
    </xdr:from>
    <xdr:to>
      <xdr:col>81</xdr:col>
      <xdr:colOff>50800</xdr:colOff>
      <xdr:row>97</xdr:row>
      <xdr:rowOff>107271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26446"/>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65889</xdr:rowOff>
    </xdr:from>
    <xdr:to>
      <xdr:col>76</xdr:col>
      <xdr:colOff>114300</xdr:colOff>
      <xdr:row>97</xdr:row>
      <xdr:rowOff>107271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96539"/>
          <a:ext cx="889000" cy="4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156786</xdr:rowOff>
    </xdr:from>
    <xdr:to>
      <xdr:col>76</xdr:col>
      <xdr:colOff>165100</xdr:colOff>
      <xdr:row>97</xdr:row>
      <xdr:rowOff>86936</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6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103463</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65889</xdr:rowOff>
    </xdr:from>
    <xdr:to>
      <xdr:col>71</xdr:col>
      <xdr:colOff>177800</xdr:colOff>
      <xdr:row>97</xdr:row>
      <xdr:rowOff>122143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96539"/>
          <a:ext cx="8890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2073</xdr:rowOff>
    </xdr:from>
    <xdr:to>
      <xdr:col>72</xdr:col>
      <xdr:colOff>38100</xdr:colOff>
      <xdr:row>97</xdr:row>
      <xdr:rowOff>103673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6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120200</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4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166012</xdr:rowOff>
    </xdr:from>
    <xdr:to>
      <xdr:col>67</xdr:col>
      <xdr:colOff>101600</xdr:colOff>
      <xdr:row>97</xdr:row>
      <xdr:rowOff>96162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62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112689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40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22323</xdr:rowOff>
    </xdr:from>
    <xdr:to>
      <xdr:col>85</xdr:col>
      <xdr:colOff>177800</xdr:colOff>
      <xdr:row>97</xdr:row>
      <xdr:rowOff>123923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5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750</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3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44996</xdr:rowOff>
    </xdr:from>
    <xdr:to>
      <xdr:col>81</xdr:col>
      <xdr:colOff>101600</xdr:colOff>
      <xdr:row>97</xdr:row>
      <xdr:rowOff>146596</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137723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6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56471</xdr:rowOff>
    </xdr:from>
    <xdr:to>
      <xdr:col>76</xdr:col>
      <xdr:colOff>165100</xdr:colOff>
      <xdr:row>97</xdr:row>
      <xdr:rowOff>158071</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149198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15089</xdr:rowOff>
    </xdr:from>
    <xdr:to>
      <xdr:col>72</xdr:col>
      <xdr:colOff>38100</xdr:colOff>
      <xdr:row>97</xdr:row>
      <xdr:rowOff>116689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107816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71343</xdr:rowOff>
    </xdr:from>
    <xdr:to>
      <xdr:col>67</xdr:col>
      <xdr:colOff>101600</xdr:colOff>
      <xdr:row>98</xdr:row>
      <xdr:rowOff>1493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7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164070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9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145993</xdr:rowOff>
    </xdr:from>
    <xdr:to>
      <xdr:col>107</xdr:col>
      <xdr:colOff>101600</xdr:colOff>
      <xdr:row>38</xdr:row>
      <xdr:rowOff>76143</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8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92670</xdr:rowOff>
    </xdr:from>
    <xdr:ext cx="249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309650" y="6264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145993</xdr:rowOff>
    </xdr:from>
    <xdr:to>
      <xdr:col>102</xdr:col>
      <xdr:colOff>165100</xdr:colOff>
      <xdr:row>38</xdr:row>
      <xdr:rowOff>76143</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8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92670</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420650" y="6264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145879</xdr:rowOff>
    </xdr:from>
    <xdr:to>
      <xdr:col>98</xdr:col>
      <xdr:colOff>38100</xdr:colOff>
      <xdr:row>38</xdr:row>
      <xdr:rowOff>76029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8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92556</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531650" y="626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・民生費については、子育て世帯への臨時特別給付事業、経済対策世帯給付金等事業、認定こども園整備事業等の増により、</a:t>
          </a:r>
          <a:r>
            <a:rPr kumimoji="1" lang="en-US" altLang="ja-JP" sz="1300">
              <a:latin typeface="ＭＳ Ｐゴシック" panose="020B0600070205080204" pitchFamily="50" charset="-128"/>
              <a:ea typeface="ＭＳ Ｐゴシック" panose="020B0600070205080204" pitchFamily="50" charset="-128"/>
            </a:rPr>
            <a:t>42,833</a:t>
          </a:r>
          <a:r>
            <a:rPr kumimoji="1" lang="ja-JP" altLang="en-US" sz="1300">
              <a:latin typeface="ＭＳ Ｐゴシック" panose="020B0600070205080204" pitchFamily="50" charset="-128"/>
              <a:ea typeface="ＭＳ Ｐゴシック" panose="020B0600070205080204" pitchFamily="50" charset="-128"/>
            </a:rPr>
            <a:t>円の大幅な増となっている。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・衛生費については、新型コロナウイルスワクチン接種対策事業、火葬場修繕、一部事務組合への分担金等の増により、</a:t>
          </a:r>
          <a:r>
            <a:rPr kumimoji="1" lang="en-US" altLang="ja-JP" sz="1300">
              <a:latin typeface="ＭＳ Ｐゴシック" panose="020B0600070205080204" pitchFamily="50" charset="-128"/>
              <a:ea typeface="ＭＳ Ｐゴシック" panose="020B0600070205080204" pitchFamily="50" charset="-128"/>
            </a:rPr>
            <a:t>16,804</a:t>
          </a:r>
          <a:r>
            <a:rPr kumimoji="1" lang="ja-JP" altLang="en-US" sz="1300">
              <a:latin typeface="ＭＳ Ｐゴシック" panose="020B0600070205080204" pitchFamily="50" charset="-128"/>
              <a:ea typeface="ＭＳ Ｐゴシック" panose="020B0600070205080204" pitchFamily="50" charset="-128"/>
            </a:rPr>
            <a:t>円の大幅な増となっている。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・農林水産業費については、産地生産基盤パワーアップ事業や県営土地改良事業等の増により、</a:t>
          </a:r>
          <a:r>
            <a:rPr kumimoji="1" lang="en-US" altLang="ja-JP" sz="1300">
              <a:latin typeface="ＭＳ Ｐゴシック" panose="020B0600070205080204" pitchFamily="50" charset="-128"/>
              <a:ea typeface="ＭＳ Ｐゴシック" panose="020B0600070205080204" pitchFamily="50" charset="-128"/>
            </a:rPr>
            <a:t>8,040</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・災害復旧費については、令和元年東日本台風（台風第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号）災害の復旧事業費の減により、</a:t>
          </a:r>
          <a:r>
            <a:rPr kumimoji="1" lang="en-US" altLang="ja-JP" sz="1300">
              <a:latin typeface="ＭＳ Ｐゴシック" panose="020B0600070205080204" pitchFamily="50" charset="-128"/>
              <a:ea typeface="ＭＳ Ｐゴシック" panose="020B0600070205080204" pitchFamily="50" charset="-128"/>
            </a:rPr>
            <a:t>7,971</a:t>
          </a:r>
          <a:r>
            <a:rPr kumimoji="1" lang="ja-JP" altLang="en-US" sz="1300">
              <a:latin typeface="ＭＳ Ｐゴシック" panose="020B0600070205080204" pitchFamily="50" charset="-128"/>
              <a:ea typeface="ＭＳ Ｐゴシック" panose="020B0600070205080204" pitchFamily="50" charset="-128"/>
            </a:rPr>
            <a:t>円減少しており、令和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年度で完了。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年度については、実質収支、単年度収支ともに黒字である。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また、財政調整基金の取り崩しを行わず、</a:t>
          </a:r>
          <a:r>
            <a:rPr kumimoji="1" lang="en-US" altLang="ja-JP" sz="1400">
              <a:latin typeface="ＭＳ ゴシック" pitchFamily="49" charset="-128"/>
              <a:ea typeface="ＭＳ ゴシック" pitchFamily="49" charset="-128"/>
            </a:rPr>
            <a:t>307,849</a:t>
          </a:r>
          <a:r>
            <a:rPr kumimoji="1" lang="ja-JP" altLang="en-US" sz="1400">
              <a:latin typeface="ＭＳ ゴシック" pitchFamily="49" charset="-128"/>
              <a:ea typeface="ＭＳ ゴシック" pitchFamily="49" charset="-128"/>
            </a:rPr>
            <a:t>千円の積立をしたことから、実質単年度の標準財政規模に占める割合が財政調整基金残高が</a:t>
          </a:r>
          <a:r>
            <a:rPr kumimoji="1" lang="en-US" altLang="ja-JP" sz="1400">
              <a:latin typeface="ＭＳ ゴシック" pitchFamily="49" charset="-128"/>
              <a:ea typeface="ＭＳ ゴシック" pitchFamily="49" charset="-128"/>
            </a:rPr>
            <a:t>6.38</a:t>
          </a:r>
          <a:r>
            <a:rPr kumimoji="1" lang="ja-JP" altLang="en-US" sz="1400">
              <a:latin typeface="ＭＳ ゴシック" pitchFamily="49" charset="-128"/>
              <a:ea typeface="ＭＳ ゴシック" pitchFamily="49" charset="-128"/>
            </a:rPr>
            <a:t>ポイントの大幅な増となった。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今後も事務事業の見直しや統廃合など行財政改革を推進し健全な行財政運営に努めていく。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実質赤字比率については、全ての会計において適切な執行に努めたことから、黒字となった。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引き続き、最小の経費で最大の効果が挙げられるよう、計画的・効率的な行財政の運用に努める。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CV55" sqref="CV55:DC56"/>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25" t="s">
        <v>79</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 thickBot="1" x14ac:dyDescent="0.25">
      <c r="B2" s="179" t="s">
        <v>80</v>
      </c>
      <c r="C2" s="179"/>
      <c r="D2" s="180"/>
    </row>
    <row r="3" spans="1:119" ht="18.75" customHeight="1" thickBot="1" x14ac:dyDescent="0.25">
      <c r="A3" s="178"/>
      <c r="B3" s="626" t="s">
        <v>81</v>
      </c>
      <c r="C3" s="627"/>
      <c r="D3" s="627"/>
      <c r="E3" s="628"/>
      <c r="F3" s="628"/>
      <c r="G3" s="628"/>
      <c r="H3" s="628"/>
      <c r="I3" s="628"/>
      <c r="J3" s="628"/>
      <c r="K3" s="628"/>
      <c r="L3" s="628" t="s">
        <v>82</v>
      </c>
      <c r="M3" s="628"/>
      <c r="N3" s="628"/>
      <c r="O3" s="628"/>
      <c r="P3" s="628"/>
      <c r="Q3" s="628"/>
      <c r="R3" s="631"/>
      <c r="S3" s="631"/>
      <c r="T3" s="631"/>
      <c r="U3" s="631"/>
      <c r="V3" s="632"/>
      <c r="W3" s="522" t="s">
        <v>83</v>
      </c>
      <c r="X3" s="523"/>
      <c r="Y3" s="523"/>
      <c r="Z3" s="523"/>
      <c r="AA3" s="523"/>
      <c r="AB3" s="627"/>
      <c r="AC3" s="631" t="s">
        <v>84</v>
      </c>
      <c r="AD3" s="523"/>
      <c r="AE3" s="523"/>
      <c r="AF3" s="523"/>
      <c r="AG3" s="523"/>
      <c r="AH3" s="523"/>
      <c r="AI3" s="523"/>
      <c r="AJ3" s="523"/>
      <c r="AK3" s="523"/>
      <c r="AL3" s="593"/>
      <c r="AM3" s="522" t="s">
        <v>85</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86</v>
      </c>
      <c r="BO3" s="523"/>
      <c r="BP3" s="523"/>
      <c r="BQ3" s="523"/>
      <c r="BR3" s="523"/>
      <c r="BS3" s="523"/>
      <c r="BT3" s="523"/>
      <c r="BU3" s="593"/>
      <c r="BV3" s="522" t="s">
        <v>87</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88</v>
      </c>
      <c r="CU3" s="523"/>
      <c r="CV3" s="523"/>
      <c r="CW3" s="523"/>
      <c r="CX3" s="523"/>
      <c r="CY3" s="523"/>
      <c r="CZ3" s="523"/>
      <c r="DA3" s="593"/>
      <c r="DB3" s="522" t="s">
        <v>89</v>
      </c>
      <c r="DC3" s="523"/>
      <c r="DD3" s="523"/>
      <c r="DE3" s="523"/>
      <c r="DF3" s="523"/>
      <c r="DG3" s="523"/>
      <c r="DH3" s="523"/>
      <c r="DI3" s="593"/>
    </row>
    <row r="4" spans="1:119" ht="18.75" customHeight="1" x14ac:dyDescent="0.2">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90</v>
      </c>
      <c r="AZ4" s="480"/>
      <c r="BA4" s="480"/>
      <c r="BB4" s="480"/>
      <c r="BC4" s="480"/>
      <c r="BD4" s="480"/>
      <c r="BE4" s="480"/>
      <c r="BF4" s="480"/>
      <c r="BG4" s="480"/>
      <c r="BH4" s="480"/>
      <c r="BI4" s="480"/>
      <c r="BJ4" s="480"/>
      <c r="BK4" s="480"/>
      <c r="BL4" s="480"/>
      <c r="BM4" s="481"/>
      <c r="BN4" s="482">
        <v>6819036</v>
      </c>
      <c r="BO4" s="483"/>
      <c r="BP4" s="483"/>
      <c r="BQ4" s="483"/>
      <c r="BR4" s="483"/>
      <c r="BS4" s="483"/>
      <c r="BT4" s="483"/>
      <c r="BU4" s="484"/>
      <c r="BV4" s="482">
        <v>7267259</v>
      </c>
      <c r="BW4" s="483"/>
      <c r="BX4" s="483"/>
      <c r="BY4" s="483"/>
      <c r="BZ4" s="483"/>
      <c r="CA4" s="483"/>
      <c r="CB4" s="483"/>
      <c r="CC4" s="484"/>
      <c r="CD4" s="619" t="s">
        <v>91</v>
      </c>
      <c r="CE4" s="620"/>
      <c r="CF4" s="620"/>
      <c r="CG4" s="620"/>
      <c r="CH4" s="620"/>
      <c r="CI4" s="620"/>
      <c r="CJ4" s="620"/>
      <c r="CK4" s="620"/>
      <c r="CL4" s="620"/>
      <c r="CM4" s="620"/>
      <c r="CN4" s="620"/>
      <c r="CO4" s="620"/>
      <c r="CP4" s="620"/>
      <c r="CQ4" s="620"/>
      <c r="CR4" s="620"/>
      <c r="CS4" s="621"/>
      <c r="CT4" s="622">
        <v>5.7</v>
      </c>
      <c r="CU4" s="623"/>
      <c r="CV4" s="623"/>
      <c r="CW4" s="623"/>
      <c r="CX4" s="623"/>
      <c r="CY4" s="623"/>
      <c r="CZ4" s="623"/>
      <c r="DA4" s="624"/>
      <c r="DB4" s="622">
        <v>6</v>
      </c>
      <c r="DC4" s="623"/>
      <c r="DD4" s="623"/>
      <c r="DE4" s="623"/>
      <c r="DF4" s="623"/>
      <c r="DG4" s="623"/>
      <c r="DH4" s="623"/>
      <c r="DI4" s="624"/>
    </row>
    <row r="5" spans="1:119" ht="18.75" customHeight="1" x14ac:dyDescent="0.2">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92</v>
      </c>
      <c r="AN5" s="410"/>
      <c r="AO5" s="410"/>
      <c r="AP5" s="410"/>
      <c r="AQ5" s="410"/>
      <c r="AR5" s="410"/>
      <c r="AS5" s="410"/>
      <c r="AT5" s="411"/>
      <c r="AU5" s="511" t="s">
        <v>93</v>
      </c>
      <c r="AV5" s="512"/>
      <c r="AW5" s="512"/>
      <c r="AX5" s="512"/>
      <c r="AY5" s="467" t="s">
        <v>94</v>
      </c>
      <c r="AZ5" s="468"/>
      <c r="BA5" s="468"/>
      <c r="BB5" s="468"/>
      <c r="BC5" s="468"/>
      <c r="BD5" s="468"/>
      <c r="BE5" s="468"/>
      <c r="BF5" s="468"/>
      <c r="BG5" s="468"/>
      <c r="BH5" s="468"/>
      <c r="BI5" s="468"/>
      <c r="BJ5" s="468"/>
      <c r="BK5" s="468"/>
      <c r="BL5" s="468"/>
      <c r="BM5" s="469"/>
      <c r="BN5" s="453">
        <v>6580044</v>
      </c>
      <c r="BO5" s="454"/>
      <c r="BP5" s="454"/>
      <c r="BQ5" s="454"/>
      <c r="BR5" s="454"/>
      <c r="BS5" s="454"/>
      <c r="BT5" s="454"/>
      <c r="BU5" s="455"/>
      <c r="BV5" s="453">
        <v>6931599</v>
      </c>
      <c r="BW5" s="454"/>
      <c r="BX5" s="454"/>
      <c r="BY5" s="454"/>
      <c r="BZ5" s="454"/>
      <c r="CA5" s="454"/>
      <c r="CB5" s="454"/>
      <c r="CC5" s="455"/>
      <c r="CD5" s="493" t="s">
        <v>95</v>
      </c>
      <c r="CE5" s="413"/>
      <c r="CF5" s="413"/>
      <c r="CG5" s="413"/>
      <c r="CH5" s="413"/>
      <c r="CI5" s="413"/>
      <c r="CJ5" s="413"/>
      <c r="CK5" s="413"/>
      <c r="CL5" s="413"/>
      <c r="CM5" s="413"/>
      <c r="CN5" s="413"/>
      <c r="CO5" s="413"/>
      <c r="CP5" s="413"/>
      <c r="CQ5" s="413"/>
      <c r="CR5" s="413"/>
      <c r="CS5" s="494"/>
      <c r="CT5" s="450">
        <v>83.8</v>
      </c>
      <c r="CU5" s="451"/>
      <c r="CV5" s="451"/>
      <c r="CW5" s="451"/>
      <c r="CX5" s="451"/>
      <c r="CY5" s="451"/>
      <c r="CZ5" s="451"/>
      <c r="DA5" s="452"/>
      <c r="DB5" s="450">
        <v>86.7</v>
      </c>
      <c r="DC5" s="451"/>
      <c r="DD5" s="451"/>
      <c r="DE5" s="451"/>
      <c r="DF5" s="451"/>
      <c r="DG5" s="451"/>
      <c r="DH5" s="451"/>
      <c r="DI5" s="452"/>
    </row>
    <row r="6" spans="1:119" ht="18.75" customHeight="1" x14ac:dyDescent="0.2">
      <c r="A6" s="178"/>
      <c r="B6" s="599" t="s">
        <v>96</v>
      </c>
      <c r="C6" s="440"/>
      <c r="D6" s="440"/>
      <c r="E6" s="600"/>
      <c r="F6" s="600"/>
      <c r="G6" s="600"/>
      <c r="H6" s="600"/>
      <c r="I6" s="600"/>
      <c r="J6" s="600"/>
      <c r="K6" s="600"/>
      <c r="L6" s="600" t="s">
        <v>97</v>
      </c>
      <c r="M6" s="600"/>
      <c r="N6" s="600"/>
      <c r="O6" s="600"/>
      <c r="P6" s="600"/>
      <c r="Q6" s="600"/>
      <c r="R6" s="438"/>
      <c r="S6" s="438"/>
      <c r="T6" s="438"/>
      <c r="U6" s="438"/>
      <c r="V6" s="606"/>
      <c r="W6" s="543" t="s">
        <v>98</v>
      </c>
      <c r="X6" s="439"/>
      <c r="Y6" s="439"/>
      <c r="Z6" s="439"/>
      <c r="AA6" s="439"/>
      <c r="AB6" s="440"/>
      <c r="AC6" s="611" t="s">
        <v>99</v>
      </c>
      <c r="AD6" s="612"/>
      <c r="AE6" s="612"/>
      <c r="AF6" s="612"/>
      <c r="AG6" s="612"/>
      <c r="AH6" s="612"/>
      <c r="AI6" s="612"/>
      <c r="AJ6" s="612"/>
      <c r="AK6" s="612"/>
      <c r="AL6" s="613"/>
      <c r="AM6" s="510" t="s">
        <v>100</v>
      </c>
      <c r="AN6" s="410"/>
      <c r="AO6" s="410"/>
      <c r="AP6" s="410"/>
      <c r="AQ6" s="410"/>
      <c r="AR6" s="410"/>
      <c r="AS6" s="410"/>
      <c r="AT6" s="411"/>
      <c r="AU6" s="511" t="s">
        <v>93</v>
      </c>
      <c r="AV6" s="512"/>
      <c r="AW6" s="512"/>
      <c r="AX6" s="512"/>
      <c r="AY6" s="467" t="s">
        <v>101</v>
      </c>
      <c r="AZ6" s="468"/>
      <c r="BA6" s="468"/>
      <c r="BB6" s="468"/>
      <c r="BC6" s="468"/>
      <c r="BD6" s="468"/>
      <c r="BE6" s="468"/>
      <c r="BF6" s="468"/>
      <c r="BG6" s="468"/>
      <c r="BH6" s="468"/>
      <c r="BI6" s="468"/>
      <c r="BJ6" s="468"/>
      <c r="BK6" s="468"/>
      <c r="BL6" s="468"/>
      <c r="BM6" s="469"/>
      <c r="BN6" s="453">
        <v>238992</v>
      </c>
      <c r="BO6" s="454"/>
      <c r="BP6" s="454"/>
      <c r="BQ6" s="454"/>
      <c r="BR6" s="454"/>
      <c r="BS6" s="454"/>
      <c r="BT6" s="454"/>
      <c r="BU6" s="455"/>
      <c r="BV6" s="453">
        <v>335660</v>
      </c>
      <c r="BW6" s="454"/>
      <c r="BX6" s="454"/>
      <c r="BY6" s="454"/>
      <c r="BZ6" s="454"/>
      <c r="CA6" s="454"/>
      <c r="CB6" s="454"/>
      <c r="CC6" s="455"/>
      <c r="CD6" s="493" t="s">
        <v>102</v>
      </c>
      <c r="CE6" s="413"/>
      <c r="CF6" s="413"/>
      <c r="CG6" s="413"/>
      <c r="CH6" s="413"/>
      <c r="CI6" s="413"/>
      <c r="CJ6" s="413"/>
      <c r="CK6" s="413"/>
      <c r="CL6" s="413"/>
      <c r="CM6" s="413"/>
      <c r="CN6" s="413"/>
      <c r="CO6" s="413"/>
      <c r="CP6" s="413"/>
      <c r="CQ6" s="413"/>
      <c r="CR6" s="413"/>
      <c r="CS6" s="494"/>
      <c r="CT6" s="596">
        <v>87.3</v>
      </c>
      <c r="CU6" s="597"/>
      <c r="CV6" s="597"/>
      <c r="CW6" s="597"/>
      <c r="CX6" s="597"/>
      <c r="CY6" s="597"/>
      <c r="CZ6" s="597"/>
      <c r="DA6" s="598"/>
      <c r="DB6" s="596">
        <v>89.8</v>
      </c>
      <c r="DC6" s="597"/>
      <c r="DD6" s="597"/>
      <c r="DE6" s="597"/>
      <c r="DF6" s="597"/>
      <c r="DG6" s="597"/>
      <c r="DH6" s="597"/>
      <c r="DI6" s="598"/>
    </row>
    <row r="7" spans="1:119" ht="18.75" customHeight="1" x14ac:dyDescent="0.2">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103</v>
      </c>
      <c r="AN7" s="410"/>
      <c r="AO7" s="410"/>
      <c r="AP7" s="410"/>
      <c r="AQ7" s="410"/>
      <c r="AR7" s="410"/>
      <c r="AS7" s="410"/>
      <c r="AT7" s="411"/>
      <c r="AU7" s="511" t="s">
        <v>104</v>
      </c>
      <c r="AV7" s="512"/>
      <c r="AW7" s="512"/>
      <c r="AX7" s="512"/>
      <c r="AY7" s="467" t="s">
        <v>105</v>
      </c>
      <c r="AZ7" s="468"/>
      <c r="BA7" s="468"/>
      <c r="BB7" s="468"/>
      <c r="BC7" s="468"/>
      <c r="BD7" s="468"/>
      <c r="BE7" s="468"/>
      <c r="BF7" s="468"/>
      <c r="BG7" s="468"/>
      <c r="BH7" s="468"/>
      <c r="BI7" s="468"/>
      <c r="BJ7" s="468"/>
      <c r="BK7" s="468"/>
      <c r="BL7" s="468"/>
      <c r="BM7" s="469"/>
      <c r="BN7" s="453">
        <v>17402</v>
      </c>
      <c r="BO7" s="454"/>
      <c r="BP7" s="454"/>
      <c r="BQ7" s="454"/>
      <c r="BR7" s="454"/>
      <c r="BS7" s="454"/>
      <c r="BT7" s="454"/>
      <c r="BU7" s="455"/>
      <c r="BV7" s="453">
        <v>119356</v>
      </c>
      <c r="BW7" s="454"/>
      <c r="BX7" s="454"/>
      <c r="BY7" s="454"/>
      <c r="BZ7" s="454"/>
      <c r="CA7" s="454"/>
      <c r="CB7" s="454"/>
      <c r="CC7" s="455"/>
      <c r="CD7" s="493" t="s">
        <v>106</v>
      </c>
      <c r="CE7" s="413"/>
      <c r="CF7" s="413"/>
      <c r="CG7" s="413"/>
      <c r="CH7" s="413"/>
      <c r="CI7" s="413"/>
      <c r="CJ7" s="413"/>
      <c r="CK7" s="413"/>
      <c r="CL7" s="413"/>
      <c r="CM7" s="413"/>
      <c r="CN7" s="413"/>
      <c r="CO7" s="413"/>
      <c r="CP7" s="413"/>
      <c r="CQ7" s="413"/>
      <c r="CR7" s="413"/>
      <c r="CS7" s="494"/>
      <c r="CT7" s="453">
        <v>3854908</v>
      </c>
      <c r="CU7" s="454"/>
      <c r="CV7" s="454"/>
      <c r="CW7" s="454"/>
      <c r="CX7" s="454"/>
      <c r="CY7" s="454"/>
      <c r="CZ7" s="454"/>
      <c r="DA7" s="455"/>
      <c r="DB7" s="453">
        <v>3620698</v>
      </c>
      <c r="DC7" s="454"/>
      <c r="DD7" s="454"/>
      <c r="DE7" s="454"/>
      <c r="DF7" s="454"/>
      <c r="DG7" s="454"/>
      <c r="DH7" s="454"/>
      <c r="DI7" s="455"/>
    </row>
    <row r="8" spans="1:119" ht="18.75" customHeight="1" thickBot="1" x14ac:dyDescent="0.25">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107</v>
      </c>
      <c r="AN8" s="410"/>
      <c r="AO8" s="410"/>
      <c r="AP8" s="410"/>
      <c r="AQ8" s="410"/>
      <c r="AR8" s="410"/>
      <c r="AS8" s="410"/>
      <c r="AT8" s="411"/>
      <c r="AU8" s="511" t="s">
        <v>108</v>
      </c>
      <c r="AV8" s="512"/>
      <c r="AW8" s="512"/>
      <c r="AX8" s="512"/>
      <c r="AY8" s="467" t="s">
        <v>109</v>
      </c>
      <c r="AZ8" s="468"/>
      <c r="BA8" s="468"/>
      <c r="BB8" s="468"/>
      <c r="BC8" s="468"/>
      <c r="BD8" s="468"/>
      <c r="BE8" s="468"/>
      <c r="BF8" s="468"/>
      <c r="BG8" s="468"/>
      <c r="BH8" s="468"/>
      <c r="BI8" s="468"/>
      <c r="BJ8" s="468"/>
      <c r="BK8" s="468"/>
      <c r="BL8" s="468"/>
      <c r="BM8" s="469"/>
      <c r="BN8" s="453">
        <v>221590</v>
      </c>
      <c r="BO8" s="454"/>
      <c r="BP8" s="454"/>
      <c r="BQ8" s="454"/>
      <c r="BR8" s="454"/>
      <c r="BS8" s="454"/>
      <c r="BT8" s="454"/>
      <c r="BU8" s="455"/>
      <c r="BV8" s="453">
        <v>216304</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0.36</v>
      </c>
      <c r="CU8" s="557"/>
      <c r="CV8" s="557"/>
      <c r="CW8" s="557"/>
      <c r="CX8" s="557"/>
      <c r="CY8" s="557"/>
      <c r="CZ8" s="557"/>
      <c r="DA8" s="558"/>
      <c r="DB8" s="556">
        <v>0.36</v>
      </c>
      <c r="DC8" s="557"/>
      <c r="DD8" s="557"/>
      <c r="DE8" s="557"/>
      <c r="DF8" s="557"/>
      <c r="DG8" s="557"/>
      <c r="DH8" s="557"/>
      <c r="DI8" s="558"/>
    </row>
    <row r="9" spans="1:119" ht="18.75" customHeight="1" thickBot="1" x14ac:dyDescent="0.25">
      <c r="A9" s="178"/>
      <c r="B9" s="585" t="s">
        <v>111</v>
      </c>
      <c r="C9" s="586"/>
      <c r="D9" s="586"/>
      <c r="E9" s="586"/>
      <c r="F9" s="586"/>
      <c r="G9" s="586"/>
      <c r="H9" s="586"/>
      <c r="I9" s="586"/>
      <c r="J9" s="586"/>
      <c r="K9" s="504"/>
      <c r="L9" s="587" t="s">
        <v>112</v>
      </c>
      <c r="M9" s="588"/>
      <c r="N9" s="588"/>
      <c r="O9" s="588"/>
      <c r="P9" s="588"/>
      <c r="Q9" s="589"/>
      <c r="R9" s="590">
        <v>9471</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115</v>
      </c>
      <c r="AV9" s="512"/>
      <c r="AW9" s="512"/>
      <c r="AX9" s="512"/>
      <c r="AY9" s="467" t="s">
        <v>116</v>
      </c>
      <c r="AZ9" s="468"/>
      <c r="BA9" s="468"/>
      <c r="BB9" s="468"/>
      <c r="BC9" s="468"/>
      <c r="BD9" s="468"/>
      <c r="BE9" s="468"/>
      <c r="BF9" s="468"/>
      <c r="BG9" s="468"/>
      <c r="BH9" s="468"/>
      <c r="BI9" s="468"/>
      <c r="BJ9" s="468"/>
      <c r="BK9" s="468"/>
      <c r="BL9" s="468"/>
      <c r="BM9" s="469"/>
      <c r="BN9" s="453">
        <v>5286</v>
      </c>
      <c r="BO9" s="454"/>
      <c r="BP9" s="454"/>
      <c r="BQ9" s="454"/>
      <c r="BR9" s="454"/>
      <c r="BS9" s="454"/>
      <c r="BT9" s="454"/>
      <c r="BU9" s="455"/>
      <c r="BV9" s="453">
        <v>64060</v>
      </c>
      <c r="BW9" s="454"/>
      <c r="BX9" s="454"/>
      <c r="BY9" s="454"/>
      <c r="BZ9" s="454"/>
      <c r="CA9" s="454"/>
      <c r="CB9" s="454"/>
      <c r="CC9" s="455"/>
      <c r="CD9" s="493" t="s">
        <v>117</v>
      </c>
      <c r="CE9" s="413"/>
      <c r="CF9" s="413"/>
      <c r="CG9" s="413"/>
      <c r="CH9" s="413"/>
      <c r="CI9" s="413"/>
      <c r="CJ9" s="413"/>
      <c r="CK9" s="413"/>
      <c r="CL9" s="413"/>
      <c r="CM9" s="413"/>
      <c r="CN9" s="413"/>
      <c r="CO9" s="413"/>
      <c r="CP9" s="413"/>
      <c r="CQ9" s="413"/>
      <c r="CR9" s="413"/>
      <c r="CS9" s="494"/>
      <c r="CT9" s="450">
        <v>10.7</v>
      </c>
      <c r="CU9" s="451"/>
      <c r="CV9" s="451"/>
      <c r="CW9" s="451"/>
      <c r="CX9" s="451"/>
      <c r="CY9" s="451"/>
      <c r="CZ9" s="451"/>
      <c r="DA9" s="452"/>
      <c r="DB9" s="450">
        <v>10.3</v>
      </c>
      <c r="DC9" s="451"/>
      <c r="DD9" s="451"/>
      <c r="DE9" s="451"/>
      <c r="DF9" s="451"/>
      <c r="DG9" s="451"/>
      <c r="DH9" s="451"/>
      <c r="DI9" s="452"/>
    </row>
    <row r="10" spans="1:119" ht="18.75" customHeight="1" thickBot="1" x14ac:dyDescent="0.25">
      <c r="A10" s="178"/>
      <c r="B10" s="585"/>
      <c r="C10" s="586"/>
      <c r="D10" s="586"/>
      <c r="E10" s="586"/>
      <c r="F10" s="586"/>
      <c r="G10" s="586"/>
      <c r="H10" s="586"/>
      <c r="I10" s="586"/>
      <c r="J10" s="586"/>
      <c r="K10" s="504"/>
      <c r="L10" s="409" t="s">
        <v>118</v>
      </c>
      <c r="M10" s="410"/>
      <c r="N10" s="410"/>
      <c r="O10" s="410"/>
      <c r="P10" s="410"/>
      <c r="Q10" s="411"/>
      <c r="R10" s="406">
        <v>10475</v>
      </c>
      <c r="S10" s="407"/>
      <c r="T10" s="407"/>
      <c r="U10" s="407"/>
      <c r="V10" s="466"/>
      <c r="W10" s="594"/>
      <c r="X10" s="404"/>
      <c r="Y10" s="404"/>
      <c r="Z10" s="404"/>
      <c r="AA10" s="404"/>
      <c r="AB10" s="404"/>
      <c r="AC10" s="404"/>
      <c r="AD10" s="404"/>
      <c r="AE10" s="404"/>
      <c r="AF10" s="404"/>
      <c r="AG10" s="404"/>
      <c r="AH10" s="404"/>
      <c r="AI10" s="404"/>
      <c r="AJ10" s="404"/>
      <c r="AK10" s="404"/>
      <c r="AL10" s="595"/>
      <c r="AM10" s="510" t="s">
        <v>119</v>
      </c>
      <c r="AN10" s="410"/>
      <c r="AO10" s="410"/>
      <c r="AP10" s="410"/>
      <c r="AQ10" s="410"/>
      <c r="AR10" s="410"/>
      <c r="AS10" s="410"/>
      <c r="AT10" s="411"/>
      <c r="AU10" s="511" t="s">
        <v>120</v>
      </c>
      <c r="AV10" s="512"/>
      <c r="AW10" s="512"/>
      <c r="AX10" s="512"/>
      <c r="AY10" s="467" t="s">
        <v>121</v>
      </c>
      <c r="AZ10" s="468"/>
      <c r="BA10" s="468"/>
      <c r="BB10" s="468"/>
      <c r="BC10" s="468"/>
      <c r="BD10" s="468"/>
      <c r="BE10" s="468"/>
      <c r="BF10" s="468"/>
      <c r="BG10" s="468"/>
      <c r="BH10" s="468"/>
      <c r="BI10" s="468"/>
      <c r="BJ10" s="468"/>
      <c r="BK10" s="468"/>
      <c r="BL10" s="468"/>
      <c r="BM10" s="469"/>
      <c r="BN10" s="453">
        <v>307849</v>
      </c>
      <c r="BO10" s="454"/>
      <c r="BP10" s="454"/>
      <c r="BQ10" s="454"/>
      <c r="BR10" s="454"/>
      <c r="BS10" s="454"/>
      <c r="BT10" s="454"/>
      <c r="BU10" s="455"/>
      <c r="BV10" s="453">
        <v>102145</v>
      </c>
      <c r="BW10" s="454"/>
      <c r="BX10" s="454"/>
      <c r="BY10" s="454"/>
      <c r="BZ10" s="454"/>
      <c r="CA10" s="454"/>
      <c r="CB10" s="454"/>
      <c r="CC10" s="45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5"/>
      <c r="C11" s="586"/>
      <c r="D11" s="586"/>
      <c r="E11" s="586"/>
      <c r="F11" s="586"/>
      <c r="G11" s="586"/>
      <c r="H11" s="586"/>
      <c r="I11" s="586"/>
      <c r="J11" s="586"/>
      <c r="K11" s="504"/>
      <c r="L11" s="414" t="s">
        <v>123</v>
      </c>
      <c r="M11" s="415"/>
      <c r="N11" s="415"/>
      <c r="O11" s="415"/>
      <c r="P11" s="415"/>
      <c r="Q11" s="416"/>
      <c r="R11" s="582" t="s">
        <v>124</v>
      </c>
      <c r="S11" s="583"/>
      <c r="T11" s="583"/>
      <c r="U11" s="583"/>
      <c r="V11" s="584"/>
      <c r="W11" s="594"/>
      <c r="X11" s="404"/>
      <c r="Y11" s="404"/>
      <c r="Z11" s="404"/>
      <c r="AA11" s="404"/>
      <c r="AB11" s="404"/>
      <c r="AC11" s="404"/>
      <c r="AD11" s="404"/>
      <c r="AE11" s="404"/>
      <c r="AF11" s="404"/>
      <c r="AG11" s="404"/>
      <c r="AH11" s="404"/>
      <c r="AI11" s="404"/>
      <c r="AJ11" s="404"/>
      <c r="AK11" s="404"/>
      <c r="AL11" s="595"/>
      <c r="AM11" s="510" t="s">
        <v>125</v>
      </c>
      <c r="AN11" s="410"/>
      <c r="AO11" s="410"/>
      <c r="AP11" s="410"/>
      <c r="AQ11" s="410"/>
      <c r="AR11" s="410"/>
      <c r="AS11" s="410"/>
      <c r="AT11" s="411"/>
      <c r="AU11" s="511" t="s">
        <v>126</v>
      </c>
      <c r="AV11" s="512"/>
      <c r="AW11" s="512"/>
      <c r="AX11" s="512"/>
      <c r="AY11" s="467" t="s">
        <v>127</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128</v>
      </c>
      <c r="CE11" s="413"/>
      <c r="CF11" s="413"/>
      <c r="CG11" s="413"/>
      <c r="CH11" s="413"/>
      <c r="CI11" s="413"/>
      <c r="CJ11" s="413"/>
      <c r="CK11" s="413"/>
      <c r="CL11" s="413"/>
      <c r="CM11" s="413"/>
      <c r="CN11" s="413"/>
      <c r="CO11" s="413"/>
      <c r="CP11" s="413"/>
      <c r="CQ11" s="413"/>
      <c r="CR11" s="413"/>
      <c r="CS11" s="494"/>
      <c r="CT11" s="556" t="s">
        <v>129</v>
      </c>
      <c r="CU11" s="557"/>
      <c r="CV11" s="557"/>
      <c r="CW11" s="557"/>
      <c r="CX11" s="557"/>
      <c r="CY11" s="557"/>
      <c r="CZ11" s="557"/>
      <c r="DA11" s="558"/>
      <c r="DB11" s="556" t="s">
        <v>130</v>
      </c>
      <c r="DC11" s="557"/>
      <c r="DD11" s="557"/>
      <c r="DE11" s="557"/>
      <c r="DF11" s="557"/>
      <c r="DG11" s="557"/>
      <c r="DH11" s="557"/>
      <c r="DI11" s="558"/>
    </row>
    <row r="12" spans="1:119" ht="18.75" customHeight="1" x14ac:dyDescent="0.2">
      <c r="A12" s="178"/>
      <c r="B12" s="559" t="s">
        <v>131</v>
      </c>
      <c r="C12" s="560"/>
      <c r="D12" s="560"/>
      <c r="E12" s="560"/>
      <c r="F12" s="560"/>
      <c r="G12" s="560"/>
      <c r="H12" s="560"/>
      <c r="I12" s="560"/>
      <c r="J12" s="560"/>
      <c r="K12" s="561"/>
      <c r="L12" s="568" t="s">
        <v>132</v>
      </c>
      <c r="M12" s="569"/>
      <c r="N12" s="569"/>
      <c r="O12" s="569"/>
      <c r="P12" s="569"/>
      <c r="Q12" s="570"/>
      <c r="R12" s="571">
        <v>9545</v>
      </c>
      <c r="S12" s="572"/>
      <c r="T12" s="572"/>
      <c r="U12" s="572"/>
      <c r="V12" s="573"/>
      <c r="W12" s="574" t="s">
        <v>1</v>
      </c>
      <c r="X12" s="512"/>
      <c r="Y12" s="512"/>
      <c r="Z12" s="512"/>
      <c r="AA12" s="512"/>
      <c r="AB12" s="575"/>
      <c r="AC12" s="576" t="s">
        <v>133</v>
      </c>
      <c r="AD12" s="577"/>
      <c r="AE12" s="577"/>
      <c r="AF12" s="577"/>
      <c r="AG12" s="578"/>
      <c r="AH12" s="576" t="s">
        <v>134</v>
      </c>
      <c r="AI12" s="577"/>
      <c r="AJ12" s="577"/>
      <c r="AK12" s="577"/>
      <c r="AL12" s="579"/>
      <c r="AM12" s="510" t="s">
        <v>135</v>
      </c>
      <c r="AN12" s="410"/>
      <c r="AO12" s="410"/>
      <c r="AP12" s="410"/>
      <c r="AQ12" s="410"/>
      <c r="AR12" s="410"/>
      <c r="AS12" s="410"/>
      <c r="AT12" s="411"/>
      <c r="AU12" s="511" t="s">
        <v>136</v>
      </c>
      <c r="AV12" s="512"/>
      <c r="AW12" s="512"/>
      <c r="AX12" s="512"/>
      <c r="AY12" s="467" t="s">
        <v>137</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47338</v>
      </c>
      <c r="BW12" s="454"/>
      <c r="BX12" s="454"/>
      <c r="BY12" s="454"/>
      <c r="BZ12" s="454"/>
      <c r="CA12" s="454"/>
      <c r="CB12" s="454"/>
      <c r="CC12" s="455"/>
      <c r="CD12" s="493" t="s">
        <v>138</v>
      </c>
      <c r="CE12" s="413"/>
      <c r="CF12" s="413"/>
      <c r="CG12" s="413"/>
      <c r="CH12" s="413"/>
      <c r="CI12" s="413"/>
      <c r="CJ12" s="413"/>
      <c r="CK12" s="413"/>
      <c r="CL12" s="413"/>
      <c r="CM12" s="413"/>
      <c r="CN12" s="413"/>
      <c r="CO12" s="413"/>
      <c r="CP12" s="413"/>
      <c r="CQ12" s="413"/>
      <c r="CR12" s="413"/>
      <c r="CS12" s="494"/>
      <c r="CT12" s="556" t="s">
        <v>130</v>
      </c>
      <c r="CU12" s="557"/>
      <c r="CV12" s="557"/>
      <c r="CW12" s="557"/>
      <c r="CX12" s="557"/>
      <c r="CY12" s="557"/>
      <c r="CZ12" s="557"/>
      <c r="DA12" s="558"/>
      <c r="DB12" s="556" t="s">
        <v>139</v>
      </c>
      <c r="DC12" s="557"/>
      <c r="DD12" s="557"/>
      <c r="DE12" s="557"/>
      <c r="DF12" s="557"/>
      <c r="DG12" s="557"/>
      <c r="DH12" s="557"/>
      <c r="DI12" s="558"/>
    </row>
    <row r="13" spans="1:119" ht="18.75" customHeight="1" x14ac:dyDescent="0.2">
      <c r="A13" s="178"/>
      <c r="B13" s="562"/>
      <c r="C13" s="563"/>
      <c r="D13" s="563"/>
      <c r="E13" s="563"/>
      <c r="F13" s="563"/>
      <c r="G13" s="563"/>
      <c r="H13" s="563"/>
      <c r="I13" s="563"/>
      <c r="J13" s="563"/>
      <c r="K13" s="564"/>
      <c r="L13" s="187"/>
      <c r="M13" s="537" t="s">
        <v>140</v>
      </c>
      <c r="N13" s="538"/>
      <c r="O13" s="538"/>
      <c r="P13" s="538"/>
      <c r="Q13" s="539"/>
      <c r="R13" s="540">
        <v>9375</v>
      </c>
      <c r="S13" s="541"/>
      <c r="T13" s="541"/>
      <c r="U13" s="541"/>
      <c r="V13" s="542"/>
      <c r="W13" s="543" t="s">
        <v>141</v>
      </c>
      <c r="X13" s="439"/>
      <c r="Y13" s="439"/>
      <c r="Z13" s="439"/>
      <c r="AA13" s="439"/>
      <c r="AB13" s="440"/>
      <c r="AC13" s="406">
        <v>561</v>
      </c>
      <c r="AD13" s="407"/>
      <c r="AE13" s="407"/>
      <c r="AF13" s="407"/>
      <c r="AG13" s="408"/>
      <c r="AH13" s="406">
        <v>699</v>
      </c>
      <c r="AI13" s="407"/>
      <c r="AJ13" s="407"/>
      <c r="AK13" s="407"/>
      <c r="AL13" s="466"/>
      <c r="AM13" s="510" t="s">
        <v>142</v>
      </c>
      <c r="AN13" s="410"/>
      <c r="AO13" s="410"/>
      <c r="AP13" s="410"/>
      <c r="AQ13" s="410"/>
      <c r="AR13" s="410"/>
      <c r="AS13" s="410"/>
      <c r="AT13" s="411"/>
      <c r="AU13" s="511" t="s">
        <v>143</v>
      </c>
      <c r="AV13" s="512"/>
      <c r="AW13" s="512"/>
      <c r="AX13" s="512"/>
      <c r="AY13" s="467" t="s">
        <v>144</v>
      </c>
      <c r="AZ13" s="468"/>
      <c r="BA13" s="468"/>
      <c r="BB13" s="468"/>
      <c r="BC13" s="468"/>
      <c r="BD13" s="468"/>
      <c r="BE13" s="468"/>
      <c r="BF13" s="468"/>
      <c r="BG13" s="468"/>
      <c r="BH13" s="468"/>
      <c r="BI13" s="468"/>
      <c r="BJ13" s="468"/>
      <c r="BK13" s="468"/>
      <c r="BL13" s="468"/>
      <c r="BM13" s="469"/>
      <c r="BN13" s="453">
        <v>313135</v>
      </c>
      <c r="BO13" s="454"/>
      <c r="BP13" s="454"/>
      <c r="BQ13" s="454"/>
      <c r="BR13" s="454"/>
      <c r="BS13" s="454"/>
      <c r="BT13" s="454"/>
      <c r="BU13" s="455"/>
      <c r="BV13" s="453">
        <v>118867</v>
      </c>
      <c r="BW13" s="454"/>
      <c r="BX13" s="454"/>
      <c r="BY13" s="454"/>
      <c r="BZ13" s="454"/>
      <c r="CA13" s="454"/>
      <c r="CB13" s="454"/>
      <c r="CC13" s="455"/>
      <c r="CD13" s="493" t="s">
        <v>145</v>
      </c>
      <c r="CE13" s="413"/>
      <c r="CF13" s="413"/>
      <c r="CG13" s="413"/>
      <c r="CH13" s="413"/>
      <c r="CI13" s="413"/>
      <c r="CJ13" s="413"/>
      <c r="CK13" s="413"/>
      <c r="CL13" s="413"/>
      <c r="CM13" s="413"/>
      <c r="CN13" s="413"/>
      <c r="CO13" s="413"/>
      <c r="CP13" s="413"/>
      <c r="CQ13" s="413"/>
      <c r="CR13" s="413"/>
      <c r="CS13" s="494"/>
      <c r="CT13" s="450">
        <v>4.5</v>
      </c>
      <c r="CU13" s="451"/>
      <c r="CV13" s="451"/>
      <c r="CW13" s="451"/>
      <c r="CX13" s="451"/>
      <c r="CY13" s="451"/>
      <c r="CZ13" s="451"/>
      <c r="DA13" s="452"/>
      <c r="DB13" s="450">
        <v>5.6</v>
      </c>
      <c r="DC13" s="451"/>
      <c r="DD13" s="451"/>
      <c r="DE13" s="451"/>
      <c r="DF13" s="451"/>
      <c r="DG13" s="451"/>
      <c r="DH13" s="451"/>
      <c r="DI13" s="452"/>
    </row>
    <row r="14" spans="1:119" ht="18.75" customHeight="1" thickBot="1" x14ac:dyDescent="0.25">
      <c r="A14" s="178"/>
      <c r="B14" s="562"/>
      <c r="C14" s="563"/>
      <c r="D14" s="563"/>
      <c r="E14" s="563"/>
      <c r="F14" s="563"/>
      <c r="G14" s="563"/>
      <c r="H14" s="563"/>
      <c r="I14" s="563"/>
      <c r="J14" s="563"/>
      <c r="K14" s="564"/>
      <c r="L14" s="527" t="s">
        <v>146</v>
      </c>
      <c r="M14" s="580"/>
      <c r="N14" s="580"/>
      <c r="O14" s="580"/>
      <c r="P14" s="580"/>
      <c r="Q14" s="581"/>
      <c r="R14" s="540">
        <v>9816</v>
      </c>
      <c r="S14" s="541"/>
      <c r="T14" s="541"/>
      <c r="U14" s="541"/>
      <c r="V14" s="542"/>
      <c r="W14" s="544"/>
      <c r="X14" s="442"/>
      <c r="Y14" s="442"/>
      <c r="Z14" s="442"/>
      <c r="AA14" s="442"/>
      <c r="AB14" s="443"/>
      <c r="AC14" s="533">
        <v>11.7</v>
      </c>
      <c r="AD14" s="534"/>
      <c r="AE14" s="534"/>
      <c r="AF14" s="534"/>
      <c r="AG14" s="535"/>
      <c r="AH14" s="533">
        <v>12.9</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147</v>
      </c>
      <c r="CE14" s="491"/>
      <c r="CF14" s="491"/>
      <c r="CG14" s="491"/>
      <c r="CH14" s="491"/>
      <c r="CI14" s="491"/>
      <c r="CJ14" s="491"/>
      <c r="CK14" s="491"/>
      <c r="CL14" s="491"/>
      <c r="CM14" s="491"/>
      <c r="CN14" s="491"/>
      <c r="CO14" s="491"/>
      <c r="CP14" s="491"/>
      <c r="CQ14" s="491"/>
      <c r="CR14" s="491"/>
      <c r="CS14" s="492"/>
      <c r="CT14" s="550" t="s">
        <v>148</v>
      </c>
      <c r="CU14" s="551"/>
      <c r="CV14" s="551"/>
      <c r="CW14" s="551"/>
      <c r="CX14" s="551"/>
      <c r="CY14" s="551"/>
      <c r="CZ14" s="551"/>
      <c r="DA14" s="552"/>
      <c r="DB14" s="550" t="s">
        <v>130</v>
      </c>
      <c r="DC14" s="551"/>
      <c r="DD14" s="551"/>
      <c r="DE14" s="551"/>
      <c r="DF14" s="551"/>
      <c r="DG14" s="551"/>
      <c r="DH14" s="551"/>
      <c r="DI14" s="552"/>
    </row>
    <row r="15" spans="1:119" ht="18.75" customHeight="1" x14ac:dyDescent="0.2">
      <c r="A15" s="178"/>
      <c r="B15" s="562"/>
      <c r="C15" s="563"/>
      <c r="D15" s="563"/>
      <c r="E15" s="563"/>
      <c r="F15" s="563"/>
      <c r="G15" s="563"/>
      <c r="H15" s="563"/>
      <c r="I15" s="563"/>
      <c r="J15" s="563"/>
      <c r="K15" s="564"/>
      <c r="L15" s="187"/>
      <c r="M15" s="537" t="s">
        <v>149</v>
      </c>
      <c r="N15" s="538"/>
      <c r="O15" s="538"/>
      <c r="P15" s="538"/>
      <c r="Q15" s="539"/>
      <c r="R15" s="540">
        <v>9620</v>
      </c>
      <c r="S15" s="541"/>
      <c r="T15" s="541"/>
      <c r="U15" s="541"/>
      <c r="V15" s="542"/>
      <c r="W15" s="543" t="s">
        <v>150</v>
      </c>
      <c r="X15" s="439"/>
      <c r="Y15" s="439"/>
      <c r="Z15" s="439"/>
      <c r="AA15" s="439"/>
      <c r="AB15" s="440"/>
      <c r="AC15" s="406">
        <v>1855</v>
      </c>
      <c r="AD15" s="407"/>
      <c r="AE15" s="407"/>
      <c r="AF15" s="407"/>
      <c r="AG15" s="408"/>
      <c r="AH15" s="406">
        <v>2124</v>
      </c>
      <c r="AI15" s="407"/>
      <c r="AJ15" s="407"/>
      <c r="AK15" s="407"/>
      <c r="AL15" s="466"/>
      <c r="AM15" s="510"/>
      <c r="AN15" s="410"/>
      <c r="AO15" s="410"/>
      <c r="AP15" s="410"/>
      <c r="AQ15" s="410"/>
      <c r="AR15" s="410"/>
      <c r="AS15" s="410"/>
      <c r="AT15" s="411"/>
      <c r="AU15" s="511"/>
      <c r="AV15" s="512"/>
      <c r="AW15" s="512"/>
      <c r="AX15" s="512"/>
      <c r="AY15" s="479" t="s">
        <v>151</v>
      </c>
      <c r="AZ15" s="480"/>
      <c r="BA15" s="480"/>
      <c r="BB15" s="480"/>
      <c r="BC15" s="480"/>
      <c r="BD15" s="480"/>
      <c r="BE15" s="480"/>
      <c r="BF15" s="480"/>
      <c r="BG15" s="480"/>
      <c r="BH15" s="480"/>
      <c r="BI15" s="480"/>
      <c r="BJ15" s="480"/>
      <c r="BK15" s="480"/>
      <c r="BL15" s="480"/>
      <c r="BM15" s="481"/>
      <c r="BN15" s="482">
        <v>1238553</v>
      </c>
      <c r="BO15" s="483"/>
      <c r="BP15" s="483"/>
      <c r="BQ15" s="483"/>
      <c r="BR15" s="483"/>
      <c r="BS15" s="483"/>
      <c r="BT15" s="483"/>
      <c r="BU15" s="484"/>
      <c r="BV15" s="482">
        <v>1184732</v>
      </c>
      <c r="BW15" s="483"/>
      <c r="BX15" s="483"/>
      <c r="BY15" s="483"/>
      <c r="BZ15" s="483"/>
      <c r="CA15" s="483"/>
      <c r="CB15" s="483"/>
      <c r="CC15" s="484"/>
      <c r="CD15" s="553" t="s">
        <v>152</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2"/>
      <c r="C16" s="563"/>
      <c r="D16" s="563"/>
      <c r="E16" s="563"/>
      <c r="F16" s="563"/>
      <c r="G16" s="563"/>
      <c r="H16" s="563"/>
      <c r="I16" s="563"/>
      <c r="J16" s="563"/>
      <c r="K16" s="564"/>
      <c r="L16" s="527" t="s">
        <v>153</v>
      </c>
      <c r="M16" s="528"/>
      <c r="N16" s="528"/>
      <c r="O16" s="528"/>
      <c r="P16" s="528"/>
      <c r="Q16" s="529"/>
      <c r="R16" s="530" t="s">
        <v>154</v>
      </c>
      <c r="S16" s="531"/>
      <c r="T16" s="531"/>
      <c r="U16" s="531"/>
      <c r="V16" s="532"/>
      <c r="W16" s="544"/>
      <c r="X16" s="442"/>
      <c r="Y16" s="442"/>
      <c r="Z16" s="442"/>
      <c r="AA16" s="442"/>
      <c r="AB16" s="443"/>
      <c r="AC16" s="533">
        <v>38.799999999999997</v>
      </c>
      <c r="AD16" s="534"/>
      <c r="AE16" s="534"/>
      <c r="AF16" s="534"/>
      <c r="AG16" s="535"/>
      <c r="AH16" s="533">
        <v>39.299999999999997</v>
      </c>
      <c r="AI16" s="534"/>
      <c r="AJ16" s="534"/>
      <c r="AK16" s="534"/>
      <c r="AL16" s="536"/>
      <c r="AM16" s="510"/>
      <c r="AN16" s="410"/>
      <c r="AO16" s="410"/>
      <c r="AP16" s="410"/>
      <c r="AQ16" s="410"/>
      <c r="AR16" s="410"/>
      <c r="AS16" s="410"/>
      <c r="AT16" s="411"/>
      <c r="AU16" s="511"/>
      <c r="AV16" s="512"/>
      <c r="AW16" s="512"/>
      <c r="AX16" s="512"/>
      <c r="AY16" s="467" t="s">
        <v>155</v>
      </c>
      <c r="AZ16" s="468"/>
      <c r="BA16" s="468"/>
      <c r="BB16" s="468"/>
      <c r="BC16" s="468"/>
      <c r="BD16" s="468"/>
      <c r="BE16" s="468"/>
      <c r="BF16" s="468"/>
      <c r="BG16" s="468"/>
      <c r="BH16" s="468"/>
      <c r="BI16" s="468"/>
      <c r="BJ16" s="468"/>
      <c r="BK16" s="468"/>
      <c r="BL16" s="468"/>
      <c r="BM16" s="469"/>
      <c r="BN16" s="453">
        <v>3451452</v>
      </c>
      <c r="BO16" s="454"/>
      <c r="BP16" s="454"/>
      <c r="BQ16" s="454"/>
      <c r="BR16" s="454"/>
      <c r="BS16" s="454"/>
      <c r="BT16" s="454"/>
      <c r="BU16" s="455"/>
      <c r="BV16" s="453">
        <v>3202092</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5">
      <c r="A17" s="178"/>
      <c r="B17" s="565"/>
      <c r="C17" s="566"/>
      <c r="D17" s="566"/>
      <c r="E17" s="566"/>
      <c r="F17" s="566"/>
      <c r="G17" s="566"/>
      <c r="H17" s="566"/>
      <c r="I17" s="566"/>
      <c r="J17" s="566"/>
      <c r="K17" s="567"/>
      <c r="L17" s="192"/>
      <c r="M17" s="546" t="s">
        <v>156</v>
      </c>
      <c r="N17" s="547"/>
      <c r="O17" s="547"/>
      <c r="P17" s="547"/>
      <c r="Q17" s="548"/>
      <c r="R17" s="530" t="s">
        <v>157</v>
      </c>
      <c r="S17" s="531"/>
      <c r="T17" s="531"/>
      <c r="U17" s="531"/>
      <c r="V17" s="532"/>
      <c r="W17" s="543" t="s">
        <v>158</v>
      </c>
      <c r="X17" s="439"/>
      <c r="Y17" s="439"/>
      <c r="Z17" s="439"/>
      <c r="AA17" s="439"/>
      <c r="AB17" s="440"/>
      <c r="AC17" s="406">
        <v>2360</v>
      </c>
      <c r="AD17" s="407"/>
      <c r="AE17" s="407"/>
      <c r="AF17" s="407"/>
      <c r="AG17" s="408"/>
      <c r="AH17" s="406">
        <v>2581</v>
      </c>
      <c r="AI17" s="407"/>
      <c r="AJ17" s="407"/>
      <c r="AK17" s="407"/>
      <c r="AL17" s="466"/>
      <c r="AM17" s="510"/>
      <c r="AN17" s="410"/>
      <c r="AO17" s="410"/>
      <c r="AP17" s="410"/>
      <c r="AQ17" s="410"/>
      <c r="AR17" s="410"/>
      <c r="AS17" s="410"/>
      <c r="AT17" s="411"/>
      <c r="AU17" s="511"/>
      <c r="AV17" s="512"/>
      <c r="AW17" s="512"/>
      <c r="AX17" s="512"/>
      <c r="AY17" s="467" t="s">
        <v>159</v>
      </c>
      <c r="AZ17" s="468"/>
      <c r="BA17" s="468"/>
      <c r="BB17" s="468"/>
      <c r="BC17" s="468"/>
      <c r="BD17" s="468"/>
      <c r="BE17" s="468"/>
      <c r="BF17" s="468"/>
      <c r="BG17" s="468"/>
      <c r="BH17" s="468"/>
      <c r="BI17" s="468"/>
      <c r="BJ17" s="468"/>
      <c r="BK17" s="468"/>
      <c r="BL17" s="468"/>
      <c r="BM17" s="469"/>
      <c r="BN17" s="453">
        <v>1553418</v>
      </c>
      <c r="BO17" s="454"/>
      <c r="BP17" s="454"/>
      <c r="BQ17" s="454"/>
      <c r="BR17" s="454"/>
      <c r="BS17" s="454"/>
      <c r="BT17" s="454"/>
      <c r="BU17" s="455"/>
      <c r="BV17" s="453">
        <v>1483904</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5">
      <c r="A18" s="178"/>
      <c r="B18" s="503" t="s">
        <v>160</v>
      </c>
      <c r="C18" s="504"/>
      <c r="D18" s="504"/>
      <c r="E18" s="505"/>
      <c r="F18" s="505"/>
      <c r="G18" s="505"/>
      <c r="H18" s="505"/>
      <c r="I18" s="505"/>
      <c r="J18" s="505"/>
      <c r="K18" s="505"/>
      <c r="L18" s="506">
        <v>125.18</v>
      </c>
      <c r="M18" s="506"/>
      <c r="N18" s="506"/>
      <c r="O18" s="506"/>
      <c r="P18" s="506"/>
      <c r="Q18" s="506"/>
      <c r="R18" s="507"/>
      <c r="S18" s="507"/>
      <c r="T18" s="507"/>
      <c r="U18" s="507"/>
      <c r="V18" s="508"/>
      <c r="W18" s="524"/>
      <c r="X18" s="525"/>
      <c r="Y18" s="525"/>
      <c r="Z18" s="525"/>
      <c r="AA18" s="525"/>
      <c r="AB18" s="549"/>
      <c r="AC18" s="423">
        <v>49.4</v>
      </c>
      <c r="AD18" s="424"/>
      <c r="AE18" s="424"/>
      <c r="AF18" s="424"/>
      <c r="AG18" s="509"/>
      <c r="AH18" s="423">
        <v>47.8</v>
      </c>
      <c r="AI18" s="424"/>
      <c r="AJ18" s="424"/>
      <c r="AK18" s="424"/>
      <c r="AL18" s="425"/>
      <c r="AM18" s="510"/>
      <c r="AN18" s="410"/>
      <c r="AO18" s="410"/>
      <c r="AP18" s="410"/>
      <c r="AQ18" s="410"/>
      <c r="AR18" s="410"/>
      <c r="AS18" s="410"/>
      <c r="AT18" s="411"/>
      <c r="AU18" s="511"/>
      <c r="AV18" s="512"/>
      <c r="AW18" s="512"/>
      <c r="AX18" s="512"/>
      <c r="AY18" s="467" t="s">
        <v>161</v>
      </c>
      <c r="AZ18" s="468"/>
      <c r="BA18" s="468"/>
      <c r="BB18" s="468"/>
      <c r="BC18" s="468"/>
      <c r="BD18" s="468"/>
      <c r="BE18" s="468"/>
      <c r="BF18" s="468"/>
      <c r="BG18" s="468"/>
      <c r="BH18" s="468"/>
      <c r="BI18" s="468"/>
      <c r="BJ18" s="468"/>
      <c r="BK18" s="468"/>
      <c r="BL18" s="468"/>
      <c r="BM18" s="469"/>
      <c r="BN18" s="453">
        <v>3257192</v>
      </c>
      <c r="BO18" s="454"/>
      <c r="BP18" s="454"/>
      <c r="BQ18" s="454"/>
      <c r="BR18" s="454"/>
      <c r="BS18" s="454"/>
      <c r="BT18" s="454"/>
      <c r="BU18" s="455"/>
      <c r="BV18" s="453">
        <v>3095044</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5">
      <c r="A19" s="178"/>
      <c r="B19" s="503" t="s">
        <v>162</v>
      </c>
      <c r="C19" s="504"/>
      <c r="D19" s="504"/>
      <c r="E19" s="505"/>
      <c r="F19" s="505"/>
      <c r="G19" s="505"/>
      <c r="H19" s="505"/>
      <c r="I19" s="505"/>
      <c r="J19" s="505"/>
      <c r="K19" s="505"/>
      <c r="L19" s="513">
        <v>76</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163</v>
      </c>
      <c r="AZ19" s="468"/>
      <c r="BA19" s="468"/>
      <c r="BB19" s="468"/>
      <c r="BC19" s="468"/>
      <c r="BD19" s="468"/>
      <c r="BE19" s="468"/>
      <c r="BF19" s="468"/>
      <c r="BG19" s="468"/>
      <c r="BH19" s="468"/>
      <c r="BI19" s="468"/>
      <c r="BJ19" s="468"/>
      <c r="BK19" s="468"/>
      <c r="BL19" s="468"/>
      <c r="BM19" s="469"/>
      <c r="BN19" s="453">
        <v>4599980</v>
      </c>
      <c r="BO19" s="454"/>
      <c r="BP19" s="454"/>
      <c r="BQ19" s="454"/>
      <c r="BR19" s="454"/>
      <c r="BS19" s="454"/>
      <c r="BT19" s="454"/>
      <c r="BU19" s="455"/>
      <c r="BV19" s="453">
        <v>4445425</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5">
      <c r="A20" s="178"/>
      <c r="B20" s="503" t="s">
        <v>164</v>
      </c>
      <c r="C20" s="504"/>
      <c r="D20" s="504"/>
      <c r="E20" s="505"/>
      <c r="F20" s="505"/>
      <c r="G20" s="505"/>
      <c r="H20" s="505"/>
      <c r="I20" s="505"/>
      <c r="J20" s="505"/>
      <c r="K20" s="505"/>
      <c r="L20" s="513">
        <v>3398</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5">
      <c r="A21" s="178"/>
      <c r="B21" s="500" t="s">
        <v>165</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2">
      <c r="A22" s="178"/>
      <c r="B22" s="429" t="s">
        <v>166</v>
      </c>
      <c r="C22" s="430"/>
      <c r="D22" s="431"/>
      <c r="E22" s="438" t="s">
        <v>1</v>
      </c>
      <c r="F22" s="439"/>
      <c r="G22" s="439"/>
      <c r="H22" s="439"/>
      <c r="I22" s="439"/>
      <c r="J22" s="439"/>
      <c r="K22" s="440"/>
      <c r="L22" s="438" t="s">
        <v>167</v>
      </c>
      <c r="M22" s="439"/>
      <c r="N22" s="439"/>
      <c r="O22" s="439"/>
      <c r="P22" s="440"/>
      <c r="Q22" s="444" t="s">
        <v>168</v>
      </c>
      <c r="R22" s="445"/>
      <c r="S22" s="445"/>
      <c r="T22" s="445"/>
      <c r="U22" s="445"/>
      <c r="V22" s="446"/>
      <c r="W22" s="495" t="s">
        <v>169</v>
      </c>
      <c r="X22" s="430"/>
      <c r="Y22" s="431"/>
      <c r="Z22" s="438" t="s">
        <v>1</v>
      </c>
      <c r="AA22" s="439"/>
      <c r="AB22" s="439"/>
      <c r="AC22" s="439"/>
      <c r="AD22" s="439"/>
      <c r="AE22" s="439"/>
      <c r="AF22" s="439"/>
      <c r="AG22" s="440"/>
      <c r="AH22" s="456" t="s">
        <v>170</v>
      </c>
      <c r="AI22" s="439"/>
      <c r="AJ22" s="439"/>
      <c r="AK22" s="439"/>
      <c r="AL22" s="440"/>
      <c r="AM22" s="456" t="s">
        <v>171</v>
      </c>
      <c r="AN22" s="457"/>
      <c r="AO22" s="457"/>
      <c r="AP22" s="457"/>
      <c r="AQ22" s="457"/>
      <c r="AR22" s="458"/>
      <c r="AS22" s="444" t="s">
        <v>168</v>
      </c>
      <c r="AT22" s="445"/>
      <c r="AU22" s="445"/>
      <c r="AV22" s="445"/>
      <c r="AW22" s="445"/>
      <c r="AX22" s="462"/>
      <c r="AY22" s="479" t="s">
        <v>172</v>
      </c>
      <c r="AZ22" s="480"/>
      <c r="BA22" s="480"/>
      <c r="BB22" s="480"/>
      <c r="BC22" s="480"/>
      <c r="BD22" s="480"/>
      <c r="BE22" s="480"/>
      <c r="BF22" s="480"/>
      <c r="BG22" s="480"/>
      <c r="BH22" s="480"/>
      <c r="BI22" s="480"/>
      <c r="BJ22" s="480"/>
      <c r="BK22" s="480"/>
      <c r="BL22" s="480"/>
      <c r="BM22" s="481"/>
      <c r="BN22" s="482">
        <v>5666091</v>
      </c>
      <c r="BO22" s="483"/>
      <c r="BP22" s="483"/>
      <c r="BQ22" s="483"/>
      <c r="BR22" s="483"/>
      <c r="BS22" s="483"/>
      <c r="BT22" s="483"/>
      <c r="BU22" s="484"/>
      <c r="BV22" s="482">
        <v>5588473</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2">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173</v>
      </c>
      <c r="AZ23" s="468"/>
      <c r="BA23" s="468"/>
      <c r="BB23" s="468"/>
      <c r="BC23" s="468"/>
      <c r="BD23" s="468"/>
      <c r="BE23" s="468"/>
      <c r="BF23" s="468"/>
      <c r="BG23" s="468"/>
      <c r="BH23" s="468"/>
      <c r="BI23" s="468"/>
      <c r="BJ23" s="468"/>
      <c r="BK23" s="468"/>
      <c r="BL23" s="468"/>
      <c r="BM23" s="469"/>
      <c r="BN23" s="453">
        <v>5113237</v>
      </c>
      <c r="BO23" s="454"/>
      <c r="BP23" s="454"/>
      <c r="BQ23" s="454"/>
      <c r="BR23" s="454"/>
      <c r="BS23" s="454"/>
      <c r="BT23" s="454"/>
      <c r="BU23" s="455"/>
      <c r="BV23" s="453">
        <v>4985005</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5">
      <c r="A24" s="178"/>
      <c r="B24" s="432"/>
      <c r="C24" s="433"/>
      <c r="D24" s="434"/>
      <c r="E24" s="409" t="s">
        <v>174</v>
      </c>
      <c r="F24" s="410"/>
      <c r="G24" s="410"/>
      <c r="H24" s="410"/>
      <c r="I24" s="410"/>
      <c r="J24" s="410"/>
      <c r="K24" s="411"/>
      <c r="L24" s="406">
        <v>1</v>
      </c>
      <c r="M24" s="407"/>
      <c r="N24" s="407"/>
      <c r="O24" s="407"/>
      <c r="P24" s="408"/>
      <c r="Q24" s="406">
        <v>7900</v>
      </c>
      <c r="R24" s="407"/>
      <c r="S24" s="407"/>
      <c r="T24" s="407"/>
      <c r="U24" s="407"/>
      <c r="V24" s="408"/>
      <c r="W24" s="496"/>
      <c r="X24" s="433"/>
      <c r="Y24" s="434"/>
      <c r="Z24" s="409" t="s">
        <v>175</v>
      </c>
      <c r="AA24" s="410"/>
      <c r="AB24" s="410"/>
      <c r="AC24" s="410"/>
      <c r="AD24" s="410"/>
      <c r="AE24" s="410"/>
      <c r="AF24" s="410"/>
      <c r="AG24" s="411"/>
      <c r="AH24" s="406">
        <v>94</v>
      </c>
      <c r="AI24" s="407"/>
      <c r="AJ24" s="407"/>
      <c r="AK24" s="407"/>
      <c r="AL24" s="408"/>
      <c r="AM24" s="406">
        <v>287828</v>
      </c>
      <c r="AN24" s="407"/>
      <c r="AO24" s="407"/>
      <c r="AP24" s="407"/>
      <c r="AQ24" s="407"/>
      <c r="AR24" s="408"/>
      <c r="AS24" s="406">
        <v>3062</v>
      </c>
      <c r="AT24" s="407"/>
      <c r="AU24" s="407"/>
      <c r="AV24" s="407"/>
      <c r="AW24" s="407"/>
      <c r="AX24" s="466"/>
      <c r="AY24" s="426" t="s">
        <v>176</v>
      </c>
      <c r="AZ24" s="427"/>
      <c r="BA24" s="427"/>
      <c r="BB24" s="427"/>
      <c r="BC24" s="427"/>
      <c r="BD24" s="427"/>
      <c r="BE24" s="427"/>
      <c r="BF24" s="427"/>
      <c r="BG24" s="427"/>
      <c r="BH24" s="427"/>
      <c r="BI24" s="427"/>
      <c r="BJ24" s="427"/>
      <c r="BK24" s="427"/>
      <c r="BL24" s="427"/>
      <c r="BM24" s="428"/>
      <c r="BN24" s="453">
        <v>3452814</v>
      </c>
      <c r="BO24" s="454"/>
      <c r="BP24" s="454"/>
      <c r="BQ24" s="454"/>
      <c r="BR24" s="454"/>
      <c r="BS24" s="454"/>
      <c r="BT24" s="454"/>
      <c r="BU24" s="455"/>
      <c r="BV24" s="453">
        <v>3310703</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2">
      <c r="A25" s="178"/>
      <c r="B25" s="432"/>
      <c r="C25" s="433"/>
      <c r="D25" s="434"/>
      <c r="E25" s="409" t="s">
        <v>177</v>
      </c>
      <c r="F25" s="410"/>
      <c r="G25" s="410"/>
      <c r="H25" s="410"/>
      <c r="I25" s="410"/>
      <c r="J25" s="410"/>
      <c r="K25" s="411"/>
      <c r="L25" s="406">
        <v>1</v>
      </c>
      <c r="M25" s="407"/>
      <c r="N25" s="407"/>
      <c r="O25" s="407"/>
      <c r="P25" s="408"/>
      <c r="Q25" s="406">
        <v>6320</v>
      </c>
      <c r="R25" s="407"/>
      <c r="S25" s="407"/>
      <c r="T25" s="407"/>
      <c r="U25" s="407"/>
      <c r="V25" s="408"/>
      <c r="W25" s="496"/>
      <c r="X25" s="433"/>
      <c r="Y25" s="434"/>
      <c r="Z25" s="409" t="s">
        <v>178</v>
      </c>
      <c r="AA25" s="410"/>
      <c r="AB25" s="410"/>
      <c r="AC25" s="410"/>
      <c r="AD25" s="410"/>
      <c r="AE25" s="410"/>
      <c r="AF25" s="410"/>
      <c r="AG25" s="411"/>
      <c r="AH25" s="406" t="s">
        <v>139</v>
      </c>
      <c r="AI25" s="407"/>
      <c r="AJ25" s="407"/>
      <c r="AK25" s="407"/>
      <c r="AL25" s="408"/>
      <c r="AM25" s="406" t="s">
        <v>139</v>
      </c>
      <c r="AN25" s="407"/>
      <c r="AO25" s="407"/>
      <c r="AP25" s="407"/>
      <c r="AQ25" s="407"/>
      <c r="AR25" s="408"/>
      <c r="AS25" s="406" t="s">
        <v>139</v>
      </c>
      <c r="AT25" s="407"/>
      <c r="AU25" s="407"/>
      <c r="AV25" s="407"/>
      <c r="AW25" s="407"/>
      <c r="AX25" s="466"/>
      <c r="AY25" s="479" t="s">
        <v>179</v>
      </c>
      <c r="AZ25" s="480"/>
      <c r="BA25" s="480"/>
      <c r="BB25" s="480"/>
      <c r="BC25" s="480"/>
      <c r="BD25" s="480"/>
      <c r="BE25" s="480"/>
      <c r="BF25" s="480"/>
      <c r="BG25" s="480"/>
      <c r="BH25" s="480"/>
      <c r="BI25" s="480"/>
      <c r="BJ25" s="480"/>
      <c r="BK25" s="480"/>
      <c r="BL25" s="480"/>
      <c r="BM25" s="481"/>
      <c r="BN25" s="482">
        <v>716719</v>
      </c>
      <c r="BO25" s="483"/>
      <c r="BP25" s="483"/>
      <c r="BQ25" s="483"/>
      <c r="BR25" s="483"/>
      <c r="BS25" s="483"/>
      <c r="BT25" s="483"/>
      <c r="BU25" s="484"/>
      <c r="BV25" s="482">
        <v>352709</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2">
      <c r="A26" s="178"/>
      <c r="B26" s="432"/>
      <c r="C26" s="433"/>
      <c r="D26" s="434"/>
      <c r="E26" s="409" t="s">
        <v>180</v>
      </c>
      <c r="F26" s="410"/>
      <c r="G26" s="410"/>
      <c r="H26" s="410"/>
      <c r="I26" s="410"/>
      <c r="J26" s="410"/>
      <c r="K26" s="411"/>
      <c r="L26" s="406">
        <v>1</v>
      </c>
      <c r="M26" s="407"/>
      <c r="N26" s="407"/>
      <c r="O26" s="407"/>
      <c r="P26" s="408"/>
      <c r="Q26" s="406">
        <v>5960</v>
      </c>
      <c r="R26" s="407"/>
      <c r="S26" s="407"/>
      <c r="T26" s="407"/>
      <c r="U26" s="407"/>
      <c r="V26" s="408"/>
      <c r="W26" s="496"/>
      <c r="X26" s="433"/>
      <c r="Y26" s="434"/>
      <c r="Z26" s="409" t="s">
        <v>181</v>
      </c>
      <c r="AA26" s="464"/>
      <c r="AB26" s="464"/>
      <c r="AC26" s="464"/>
      <c r="AD26" s="464"/>
      <c r="AE26" s="464"/>
      <c r="AF26" s="464"/>
      <c r="AG26" s="465"/>
      <c r="AH26" s="406">
        <v>2</v>
      </c>
      <c r="AI26" s="407"/>
      <c r="AJ26" s="407"/>
      <c r="AK26" s="407"/>
      <c r="AL26" s="408"/>
      <c r="AM26" s="406" t="s">
        <v>182</v>
      </c>
      <c r="AN26" s="407"/>
      <c r="AO26" s="407"/>
      <c r="AP26" s="407"/>
      <c r="AQ26" s="407"/>
      <c r="AR26" s="408"/>
      <c r="AS26" s="406" t="s">
        <v>183</v>
      </c>
      <c r="AT26" s="407"/>
      <c r="AU26" s="407"/>
      <c r="AV26" s="407"/>
      <c r="AW26" s="407"/>
      <c r="AX26" s="466"/>
      <c r="AY26" s="493" t="s">
        <v>184</v>
      </c>
      <c r="AZ26" s="413"/>
      <c r="BA26" s="413"/>
      <c r="BB26" s="413"/>
      <c r="BC26" s="413"/>
      <c r="BD26" s="413"/>
      <c r="BE26" s="413"/>
      <c r="BF26" s="413"/>
      <c r="BG26" s="413"/>
      <c r="BH26" s="413"/>
      <c r="BI26" s="413"/>
      <c r="BJ26" s="413"/>
      <c r="BK26" s="413"/>
      <c r="BL26" s="413"/>
      <c r="BM26" s="494"/>
      <c r="BN26" s="453" t="s">
        <v>148</v>
      </c>
      <c r="BO26" s="454"/>
      <c r="BP26" s="454"/>
      <c r="BQ26" s="454"/>
      <c r="BR26" s="454"/>
      <c r="BS26" s="454"/>
      <c r="BT26" s="454"/>
      <c r="BU26" s="455"/>
      <c r="BV26" s="453" t="s">
        <v>139</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5">
      <c r="A27" s="178"/>
      <c r="B27" s="432"/>
      <c r="C27" s="433"/>
      <c r="D27" s="434"/>
      <c r="E27" s="409" t="s">
        <v>185</v>
      </c>
      <c r="F27" s="410"/>
      <c r="G27" s="410"/>
      <c r="H27" s="410"/>
      <c r="I27" s="410"/>
      <c r="J27" s="410"/>
      <c r="K27" s="411"/>
      <c r="L27" s="406">
        <v>1</v>
      </c>
      <c r="M27" s="407"/>
      <c r="N27" s="407"/>
      <c r="O27" s="407"/>
      <c r="P27" s="408"/>
      <c r="Q27" s="406">
        <v>3070</v>
      </c>
      <c r="R27" s="407"/>
      <c r="S27" s="407"/>
      <c r="T27" s="407"/>
      <c r="U27" s="407"/>
      <c r="V27" s="408"/>
      <c r="W27" s="496"/>
      <c r="X27" s="433"/>
      <c r="Y27" s="434"/>
      <c r="Z27" s="409" t="s">
        <v>186</v>
      </c>
      <c r="AA27" s="410"/>
      <c r="AB27" s="410"/>
      <c r="AC27" s="410"/>
      <c r="AD27" s="410"/>
      <c r="AE27" s="410"/>
      <c r="AF27" s="410"/>
      <c r="AG27" s="411"/>
      <c r="AH27" s="406">
        <v>2</v>
      </c>
      <c r="AI27" s="407"/>
      <c r="AJ27" s="407"/>
      <c r="AK27" s="407"/>
      <c r="AL27" s="408"/>
      <c r="AM27" s="406" t="s">
        <v>182</v>
      </c>
      <c r="AN27" s="407"/>
      <c r="AO27" s="407"/>
      <c r="AP27" s="407"/>
      <c r="AQ27" s="407"/>
      <c r="AR27" s="408"/>
      <c r="AS27" s="406" t="s">
        <v>183</v>
      </c>
      <c r="AT27" s="407"/>
      <c r="AU27" s="407"/>
      <c r="AV27" s="407"/>
      <c r="AW27" s="407"/>
      <c r="AX27" s="466"/>
      <c r="AY27" s="490" t="s">
        <v>187</v>
      </c>
      <c r="AZ27" s="491"/>
      <c r="BA27" s="491"/>
      <c r="BB27" s="491"/>
      <c r="BC27" s="491"/>
      <c r="BD27" s="491"/>
      <c r="BE27" s="491"/>
      <c r="BF27" s="491"/>
      <c r="BG27" s="491"/>
      <c r="BH27" s="491"/>
      <c r="BI27" s="491"/>
      <c r="BJ27" s="491"/>
      <c r="BK27" s="491"/>
      <c r="BL27" s="491"/>
      <c r="BM27" s="492"/>
      <c r="BN27" s="487">
        <v>25118</v>
      </c>
      <c r="BO27" s="488"/>
      <c r="BP27" s="488"/>
      <c r="BQ27" s="488"/>
      <c r="BR27" s="488"/>
      <c r="BS27" s="488"/>
      <c r="BT27" s="488"/>
      <c r="BU27" s="489"/>
      <c r="BV27" s="487">
        <v>25118</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2">
      <c r="A28" s="178"/>
      <c r="B28" s="432"/>
      <c r="C28" s="433"/>
      <c r="D28" s="434"/>
      <c r="E28" s="409" t="s">
        <v>188</v>
      </c>
      <c r="F28" s="410"/>
      <c r="G28" s="410"/>
      <c r="H28" s="410"/>
      <c r="I28" s="410"/>
      <c r="J28" s="410"/>
      <c r="K28" s="411"/>
      <c r="L28" s="406">
        <v>1</v>
      </c>
      <c r="M28" s="407"/>
      <c r="N28" s="407"/>
      <c r="O28" s="407"/>
      <c r="P28" s="408"/>
      <c r="Q28" s="406">
        <v>2450</v>
      </c>
      <c r="R28" s="407"/>
      <c r="S28" s="407"/>
      <c r="T28" s="407"/>
      <c r="U28" s="407"/>
      <c r="V28" s="408"/>
      <c r="W28" s="496"/>
      <c r="X28" s="433"/>
      <c r="Y28" s="434"/>
      <c r="Z28" s="409" t="s">
        <v>189</v>
      </c>
      <c r="AA28" s="410"/>
      <c r="AB28" s="410"/>
      <c r="AC28" s="410"/>
      <c r="AD28" s="410"/>
      <c r="AE28" s="410"/>
      <c r="AF28" s="410"/>
      <c r="AG28" s="411"/>
      <c r="AH28" s="406" t="s">
        <v>139</v>
      </c>
      <c r="AI28" s="407"/>
      <c r="AJ28" s="407"/>
      <c r="AK28" s="407"/>
      <c r="AL28" s="408"/>
      <c r="AM28" s="406" t="s">
        <v>139</v>
      </c>
      <c r="AN28" s="407"/>
      <c r="AO28" s="407"/>
      <c r="AP28" s="407"/>
      <c r="AQ28" s="407"/>
      <c r="AR28" s="408"/>
      <c r="AS28" s="406" t="s">
        <v>139</v>
      </c>
      <c r="AT28" s="407"/>
      <c r="AU28" s="407"/>
      <c r="AV28" s="407"/>
      <c r="AW28" s="407"/>
      <c r="AX28" s="466"/>
      <c r="AY28" s="470" t="s">
        <v>190</v>
      </c>
      <c r="AZ28" s="471"/>
      <c r="BA28" s="471"/>
      <c r="BB28" s="472"/>
      <c r="BC28" s="479" t="s">
        <v>47</v>
      </c>
      <c r="BD28" s="480"/>
      <c r="BE28" s="480"/>
      <c r="BF28" s="480"/>
      <c r="BG28" s="480"/>
      <c r="BH28" s="480"/>
      <c r="BI28" s="480"/>
      <c r="BJ28" s="480"/>
      <c r="BK28" s="480"/>
      <c r="BL28" s="480"/>
      <c r="BM28" s="481"/>
      <c r="BN28" s="482">
        <v>1263624</v>
      </c>
      <c r="BO28" s="483"/>
      <c r="BP28" s="483"/>
      <c r="BQ28" s="483"/>
      <c r="BR28" s="483"/>
      <c r="BS28" s="483"/>
      <c r="BT28" s="483"/>
      <c r="BU28" s="484"/>
      <c r="BV28" s="482">
        <v>955775</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2">
      <c r="A29" s="178"/>
      <c r="B29" s="432"/>
      <c r="C29" s="433"/>
      <c r="D29" s="434"/>
      <c r="E29" s="409" t="s">
        <v>191</v>
      </c>
      <c r="F29" s="410"/>
      <c r="G29" s="410"/>
      <c r="H29" s="410"/>
      <c r="I29" s="410"/>
      <c r="J29" s="410"/>
      <c r="K29" s="411"/>
      <c r="L29" s="406">
        <v>10</v>
      </c>
      <c r="M29" s="407"/>
      <c r="N29" s="407"/>
      <c r="O29" s="407"/>
      <c r="P29" s="408"/>
      <c r="Q29" s="406">
        <v>2250</v>
      </c>
      <c r="R29" s="407"/>
      <c r="S29" s="407"/>
      <c r="T29" s="407"/>
      <c r="U29" s="407"/>
      <c r="V29" s="408"/>
      <c r="W29" s="497"/>
      <c r="X29" s="498"/>
      <c r="Y29" s="499"/>
      <c r="Z29" s="409" t="s">
        <v>192</v>
      </c>
      <c r="AA29" s="410"/>
      <c r="AB29" s="410"/>
      <c r="AC29" s="410"/>
      <c r="AD29" s="410"/>
      <c r="AE29" s="410"/>
      <c r="AF29" s="410"/>
      <c r="AG29" s="411"/>
      <c r="AH29" s="406">
        <v>96</v>
      </c>
      <c r="AI29" s="407"/>
      <c r="AJ29" s="407"/>
      <c r="AK29" s="407"/>
      <c r="AL29" s="408"/>
      <c r="AM29" s="406">
        <v>294538</v>
      </c>
      <c r="AN29" s="407"/>
      <c r="AO29" s="407"/>
      <c r="AP29" s="407"/>
      <c r="AQ29" s="407"/>
      <c r="AR29" s="408"/>
      <c r="AS29" s="406">
        <v>3068</v>
      </c>
      <c r="AT29" s="407"/>
      <c r="AU29" s="407"/>
      <c r="AV29" s="407"/>
      <c r="AW29" s="407"/>
      <c r="AX29" s="466"/>
      <c r="AY29" s="473"/>
      <c r="AZ29" s="474"/>
      <c r="BA29" s="474"/>
      <c r="BB29" s="475"/>
      <c r="BC29" s="467" t="s">
        <v>193</v>
      </c>
      <c r="BD29" s="468"/>
      <c r="BE29" s="468"/>
      <c r="BF29" s="468"/>
      <c r="BG29" s="468"/>
      <c r="BH29" s="468"/>
      <c r="BI29" s="468"/>
      <c r="BJ29" s="468"/>
      <c r="BK29" s="468"/>
      <c r="BL29" s="468"/>
      <c r="BM29" s="469"/>
      <c r="BN29" s="453">
        <v>323961</v>
      </c>
      <c r="BO29" s="454"/>
      <c r="BP29" s="454"/>
      <c r="BQ29" s="454"/>
      <c r="BR29" s="454"/>
      <c r="BS29" s="454"/>
      <c r="BT29" s="454"/>
      <c r="BU29" s="455"/>
      <c r="BV29" s="453">
        <v>323938</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5">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194</v>
      </c>
      <c r="X30" s="421"/>
      <c r="Y30" s="421"/>
      <c r="Z30" s="421"/>
      <c r="AA30" s="421"/>
      <c r="AB30" s="421"/>
      <c r="AC30" s="421"/>
      <c r="AD30" s="421"/>
      <c r="AE30" s="421"/>
      <c r="AF30" s="421"/>
      <c r="AG30" s="422"/>
      <c r="AH30" s="423">
        <v>97.2</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49</v>
      </c>
      <c r="BD30" s="427"/>
      <c r="BE30" s="427"/>
      <c r="BF30" s="427"/>
      <c r="BG30" s="427"/>
      <c r="BH30" s="427"/>
      <c r="BI30" s="427"/>
      <c r="BJ30" s="427"/>
      <c r="BK30" s="427"/>
      <c r="BL30" s="427"/>
      <c r="BM30" s="428"/>
      <c r="BN30" s="487">
        <v>2607364</v>
      </c>
      <c r="BO30" s="488"/>
      <c r="BP30" s="488"/>
      <c r="BQ30" s="488"/>
      <c r="BR30" s="488"/>
      <c r="BS30" s="488"/>
      <c r="BT30" s="488"/>
      <c r="BU30" s="489"/>
      <c r="BV30" s="487">
        <v>2456255</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2" t="s">
        <v>195</v>
      </c>
      <c r="D32" s="412"/>
      <c r="E32" s="412"/>
      <c r="F32" s="412"/>
      <c r="G32" s="412"/>
      <c r="H32" s="412"/>
      <c r="I32" s="412"/>
      <c r="J32" s="412"/>
      <c r="K32" s="412"/>
      <c r="L32" s="412"/>
      <c r="M32" s="412"/>
      <c r="N32" s="412"/>
      <c r="O32" s="412"/>
      <c r="P32" s="412"/>
      <c r="Q32" s="412"/>
      <c r="R32" s="412"/>
      <c r="S32" s="412"/>
      <c r="U32" s="413" t="s">
        <v>196</v>
      </c>
      <c r="V32" s="413"/>
      <c r="W32" s="413"/>
      <c r="X32" s="413"/>
      <c r="Y32" s="413"/>
      <c r="Z32" s="413"/>
      <c r="AA32" s="413"/>
      <c r="AB32" s="413"/>
      <c r="AC32" s="413"/>
      <c r="AD32" s="413"/>
      <c r="AE32" s="413"/>
      <c r="AF32" s="413"/>
      <c r="AG32" s="413"/>
      <c r="AH32" s="413"/>
      <c r="AI32" s="413"/>
      <c r="AJ32" s="413"/>
      <c r="AK32" s="413"/>
      <c r="AM32" s="413" t="s">
        <v>197</v>
      </c>
      <c r="AN32" s="413"/>
      <c r="AO32" s="413"/>
      <c r="AP32" s="413"/>
      <c r="AQ32" s="413"/>
      <c r="AR32" s="413"/>
      <c r="AS32" s="413"/>
      <c r="AT32" s="413"/>
      <c r="AU32" s="413"/>
      <c r="AV32" s="413"/>
      <c r="AW32" s="413"/>
      <c r="AX32" s="413"/>
      <c r="AY32" s="413"/>
      <c r="AZ32" s="413"/>
      <c r="BA32" s="413"/>
      <c r="BB32" s="413"/>
      <c r="BC32" s="413"/>
      <c r="BE32" s="413" t="s">
        <v>198</v>
      </c>
      <c r="BF32" s="413"/>
      <c r="BG32" s="413"/>
      <c r="BH32" s="413"/>
      <c r="BI32" s="413"/>
      <c r="BJ32" s="413"/>
      <c r="BK32" s="413"/>
      <c r="BL32" s="413"/>
      <c r="BM32" s="413"/>
      <c r="BN32" s="413"/>
      <c r="BO32" s="413"/>
      <c r="BP32" s="413"/>
      <c r="BQ32" s="413"/>
      <c r="BR32" s="413"/>
      <c r="BS32" s="413"/>
      <c r="BT32" s="413"/>
      <c r="BU32" s="413"/>
      <c r="BW32" s="413" t="s">
        <v>199</v>
      </c>
      <c r="BX32" s="413"/>
      <c r="BY32" s="413"/>
      <c r="BZ32" s="413"/>
      <c r="CA32" s="413"/>
      <c r="CB32" s="413"/>
      <c r="CC32" s="413"/>
      <c r="CD32" s="413"/>
      <c r="CE32" s="413"/>
      <c r="CF32" s="413"/>
      <c r="CG32" s="413"/>
      <c r="CH32" s="413"/>
      <c r="CI32" s="413"/>
      <c r="CJ32" s="413"/>
      <c r="CK32" s="413"/>
      <c r="CL32" s="413"/>
      <c r="CM32" s="413"/>
      <c r="CO32" s="413" t="s">
        <v>200</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2">
      <c r="A33" s="178"/>
      <c r="B33" s="202"/>
      <c r="C33" s="405" t="s">
        <v>201</v>
      </c>
      <c r="D33" s="405"/>
      <c r="E33" s="404" t="s">
        <v>202</v>
      </c>
      <c r="F33" s="404"/>
      <c r="G33" s="404"/>
      <c r="H33" s="404"/>
      <c r="I33" s="404"/>
      <c r="J33" s="404"/>
      <c r="K33" s="404"/>
      <c r="L33" s="404"/>
      <c r="M33" s="404"/>
      <c r="N33" s="404"/>
      <c r="O33" s="404"/>
      <c r="P33" s="404"/>
      <c r="Q33" s="404"/>
      <c r="R33" s="404"/>
      <c r="S33" s="404"/>
      <c r="T33" s="203"/>
      <c r="U33" s="405" t="s">
        <v>201</v>
      </c>
      <c r="V33" s="405"/>
      <c r="W33" s="404" t="s">
        <v>203</v>
      </c>
      <c r="X33" s="404"/>
      <c r="Y33" s="404"/>
      <c r="Z33" s="404"/>
      <c r="AA33" s="404"/>
      <c r="AB33" s="404"/>
      <c r="AC33" s="404"/>
      <c r="AD33" s="404"/>
      <c r="AE33" s="404"/>
      <c r="AF33" s="404"/>
      <c r="AG33" s="404"/>
      <c r="AH33" s="404"/>
      <c r="AI33" s="404"/>
      <c r="AJ33" s="404"/>
      <c r="AK33" s="404"/>
      <c r="AL33" s="203"/>
      <c r="AM33" s="405" t="s">
        <v>201</v>
      </c>
      <c r="AN33" s="405"/>
      <c r="AO33" s="404" t="s">
        <v>203</v>
      </c>
      <c r="AP33" s="404"/>
      <c r="AQ33" s="404"/>
      <c r="AR33" s="404"/>
      <c r="AS33" s="404"/>
      <c r="AT33" s="404"/>
      <c r="AU33" s="404"/>
      <c r="AV33" s="404"/>
      <c r="AW33" s="404"/>
      <c r="AX33" s="404"/>
      <c r="AY33" s="404"/>
      <c r="AZ33" s="404"/>
      <c r="BA33" s="404"/>
      <c r="BB33" s="404"/>
      <c r="BC33" s="404"/>
      <c r="BD33" s="204"/>
      <c r="BE33" s="404" t="s">
        <v>204</v>
      </c>
      <c r="BF33" s="404"/>
      <c r="BG33" s="404" t="s">
        <v>205</v>
      </c>
      <c r="BH33" s="404"/>
      <c r="BI33" s="404"/>
      <c r="BJ33" s="404"/>
      <c r="BK33" s="404"/>
      <c r="BL33" s="404"/>
      <c r="BM33" s="404"/>
      <c r="BN33" s="404"/>
      <c r="BO33" s="404"/>
      <c r="BP33" s="404"/>
      <c r="BQ33" s="404"/>
      <c r="BR33" s="404"/>
      <c r="BS33" s="404"/>
      <c r="BT33" s="404"/>
      <c r="BU33" s="404"/>
      <c r="BV33" s="204"/>
      <c r="BW33" s="405" t="s">
        <v>204</v>
      </c>
      <c r="BX33" s="405"/>
      <c r="BY33" s="404" t="s">
        <v>206</v>
      </c>
      <c r="BZ33" s="404"/>
      <c r="CA33" s="404"/>
      <c r="CB33" s="404"/>
      <c r="CC33" s="404"/>
      <c r="CD33" s="404"/>
      <c r="CE33" s="404"/>
      <c r="CF33" s="404"/>
      <c r="CG33" s="404"/>
      <c r="CH33" s="404"/>
      <c r="CI33" s="404"/>
      <c r="CJ33" s="404"/>
      <c r="CK33" s="404"/>
      <c r="CL33" s="404"/>
      <c r="CM33" s="404"/>
      <c r="CN33" s="203"/>
      <c r="CO33" s="405" t="s">
        <v>201</v>
      </c>
      <c r="CP33" s="405"/>
      <c r="CQ33" s="404" t="s">
        <v>207</v>
      </c>
      <c r="CR33" s="404"/>
      <c r="CS33" s="404"/>
      <c r="CT33" s="404"/>
      <c r="CU33" s="404"/>
      <c r="CV33" s="404"/>
      <c r="CW33" s="404"/>
      <c r="CX33" s="404"/>
      <c r="CY33" s="404"/>
      <c r="CZ33" s="404"/>
      <c r="DA33" s="404"/>
      <c r="DB33" s="404"/>
      <c r="DC33" s="404"/>
      <c r="DD33" s="404"/>
      <c r="DE33" s="404"/>
      <c r="DF33" s="203"/>
      <c r="DG33" s="403" t="s">
        <v>208</v>
      </c>
      <c r="DH33" s="403"/>
      <c r="DI33" s="205"/>
    </row>
    <row r="34" spans="1:113" ht="32.25" customHeight="1" x14ac:dyDescent="0.2">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3</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6</v>
      </c>
      <c r="AN34" s="401"/>
      <c r="AO34" s="402" t="str">
        <f>IF('各会計、関係団体の財政状況及び健全化判断比率'!B31="","",'各会計、関係団体の財政状況及び健全化判断比率'!B31)</f>
        <v>水道事業特別会計</v>
      </c>
      <c r="AP34" s="402"/>
      <c r="AQ34" s="402"/>
      <c r="AR34" s="402"/>
      <c r="AS34" s="402"/>
      <c r="AT34" s="402"/>
      <c r="AU34" s="402"/>
      <c r="AV34" s="402"/>
      <c r="AW34" s="402"/>
      <c r="AX34" s="402"/>
      <c r="AY34" s="402"/>
      <c r="AZ34" s="402"/>
      <c r="BA34" s="402"/>
      <c r="BB34" s="402"/>
      <c r="BC34" s="402"/>
      <c r="BD34" s="178"/>
      <c r="BE34" s="401">
        <f>IF(BG34="","",MAX(C34:D43,U34:V43,AM34:AN43)+1)</f>
        <v>7</v>
      </c>
      <c r="BF34" s="401"/>
      <c r="BG34" s="402" t="str">
        <f>IF('各会計、関係団体の財政状況及び健全化判断比率'!B32="","",'各会計、関係団体の財政状況及び健全化判断比率'!B32)</f>
        <v>浄化槽整備推進事業特別会計</v>
      </c>
      <c r="BH34" s="402"/>
      <c r="BI34" s="402"/>
      <c r="BJ34" s="402"/>
      <c r="BK34" s="402"/>
      <c r="BL34" s="402"/>
      <c r="BM34" s="402"/>
      <c r="BN34" s="402"/>
      <c r="BO34" s="402"/>
      <c r="BP34" s="402"/>
      <c r="BQ34" s="402"/>
      <c r="BR34" s="402"/>
      <c r="BS34" s="402"/>
      <c r="BT34" s="402"/>
      <c r="BU34" s="402"/>
      <c r="BV34" s="178"/>
      <c r="BW34" s="401">
        <f>IF(BY34="","",MAX(C34:D43,U34:V43,AM34:AN43,BE34:BF43)+1)</f>
        <v>8</v>
      </c>
      <c r="BX34" s="401"/>
      <c r="BY34" s="402" t="str">
        <f>IF('各会計、関係団体の財政状況及び健全化判断比率'!B68="","",'各会計、関係団体の財政状況及び健全化判断比率'!B68)</f>
        <v>公立小野町地方綜合病院企業団（病院企業会計）</v>
      </c>
      <c r="BZ34" s="402"/>
      <c r="CA34" s="402"/>
      <c r="CB34" s="402"/>
      <c r="CC34" s="402"/>
      <c r="CD34" s="402"/>
      <c r="CE34" s="402"/>
      <c r="CF34" s="402"/>
      <c r="CG34" s="402"/>
      <c r="CH34" s="402"/>
      <c r="CI34" s="402"/>
      <c r="CJ34" s="402"/>
      <c r="CK34" s="402"/>
      <c r="CL34" s="402"/>
      <c r="CM34" s="402"/>
      <c r="CN34" s="178"/>
      <c r="CO34" s="401">
        <f>IF(CQ34="","",MAX(C34:D43,U34:V43,AM34:AN43,BE34:BF43,BW34:BX43)+1)</f>
        <v>18</v>
      </c>
      <c r="CP34" s="401"/>
      <c r="CQ34" s="402" t="str">
        <f>IF('各会計、関係団体の財政状況及び健全化判断比率'!BS7="","",'各会計、関係団体の財政状況及び健全化判断比率'!BS7)</f>
        <v>（株）まちづくり小野</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2">
      <c r="A35" s="178"/>
      <c r="B35" s="202"/>
      <c r="C35" s="401">
        <f>IF(E35="","",C34+1)</f>
        <v>2</v>
      </c>
      <c r="D35" s="401"/>
      <c r="E35" s="402" t="str">
        <f>IF('各会計、関係団体の財政状況及び健全化判断比率'!B8="","",'各会計、関係団体の財政状況及び健全化判断比率'!B8)</f>
        <v>文化・体育振興基金特別会計</v>
      </c>
      <c r="F35" s="402"/>
      <c r="G35" s="402"/>
      <c r="H35" s="402"/>
      <c r="I35" s="402"/>
      <c r="J35" s="402"/>
      <c r="K35" s="402"/>
      <c r="L35" s="402"/>
      <c r="M35" s="402"/>
      <c r="N35" s="402"/>
      <c r="O35" s="402"/>
      <c r="P35" s="402"/>
      <c r="Q35" s="402"/>
      <c r="R35" s="402"/>
      <c r="S35" s="402"/>
      <c r="T35" s="178"/>
      <c r="U35" s="401">
        <f>IF(W35="","",U34+1)</f>
        <v>4</v>
      </c>
      <c r="V35" s="401"/>
      <c r="W35" s="402" t="str">
        <f>IF('各会計、関係団体の財政状況及び健全化判断比率'!B29="","",'各会計、関係団体の財政状況及び健全化判断比率'!B29)</f>
        <v>後期高齢者医療特別会計</v>
      </c>
      <c r="X35" s="402"/>
      <c r="Y35" s="402"/>
      <c r="Z35" s="402"/>
      <c r="AA35" s="402"/>
      <c r="AB35" s="402"/>
      <c r="AC35" s="402"/>
      <c r="AD35" s="402"/>
      <c r="AE35" s="402"/>
      <c r="AF35" s="402"/>
      <c r="AG35" s="402"/>
      <c r="AH35" s="402"/>
      <c r="AI35" s="402"/>
      <c r="AJ35" s="402"/>
      <c r="AK35" s="402"/>
      <c r="AL35" s="178"/>
      <c r="AM35" s="401" t="str">
        <f t="shared" ref="AM35:AM43" si="0">IF(AO35="","",AM34+1)</f>
        <v/>
      </c>
      <c r="AN35" s="401"/>
      <c r="AO35" s="402"/>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9</v>
      </c>
      <c r="BX35" s="401"/>
      <c r="BY35" s="402" t="str">
        <f>IF('各会計、関係団体の財政状況及び健全化判断比率'!B69="","",'各会計、関係団体の財政状況及び健全化判断比率'!B69)</f>
        <v>田村広域行政組合（一般会計）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2">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5</v>
      </c>
      <c r="V36" s="401"/>
      <c r="W36" s="402" t="str">
        <f>IF('各会計、関係団体の財政状況及び健全化判断比率'!B30="","",'各会計、関係団体の財政状況及び健全化判断比率'!B30)</f>
        <v>介護保険特別会計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10</v>
      </c>
      <c r="BX36" s="401"/>
      <c r="BY36" s="402" t="str">
        <f>IF('各会計、関係団体の財政状況及び健全化判断比率'!B70="","",'各会計、関係団体の財政状況及び健全化判断比率'!B70)</f>
        <v>郡山地方広域消防組合（一般会計）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2">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11</v>
      </c>
      <c r="BX37" s="401"/>
      <c r="BY37" s="402" t="str">
        <f>IF('各会計、関係団体の財政状況及び健全化判断比率'!B71="","",'各会計、関係団体の財政状況及び健全化判断比率'!B71)</f>
        <v>福島県後期高齢者医療広域連合（一般会計）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2">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12</v>
      </c>
      <c r="BX38" s="401"/>
      <c r="BY38" s="402" t="str">
        <f>IF('各会計、関係団体の財政状況及び健全化判断比率'!B72="","",'各会計、関係団体の財政状況及び健全化判断比率'!B72)</f>
        <v>福島県後期高齢者医療広域連合（後期高齢者医療特別会計）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2">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13</v>
      </c>
      <c r="BX39" s="401"/>
      <c r="BY39" s="402" t="str">
        <f>IF('各会計、関係団体の財政状況及び健全化判断比率'!B73="","",'各会計、関係団体の財政状況及び健全化判断比率'!B73)</f>
        <v>福島県市町村総合事務組合（一般会計）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2">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14</v>
      </c>
      <c r="BX40" s="401"/>
      <c r="BY40" s="402" t="str">
        <f>IF('各会計、関係団体の財政状況及び健全化判断比率'!B74="","",'各会計、関係団体の財政状況及び健全化判断比率'!B74)</f>
        <v>福島県市町村総合事務組合（消防補償等特別会計）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2">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f t="shared" si="2"/>
        <v>15</v>
      </c>
      <c r="BX41" s="401"/>
      <c r="BY41" s="402" t="str">
        <f>IF('各会計、関係団体の財政状況及び健全化判断比率'!B75="","",'各会計、関係団体の財政状況及び健全化判断比率'!B75)</f>
        <v>福島県市町村総合事務組合（消防費じゅつ金特別会計）</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2">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f t="shared" si="2"/>
        <v>16</v>
      </c>
      <c r="BX42" s="401"/>
      <c r="BY42" s="402" t="str">
        <f>IF('各会計、関係団体の財政状況及び健全化判断比率'!B76="","",'各会計、関係団体の財政状況及び健全化判断比率'!B76)</f>
        <v>福島県市町村総合事務組合（非常勤職員公務災害補償特別会計）</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2">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f t="shared" si="2"/>
        <v>17</v>
      </c>
      <c r="BX43" s="401"/>
      <c r="BY43" s="402" t="str">
        <f>IF('各会計、関係団体の財政状況及び健全化判断比率'!B77="","",'各会計、関係団体の財政状況及び健全化判断比率'!B77)</f>
        <v>福島県市町村総合事務組合（自治会館管理特別会計）</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398" t="s">
        <v>210</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2">
      <c r="E47" s="398" t="s">
        <v>211</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2">
      <c r="E48" s="398" t="s">
        <v>212</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2">
      <c r="E49" s="400" t="s">
        <v>213</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2">
      <c r="E50" s="398" t="s">
        <v>214</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2">
      <c r="E51" s="398" t="s">
        <v>215</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2">
      <c r="E52" s="398" t="s">
        <v>216</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2">
      <c r="E53" s="358" t="s">
        <v>610</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CV55" sqref="CV55:DC56"/>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84" t="s">
        <v>576</v>
      </c>
      <c r="D34" s="1184"/>
      <c r="E34" s="1185"/>
      <c r="F34" s="32">
        <v>1.78</v>
      </c>
      <c r="G34" s="33">
        <v>4.7</v>
      </c>
      <c r="H34" s="33">
        <v>4.54</v>
      </c>
      <c r="I34" s="33">
        <v>5.95</v>
      </c>
      <c r="J34" s="34">
        <v>5.73</v>
      </c>
      <c r="K34" s="22"/>
      <c r="L34" s="22"/>
      <c r="M34" s="22"/>
      <c r="N34" s="22"/>
      <c r="O34" s="22"/>
      <c r="P34" s="22"/>
    </row>
    <row r="35" spans="1:16" ht="39" customHeight="1" x14ac:dyDescent="0.2">
      <c r="A35" s="22"/>
      <c r="B35" s="35"/>
      <c r="C35" s="1178" t="s">
        <v>577</v>
      </c>
      <c r="D35" s="1179"/>
      <c r="E35" s="1180"/>
      <c r="F35" s="36">
        <v>2.98</v>
      </c>
      <c r="G35" s="37">
        <v>3.54</v>
      </c>
      <c r="H35" s="37">
        <v>4.16</v>
      </c>
      <c r="I35" s="37">
        <v>4.51</v>
      </c>
      <c r="J35" s="38">
        <v>5.04</v>
      </c>
      <c r="K35" s="22"/>
      <c r="L35" s="22"/>
      <c r="M35" s="22"/>
      <c r="N35" s="22"/>
      <c r="O35" s="22"/>
      <c r="P35" s="22"/>
    </row>
    <row r="36" spans="1:16" ht="39" customHeight="1" x14ac:dyDescent="0.2">
      <c r="A36" s="22"/>
      <c r="B36" s="35"/>
      <c r="C36" s="1178" t="s">
        <v>578</v>
      </c>
      <c r="D36" s="1179"/>
      <c r="E36" s="1180"/>
      <c r="F36" s="36">
        <v>1.51</v>
      </c>
      <c r="G36" s="37">
        <v>2.79</v>
      </c>
      <c r="H36" s="37">
        <v>4.6500000000000004</v>
      </c>
      <c r="I36" s="37">
        <v>4.5599999999999996</v>
      </c>
      <c r="J36" s="38">
        <v>3.82</v>
      </c>
      <c r="K36" s="22"/>
      <c r="L36" s="22"/>
      <c r="M36" s="22"/>
      <c r="N36" s="22"/>
      <c r="O36" s="22"/>
      <c r="P36" s="22"/>
    </row>
    <row r="37" spans="1:16" ht="39" customHeight="1" x14ac:dyDescent="0.2">
      <c r="A37" s="22"/>
      <c r="B37" s="35"/>
      <c r="C37" s="1178" t="s">
        <v>579</v>
      </c>
      <c r="D37" s="1179"/>
      <c r="E37" s="1180"/>
      <c r="F37" s="36">
        <v>1.4</v>
      </c>
      <c r="G37" s="37">
        <v>0.63</v>
      </c>
      <c r="H37" s="37">
        <v>1.25</v>
      </c>
      <c r="I37" s="37">
        <v>2.34</v>
      </c>
      <c r="J37" s="38">
        <v>2.2400000000000002</v>
      </c>
      <c r="K37" s="22"/>
      <c r="L37" s="22"/>
      <c r="M37" s="22"/>
      <c r="N37" s="22"/>
      <c r="O37" s="22"/>
      <c r="P37" s="22"/>
    </row>
    <row r="38" spans="1:16" ht="39" customHeight="1" x14ac:dyDescent="0.2">
      <c r="A38" s="22"/>
      <c r="B38" s="35"/>
      <c r="C38" s="1178" t="s">
        <v>580</v>
      </c>
      <c r="D38" s="1179"/>
      <c r="E38" s="1180"/>
      <c r="F38" s="36">
        <v>0.47</v>
      </c>
      <c r="G38" s="37">
        <v>0.18</v>
      </c>
      <c r="H38" s="37">
        <v>0.1</v>
      </c>
      <c r="I38" s="37">
        <v>0.11</v>
      </c>
      <c r="J38" s="38">
        <v>0.09</v>
      </c>
      <c r="K38" s="22"/>
      <c r="L38" s="22"/>
      <c r="M38" s="22"/>
      <c r="N38" s="22"/>
      <c r="O38" s="22"/>
      <c r="P38" s="22"/>
    </row>
    <row r="39" spans="1:16" ht="39" customHeight="1" x14ac:dyDescent="0.2">
      <c r="A39" s="22"/>
      <c r="B39" s="35"/>
      <c r="C39" s="1178" t="s">
        <v>581</v>
      </c>
      <c r="D39" s="1179"/>
      <c r="E39" s="1180"/>
      <c r="F39" s="36">
        <v>0</v>
      </c>
      <c r="G39" s="37">
        <v>0</v>
      </c>
      <c r="H39" s="37">
        <v>0</v>
      </c>
      <c r="I39" s="37">
        <v>0.01</v>
      </c>
      <c r="J39" s="38">
        <v>0.01</v>
      </c>
      <c r="K39" s="22"/>
      <c r="L39" s="22"/>
      <c r="M39" s="22"/>
      <c r="N39" s="22"/>
      <c r="O39" s="22"/>
      <c r="P39" s="22"/>
    </row>
    <row r="40" spans="1:16" ht="39" customHeight="1" x14ac:dyDescent="0.2">
      <c r="A40" s="22"/>
      <c r="B40" s="35"/>
      <c r="C40" s="1178" t="s">
        <v>582</v>
      </c>
      <c r="D40" s="1179"/>
      <c r="E40" s="1180"/>
      <c r="F40" s="36">
        <v>0.01</v>
      </c>
      <c r="G40" s="37">
        <v>0</v>
      </c>
      <c r="H40" s="37">
        <v>0</v>
      </c>
      <c r="I40" s="37">
        <v>0.02</v>
      </c>
      <c r="J40" s="38">
        <v>0.01</v>
      </c>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583</v>
      </c>
      <c r="D42" s="1179"/>
      <c r="E42" s="1180"/>
      <c r="F42" s="36" t="s">
        <v>528</v>
      </c>
      <c r="G42" s="37" t="s">
        <v>528</v>
      </c>
      <c r="H42" s="37" t="s">
        <v>528</v>
      </c>
      <c r="I42" s="37" t="s">
        <v>528</v>
      </c>
      <c r="J42" s="38" t="s">
        <v>528</v>
      </c>
      <c r="K42" s="22"/>
      <c r="L42" s="22"/>
      <c r="M42" s="22"/>
      <c r="N42" s="22"/>
      <c r="O42" s="22"/>
      <c r="P42" s="22"/>
    </row>
    <row r="43" spans="1:16" ht="39" customHeight="1" thickBot="1" x14ac:dyDescent="0.25">
      <c r="A43" s="22"/>
      <c r="B43" s="40"/>
      <c r="C43" s="1181" t="s">
        <v>584</v>
      </c>
      <c r="D43" s="1182"/>
      <c r="E43" s="1183"/>
      <c r="F43" s="41">
        <v>0</v>
      </c>
      <c r="G43" s="42" t="s">
        <v>528</v>
      </c>
      <c r="H43" s="42" t="s">
        <v>528</v>
      </c>
      <c r="I43" s="42" t="s">
        <v>528</v>
      </c>
      <c r="J43" s="43" t="s">
        <v>528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AL+6hcza9rba8WFbKgrfcq0rhnupEFiuGeu1JYAriLTqwGbaba0e5GHvlYPHbtYDDC6mR6gB0wN/FOhsl9Xg==" saltValue="cLKYFvWnQQP+BWWC+598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CV55" sqref="CV55:DC5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04" t="s">
        <v>10</v>
      </c>
      <c r="C45" s="1205"/>
      <c r="D45" s="58"/>
      <c r="E45" s="1210" t="s">
        <v>11</v>
      </c>
      <c r="F45" s="1210"/>
      <c r="G45" s="1210"/>
      <c r="H45" s="1210"/>
      <c r="I45" s="1210"/>
      <c r="J45" s="1211"/>
      <c r="K45" s="59">
        <v>432</v>
      </c>
      <c r="L45" s="60">
        <v>547</v>
      </c>
      <c r="M45" s="60">
        <v>445</v>
      </c>
      <c r="N45" s="60">
        <v>462</v>
      </c>
      <c r="O45" s="61">
        <v>497</v>
      </c>
      <c r="P45" s="48"/>
      <c r="Q45" s="48"/>
      <c r="R45" s="48"/>
      <c r="S45" s="48"/>
      <c r="T45" s="48"/>
      <c r="U45" s="48"/>
    </row>
    <row r="46" spans="1:21" ht="30.75" customHeight="1" x14ac:dyDescent="0.2">
      <c r="A46" s="48"/>
      <c r="B46" s="1206"/>
      <c r="C46" s="1207"/>
      <c r="D46" s="62"/>
      <c r="E46" s="1188" t="s">
        <v>12</v>
      </c>
      <c r="F46" s="1188"/>
      <c r="G46" s="1188"/>
      <c r="H46" s="1188"/>
      <c r="I46" s="1188"/>
      <c r="J46" s="1189"/>
      <c r="K46" s="63" t="s">
        <v>528</v>
      </c>
      <c r="L46" s="64" t="s">
        <v>528</v>
      </c>
      <c r="M46" s="64" t="s">
        <v>528</v>
      </c>
      <c r="N46" s="64" t="s">
        <v>528</v>
      </c>
      <c r="O46" s="65" t="s">
        <v>528</v>
      </c>
      <c r="P46" s="48"/>
      <c r="Q46" s="48"/>
      <c r="R46" s="48"/>
      <c r="S46" s="48"/>
      <c r="T46" s="48"/>
      <c r="U46" s="48"/>
    </row>
    <row r="47" spans="1:21" ht="30.75" customHeight="1" x14ac:dyDescent="0.2">
      <c r="A47" s="48"/>
      <c r="B47" s="1206"/>
      <c r="C47" s="1207"/>
      <c r="D47" s="62"/>
      <c r="E47" s="1188" t="s">
        <v>13</v>
      </c>
      <c r="F47" s="1188"/>
      <c r="G47" s="1188"/>
      <c r="H47" s="1188"/>
      <c r="I47" s="1188"/>
      <c r="J47" s="1189"/>
      <c r="K47" s="63" t="s">
        <v>528</v>
      </c>
      <c r="L47" s="64" t="s">
        <v>528</v>
      </c>
      <c r="M47" s="64" t="s">
        <v>528</v>
      </c>
      <c r="N47" s="64" t="s">
        <v>528</v>
      </c>
      <c r="O47" s="65" t="s">
        <v>528</v>
      </c>
      <c r="P47" s="48"/>
      <c r="Q47" s="48"/>
      <c r="R47" s="48"/>
      <c r="S47" s="48"/>
      <c r="T47" s="48"/>
      <c r="U47" s="48"/>
    </row>
    <row r="48" spans="1:21" ht="30.75" customHeight="1" x14ac:dyDescent="0.2">
      <c r="A48" s="48"/>
      <c r="B48" s="1206"/>
      <c r="C48" s="1207"/>
      <c r="D48" s="62"/>
      <c r="E48" s="1188" t="s">
        <v>14</v>
      </c>
      <c r="F48" s="1188"/>
      <c r="G48" s="1188"/>
      <c r="H48" s="1188"/>
      <c r="I48" s="1188"/>
      <c r="J48" s="1189"/>
      <c r="K48" s="63">
        <v>16</v>
      </c>
      <c r="L48" s="64">
        <v>30</v>
      </c>
      <c r="M48" s="64">
        <v>21</v>
      </c>
      <c r="N48" s="64">
        <v>24</v>
      </c>
      <c r="O48" s="65">
        <v>33</v>
      </c>
      <c r="P48" s="48"/>
      <c r="Q48" s="48"/>
      <c r="R48" s="48"/>
      <c r="S48" s="48"/>
      <c r="T48" s="48"/>
      <c r="U48" s="48"/>
    </row>
    <row r="49" spans="1:21" ht="30.75" customHeight="1" x14ac:dyDescent="0.2">
      <c r="A49" s="48"/>
      <c r="B49" s="1206"/>
      <c r="C49" s="1207"/>
      <c r="D49" s="62"/>
      <c r="E49" s="1188" t="s">
        <v>15</v>
      </c>
      <c r="F49" s="1188"/>
      <c r="G49" s="1188"/>
      <c r="H49" s="1188"/>
      <c r="I49" s="1188"/>
      <c r="J49" s="1189"/>
      <c r="K49" s="63">
        <v>62</v>
      </c>
      <c r="L49" s="64">
        <v>62</v>
      </c>
      <c r="M49" s="64">
        <v>38</v>
      </c>
      <c r="N49" s="64">
        <v>30</v>
      </c>
      <c r="O49" s="65">
        <v>23</v>
      </c>
      <c r="P49" s="48"/>
      <c r="Q49" s="48"/>
      <c r="R49" s="48"/>
      <c r="S49" s="48"/>
      <c r="T49" s="48"/>
      <c r="U49" s="48"/>
    </row>
    <row r="50" spans="1:21" ht="30.75" customHeight="1" x14ac:dyDescent="0.2">
      <c r="A50" s="48"/>
      <c r="B50" s="1206"/>
      <c r="C50" s="1207"/>
      <c r="D50" s="62"/>
      <c r="E50" s="1188" t="s">
        <v>16</v>
      </c>
      <c r="F50" s="1188"/>
      <c r="G50" s="1188"/>
      <c r="H50" s="1188"/>
      <c r="I50" s="1188"/>
      <c r="J50" s="1189"/>
      <c r="K50" s="63" t="s">
        <v>528</v>
      </c>
      <c r="L50" s="64" t="s">
        <v>528</v>
      </c>
      <c r="M50" s="64" t="s">
        <v>528</v>
      </c>
      <c r="N50" s="64" t="s">
        <v>528</v>
      </c>
      <c r="O50" s="65" t="s">
        <v>528</v>
      </c>
      <c r="P50" s="48"/>
      <c r="Q50" s="48"/>
      <c r="R50" s="48"/>
      <c r="S50" s="48"/>
      <c r="T50" s="48"/>
      <c r="U50" s="48"/>
    </row>
    <row r="51" spans="1:21" ht="30.75" customHeight="1" x14ac:dyDescent="0.2">
      <c r="A51" s="48"/>
      <c r="B51" s="1208"/>
      <c r="C51" s="1209"/>
      <c r="D51" s="66"/>
      <c r="E51" s="1188" t="s">
        <v>17</v>
      </c>
      <c r="F51" s="1188"/>
      <c r="G51" s="1188"/>
      <c r="H51" s="1188"/>
      <c r="I51" s="1188"/>
      <c r="J51" s="1189"/>
      <c r="K51" s="63" t="s">
        <v>528</v>
      </c>
      <c r="L51" s="64" t="s">
        <v>528</v>
      </c>
      <c r="M51" s="64" t="s">
        <v>528</v>
      </c>
      <c r="N51" s="64" t="s">
        <v>528</v>
      </c>
      <c r="O51" s="65" t="s">
        <v>528</v>
      </c>
      <c r="P51" s="48"/>
      <c r="Q51" s="48"/>
      <c r="R51" s="48"/>
      <c r="S51" s="48"/>
      <c r="T51" s="48"/>
      <c r="U51" s="48"/>
    </row>
    <row r="52" spans="1:21" ht="30.75" customHeight="1" x14ac:dyDescent="0.2">
      <c r="A52" s="48"/>
      <c r="B52" s="1186" t="s">
        <v>18</v>
      </c>
      <c r="C52" s="1187"/>
      <c r="D52" s="66"/>
      <c r="E52" s="1188" t="s">
        <v>19</v>
      </c>
      <c r="F52" s="1188"/>
      <c r="G52" s="1188"/>
      <c r="H52" s="1188"/>
      <c r="I52" s="1188"/>
      <c r="J52" s="1189"/>
      <c r="K52" s="63">
        <v>333</v>
      </c>
      <c r="L52" s="64">
        <v>401</v>
      </c>
      <c r="M52" s="64">
        <v>366</v>
      </c>
      <c r="N52" s="64">
        <v>369</v>
      </c>
      <c r="O52" s="65">
        <v>394</v>
      </c>
      <c r="P52" s="48"/>
      <c r="Q52" s="48"/>
      <c r="R52" s="48"/>
      <c r="S52" s="48"/>
      <c r="T52" s="48"/>
      <c r="U52" s="48"/>
    </row>
    <row r="53" spans="1:21" ht="30.75" customHeight="1" thickBot="1" x14ac:dyDescent="0.25">
      <c r="A53" s="48"/>
      <c r="B53" s="1190" t="s">
        <v>20</v>
      </c>
      <c r="C53" s="1191"/>
      <c r="D53" s="67"/>
      <c r="E53" s="1192" t="s">
        <v>21</v>
      </c>
      <c r="F53" s="1192"/>
      <c r="G53" s="1192"/>
      <c r="H53" s="1192"/>
      <c r="I53" s="1192"/>
      <c r="J53" s="1193"/>
      <c r="K53" s="68">
        <v>177</v>
      </c>
      <c r="L53" s="69">
        <v>238</v>
      </c>
      <c r="M53" s="69">
        <v>138</v>
      </c>
      <c r="N53" s="69">
        <v>147</v>
      </c>
      <c r="O53" s="70">
        <v>159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194" t="s">
        <v>24</v>
      </c>
      <c r="C57" s="1195"/>
      <c r="D57" s="1198" t="s">
        <v>25</v>
      </c>
      <c r="E57" s="1199"/>
      <c r="F57" s="1199"/>
      <c r="G57" s="1199"/>
      <c r="H57" s="1199"/>
      <c r="I57" s="1199"/>
      <c r="J57" s="1200"/>
      <c r="K57" s="83"/>
      <c r="L57" s="84"/>
      <c r="M57" s="84"/>
      <c r="N57" s="84"/>
      <c r="O57" s="85"/>
    </row>
    <row r="58" spans="1:21" ht="31.5" customHeight="1" thickBot="1" x14ac:dyDescent="0.25">
      <c r="B58" s="1196"/>
      <c r="C58" s="1197"/>
      <c r="D58" s="1201" t="s">
        <v>26</v>
      </c>
      <c r="E58" s="1202"/>
      <c r="F58" s="1202"/>
      <c r="G58" s="1202"/>
      <c r="H58" s="1202"/>
      <c r="I58" s="1202"/>
      <c r="J58" s="1203"/>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5UvtJtxQ1SuoYJFR01QVMgwW7F4yDt6ZSBW2f77ojbXa9eX9vaOBtsc6xOXkgXyD4k6yIOVDAftH7bI8P+soA==" saltValue="9a8HDMU+OobwPpyck+tD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CV55" sqref="CV55:DC56"/>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568</v>
      </c>
      <c r="J40" s="100" t="s">
        <v>569</v>
      </c>
      <c r="K40" s="100" t="s">
        <v>570</v>
      </c>
      <c r="L40" s="100" t="s">
        <v>571</v>
      </c>
      <c r="M40" s="101" t="s">
        <v>572</v>
      </c>
    </row>
    <row r="41" spans="2:13" ht="27.75" customHeight="1" x14ac:dyDescent="0.2">
      <c r="B41" s="1224" t="s">
        <v>29</v>
      </c>
      <c r="C41" s="1225"/>
      <c r="D41" s="102"/>
      <c r="E41" s="1226" t="s">
        <v>30</v>
      </c>
      <c r="F41" s="1226"/>
      <c r="G41" s="1226"/>
      <c r="H41" s="1227"/>
      <c r="I41" s="346">
        <v>5073</v>
      </c>
      <c r="J41" s="347">
        <v>5173</v>
      </c>
      <c r="K41" s="347">
        <v>5450</v>
      </c>
      <c r="L41" s="347">
        <v>5588</v>
      </c>
      <c r="M41" s="348">
        <v>5666</v>
      </c>
    </row>
    <row r="42" spans="2:13" ht="27.75" customHeight="1" x14ac:dyDescent="0.2">
      <c r="B42" s="1214"/>
      <c r="C42" s="1215"/>
      <c r="D42" s="103"/>
      <c r="E42" s="1218" t="s">
        <v>31</v>
      </c>
      <c r="F42" s="1218"/>
      <c r="G42" s="1218"/>
      <c r="H42" s="1219"/>
      <c r="I42" s="349" t="s">
        <v>528</v>
      </c>
      <c r="J42" s="350" t="s">
        <v>528</v>
      </c>
      <c r="K42" s="350" t="s">
        <v>528</v>
      </c>
      <c r="L42" s="350" t="s">
        <v>528</v>
      </c>
      <c r="M42" s="351" t="s">
        <v>528</v>
      </c>
    </row>
    <row r="43" spans="2:13" ht="27.75" customHeight="1" x14ac:dyDescent="0.2">
      <c r="B43" s="1214"/>
      <c r="C43" s="1215"/>
      <c r="D43" s="103"/>
      <c r="E43" s="1218" t="s">
        <v>32</v>
      </c>
      <c r="F43" s="1218"/>
      <c r="G43" s="1218"/>
      <c r="H43" s="1219"/>
      <c r="I43" s="349">
        <v>210</v>
      </c>
      <c r="J43" s="350">
        <v>234</v>
      </c>
      <c r="K43" s="350">
        <v>260</v>
      </c>
      <c r="L43" s="350">
        <v>219</v>
      </c>
      <c r="M43" s="351">
        <v>263</v>
      </c>
    </row>
    <row r="44" spans="2:13" ht="27.75" customHeight="1" x14ac:dyDescent="0.2">
      <c r="B44" s="1214"/>
      <c r="C44" s="1215"/>
      <c r="D44" s="103"/>
      <c r="E44" s="1218" t="s">
        <v>33</v>
      </c>
      <c r="F44" s="1218"/>
      <c r="G44" s="1218"/>
      <c r="H44" s="1219"/>
      <c r="I44" s="349">
        <v>327</v>
      </c>
      <c r="J44" s="350">
        <v>264</v>
      </c>
      <c r="K44" s="350">
        <v>234</v>
      </c>
      <c r="L44" s="350">
        <v>203</v>
      </c>
      <c r="M44" s="351">
        <v>227</v>
      </c>
    </row>
    <row r="45" spans="2:13" ht="27.75" customHeight="1" x14ac:dyDescent="0.2">
      <c r="B45" s="1214"/>
      <c r="C45" s="1215"/>
      <c r="D45" s="103"/>
      <c r="E45" s="1218" t="s">
        <v>34</v>
      </c>
      <c r="F45" s="1218"/>
      <c r="G45" s="1218"/>
      <c r="H45" s="1219"/>
      <c r="I45" s="349">
        <v>903</v>
      </c>
      <c r="J45" s="350">
        <v>924</v>
      </c>
      <c r="K45" s="350">
        <v>931</v>
      </c>
      <c r="L45" s="350">
        <v>754</v>
      </c>
      <c r="M45" s="351">
        <v>755</v>
      </c>
    </row>
    <row r="46" spans="2:13" ht="27.75" customHeight="1" x14ac:dyDescent="0.2">
      <c r="B46" s="1214"/>
      <c r="C46" s="1215"/>
      <c r="D46" s="104"/>
      <c r="E46" s="1218" t="s">
        <v>35</v>
      </c>
      <c r="F46" s="1218"/>
      <c r="G46" s="1218"/>
      <c r="H46" s="1219"/>
      <c r="I46" s="349" t="s">
        <v>528</v>
      </c>
      <c r="J46" s="350" t="s">
        <v>528</v>
      </c>
      <c r="K46" s="350" t="s">
        <v>528</v>
      </c>
      <c r="L46" s="350" t="s">
        <v>528</v>
      </c>
      <c r="M46" s="351" t="s">
        <v>528</v>
      </c>
    </row>
    <row r="47" spans="2:13" ht="27.75" customHeight="1" x14ac:dyDescent="0.2">
      <c r="B47" s="1214"/>
      <c r="C47" s="1215"/>
      <c r="D47" s="105"/>
      <c r="E47" s="1228" t="s">
        <v>36</v>
      </c>
      <c r="F47" s="1229"/>
      <c r="G47" s="1229"/>
      <c r="H47" s="1230"/>
      <c r="I47" s="349" t="s">
        <v>528</v>
      </c>
      <c r="J47" s="350" t="s">
        <v>528</v>
      </c>
      <c r="K47" s="350" t="s">
        <v>528</v>
      </c>
      <c r="L47" s="350" t="s">
        <v>528</v>
      </c>
      <c r="M47" s="351" t="s">
        <v>528</v>
      </c>
    </row>
    <row r="48" spans="2:13" ht="27.75" customHeight="1" x14ac:dyDescent="0.2">
      <c r="B48" s="1214"/>
      <c r="C48" s="1215"/>
      <c r="D48" s="103"/>
      <c r="E48" s="1218" t="s">
        <v>37</v>
      </c>
      <c r="F48" s="1218"/>
      <c r="G48" s="1218"/>
      <c r="H48" s="1219"/>
      <c r="I48" s="349" t="s">
        <v>528</v>
      </c>
      <c r="J48" s="350" t="s">
        <v>528</v>
      </c>
      <c r="K48" s="350" t="s">
        <v>528</v>
      </c>
      <c r="L48" s="350" t="s">
        <v>528</v>
      </c>
      <c r="M48" s="351" t="s">
        <v>528</v>
      </c>
    </row>
    <row r="49" spans="2:13" ht="27.75" customHeight="1" x14ac:dyDescent="0.2">
      <c r="B49" s="1216"/>
      <c r="C49" s="1217"/>
      <c r="D49" s="103"/>
      <c r="E49" s="1218" t="s">
        <v>38</v>
      </c>
      <c r="F49" s="1218"/>
      <c r="G49" s="1218"/>
      <c r="H49" s="1219"/>
      <c r="I49" s="349" t="s">
        <v>528</v>
      </c>
      <c r="J49" s="350" t="s">
        <v>528</v>
      </c>
      <c r="K49" s="350" t="s">
        <v>528</v>
      </c>
      <c r="L49" s="350" t="s">
        <v>528</v>
      </c>
      <c r="M49" s="351" t="s">
        <v>528</v>
      </c>
    </row>
    <row r="50" spans="2:13" ht="27.75" customHeight="1" x14ac:dyDescent="0.2">
      <c r="B50" s="1212" t="s">
        <v>39</v>
      </c>
      <c r="C50" s="1213"/>
      <c r="D50" s="106"/>
      <c r="E50" s="1218" t="s">
        <v>40</v>
      </c>
      <c r="F50" s="1218"/>
      <c r="G50" s="1218"/>
      <c r="H50" s="1219"/>
      <c r="I50" s="349">
        <v>3887</v>
      </c>
      <c r="J50" s="350">
        <v>3749</v>
      </c>
      <c r="K50" s="350">
        <v>3602</v>
      </c>
      <c r="L50" s="350">
        <v>3782</v>
      </c>
      <c r="M50" s="351">
        <v>4242</v>
      </c>
    </row>
    <row r="51" spans="2:13" ht="27.75" customHeight="1" x14ac:dyDescent="0.2">
      <c r="B51" s="1214"/>
      <c r="C51" s="1215"/>
      <c r="D51" s="103"/>
      <c r="E51" s="1218" t="s">
        <v>41</v>
      </c>
      <c r="F51" s="1218"/>
      <c r="G51" s="1218"/>
      <c r="H51" s="1219"/>
      <c r="I51" s="349">
        <v>11</v>
      </c>
      <c r="J51" s="350">
        <v>4</v>
      </c>
      <c r="K51" s="350">
        <v>4</v>
      </c>
      <c r="L51" s="350">
        <v>3</v>
      </c>
      <c r="M51" s="351" t="s">
        <v>528</v>
      </c>
    </row>
    <row r="52" spans="2:13" ht="27.75" customHeight="1" x14ac:dyDescent="0.2">
      <c r="B52" s="1216"/>
      <c r="C52" s="1217"/>
      <c r="D52" s="103"/>
      <c r="E52" s="1218" t="s">
        <v>42</v>
      </c>
      <c r="F52" s="1218"/>
      <c r="G52" s="1218"/>
      <c r="H52" s="1219"/>
      <c r="I52" s="349">
        <v>3802</v>
      </c>
      <c r="J52" s="350">
        <v>4291</v>
      </c>
      <c r="K52" s="350">
        <v>4487</v>
      </c>
      <c r="L52" s="350">
        <v>4589</v>
      </c>
      <c r="M52" s="351">
        <v>4640</v>
      </c>
    </row>
    <row r="53" spans="2:13" ht="27.75" customHeight="1" thickBot="1" x14ac:dyDescent="0.25">
      <c r="B53" s="1220" t="s">
        <v>43</v>
      </c>
      <c r="C53" s="1221"/>
      <c r="D53" s="107"/>
      <c r="E53" s="1222" t="s">
        <v>44</v>
      </c>
      <c r="F53" s="1222"/>
      <c r="G53" s="1222"/>
      <c r="H53" s="1223"/>
      <c r="I53" s="352">
        <v>-1188</v>
      </c>
      <c r="J53" s="353">
        <v>-1449</v>
      </c>
      <c r="K53" s="353">
        <v>-1218</v>
      </c>
      <c r="L53" s="353">
        <v>-1609</v>
      </c>
      <c r="M53" s="354">
        <v>-1971</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GIgBcSQkUJqIZ+mQ8wE1cUdigMHr1DYE8oyEtEvgL3/KN+kHB06hKPx098IoiHOLHUKiuxZnVf2J4WO5gHPH1g==" saltValue="34rtC6CS7ioLfh3L6ZkN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75" zoomScaleNormal="75" zoomScaleSheetLayoutView="100" workbookViewId="0">
      <selection activeCell="CV55" sqref="CV55:DC56"/>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570</v>
      </c>
      <c r="G54" s="116" t="s">
        <v>571</v>
      </c>
      <c r="H54" s="117" t="s">
        <v>572</v>
      </c>
    </row>
    <row r="55" spans="2:8" ht="52.5" customHeight="1" x14ac:dyDescent="0.2">
      <c r="B55" s="118"/>
      <c r="C55" s="1239" t="s">
        <v>47</v>
      </c>
      <c r="D55" s="1239"/>
      <c r="E55" s="1240"/>
      <c r="F55" s="119">
        <v>901</v>
      </c>
      <c r="G55" s="119">
        <v>956</v>
      </c>
      <c r="H55" s="120">
        <v>1264</v>
      </c>
    </row>
    <row r="56" spans="2:8" ht="52.5" customHeight="1" x14ac:dyDescent="0.2">
      <c r="B56" s="121"/>
      <c r="C56" s="1241" t="s">
        <v>48</v>
      </c>
      <c r="D56" s="1241"/>
      <c r="E56" s="1242"/>
      <c r="F56" s="122">
        <v>268</v>
      </c>
      <c r="G56" s="122">
        <v>324</v>
      </c>
      <c r="H56" s="123">
        <v>324</v>
      </c>
    </row>
    <row r="57" spans="2:8" ht="53.25" customHeight="1" x14ac:dyDescent="0.2">
      <c r="B57" s="121"/>
      <c r="C57" s="1243" t="s">
        <v>49</v>
      </c>
      <c r="D57" s="1243"/>
      <c r="E57" s="1244"/>
      <c r="F57" s="124">
        <v>2389</v>
      </c>
      <c r="G57" s="124">
        <v>2456</v>
      </c>
      <c r="H57" s="125">
        <v>2607</v>
      </c>
    </row>
    <row r="58" spans="2:8" ht="45.75" customHeight="1" x14ac:dyDescent="0.2">
      <c r="B58" s="126"/>
      <c r="C58" s="1231" t="s">
        <v>604</v>
      </c>
      <c r="D58" s="1232"/>
      <c r="E58" s="1233"/>
      <c r="F58" s="127">
        <v>1593</v>
      </c>
      <c r="G58" s="127">
        <v>1634</v>
      </c>
      <c r="H58" s="128">
        <v>1779</v>
      </c>
    </row>
    <row r="59" spans="2:8" ht="45.75" customHeight="1" x14ac:dyDescent="0.2">
      <c r="B59" s="126"/>
      <c r="C59" s="1231" t="s">
        <v>605</v>
      </c>
      <c r="D59" s="1232"/>
      <c r="E59" s="1233"/>
      <c r="F59" s="127">
        <v>380</v>
      </c>
      <c r="G59" s="127">
        <v>380</v>
      </c>
      <c r="H59" s="128">
        <v>380</v>
      </c>
    </row>
    <row r="60" spans="2:8" ht="45.75" customHeight="1" x14ac:dyDescent="0.2">
      <c r="B60" s="126"/>
      <c r="C60" s="1231" t="s">
        <v>606</v>
      </c>
      <c r="D60" s="1232"/>
      <c r="E60" s="1233"/>
      <c r="F60" s="127">
        <v>196</v>
      </c>
      <c r="G60" s="127">
        <v>196</v>
      </c>
      <c r="H60" s="128">
        <v>196</v>
      </c>
    </row>
    <row r="61" spans="2:8" ht="45.75" customHeight="1" x14ac:dyDescent="0.2">
      <c r="B61" s="126"/>
      <c r="C61" s="1231" t="s">
        <v>607</v>
      </c>
      <c r="D61" s="1232"/>
      <c r="E61" s="1233"/>
      <c r="F61" s="127">
        <v>80</v>
      </c>
      <c r="G61" s="127">
        <v>100</v>
      </c>
      <c r="H61" s="128">
        <v>95</v>
      </c>
    </row>
    <row r="62" spans="2:8" ht="45.75" customHeight="1" thickBot="1" x14ac:dyDescent="0.25">
      <c r="B62" s="129"/>
      <c r="C62" s="1234" t="s">
        <v>608</v>
      </c>
      <c r="D62" s="1235"/>
      <c r="E62" s="1236"/>
      <c r="F62" s="130">
        <v>5</v>
      </c>
      <c r="G62" s="130">
        <v>12</v>
      </c>
      <c r="H62" s="131">
        <v>23</v>
      </c>
    </row>
    <row r="63" spans="2:8" ht="52.5" customHeight="1" thickBot="1" x14ac:dyDescent="0.25">
      <c r="B63" s="132"/>
      <c r="C63" s="1237" t="s">
        <v>50</v>
      </c>
      <c r="D63" s="1237"/>
      <c r="E63" s="1238"/>
      <c r="F63" s="133">
        <v>3557</v>
      </c>
      <c r="G63" s="133">
        <v>3736</v>
      </c>
      <c r="H63" s="134">
        <v>4195</v>
      </c>
    </row>
    <row r="64" spans="2:8" ht="13.2"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sheetData>
  <sheetProtection algorithmName="SHA-512" hashValue="d3Pr0qOac9cxkU/HlGj3+zEy1Bq2W5WApMGryDf5tgoQovsuX5JdBgZP5Eiln6DbHW4/MFgm3mb5E743LOOVbg==" saltValue="fK382DVn3kEMsQ50Vp5r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E85"/>
  <sheetViews>
    <sheetView showGridLines="0" zoomScale="75" zoomScaleNormal="75" zoomScaleSheetLayoutView="55" workbookViewId="0">
      <selection activeCell="CV55" sqref="CV55:DC56"/>
    </sheetView>
  </sheetViews>
  <sheetFormatPr defaultColWidth="0" defaultRowHeight="13.5" customHeight="1" zeroHeight="1" x14ac:dyDescent="0.2"/>
  <cols>
    <col min="1" max="1" width="6.33203125" style="364" customWidth="1"/>
    <col min="2" max="107" width="2.44140625" style="364" customWidth="1"/>
    <col min="108" max="108" width="6.109375" style="371" customWidth="1"/>
    <col min="109" max="109" width="5.88671875" style="370" customWidth="1"/>
    <col min="110" max="16384" width="8.6640625" style="364" hidden="1"/>
  </cols>
  <sheetData>
    <row r="1" spans="1:109" ht="42.75" customHeight="1" x14ac:dyDescent="0.2">
      <c r="A1" s="362"/>
      <c r="B1" s="363"/>
      <c r="DD1" s="364"/>
      <c r="DE1" s="364"/>
    </row>
    <row r="2" spans="1:109" ht="25.5" customHeight="1" x14ac:dyDescent="0.2">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2">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ht="13.2" x14ac:dyDescent="0.2">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ht="13.2" x14ac:dyDescent="0.2">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ht="13.2" x14ac:dyDescent="0.2">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ht="13.2" x14ac:dyDescent="0.2">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ht="13.2" x14ac:dyDescent="0.2">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ht="13.2" x14ac:dyDescent="0.2">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ht="13.2" x14ac:dyDescent="0.2">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ht="13.2" x14ac:dyDescent="0.2">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ht="13.2" x14ac:dyDescent="0.2">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ht="13.2" x14ac:dyDescent="0.2">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ht="13.2" x14ac:dyDescent="0.2">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ht="13.2" x14ac:dyDescent="0.2">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ht="13.2" x14ac:dyDescent="0.2">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ht="13.2" x14ac:dyDescent="0.2">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ht="13.2" x14ac:dyDescent="0.2">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ht="13.2" x14ac:dyDescent="0.2">
      <c r="DD19" s="364"/>
      <c r="DE19" s="364"/>
    </row>
    <row r="20" spans="1:109" ht="13.2" x14ac:dyDescent="0.2">
      <c r="DD20" s="364"/>
      <c r="DE20" s="364"/>
    </row>
    <row r="21" spans="1:109" ht="17.25" customHeight="1" x14ac:dyDescent="0.2">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2">
      <c r="B22" s="370"/>
    </row>
    <row r="23" spans="1:109" ht="13.2" x14ac:dyDescent="0.2">
      <c r="B23" s="370"/>
    </row>
    <row r="24" spans="1:109" ht="13.2" x14ac:dyDescent="0.2">
      <c r="B24" s="370"/>
    </row>
    <row r="25" spans="1:109" ht="13.2" x14ac:dyDescent="0.2">
      <c r="B25" s="370"/>
    </row>
    <row r="26" spans="1:109" ht="13.2" x14ac:dyDescent="0.2">
      <c r="B26" s="370"/>
    </row>
    <row r="27" spans="1:109" ht="13.2" x14ac:dyDescent="0.2">
      <c r="B27" s="370"/>
    </row>
    <row r="28" spans="1:109" ht="13.2" x14ac:dyDescent="0.2">
      <c r="B28" s="370"/>
    </row>
    <row r="29" spans="1:109" ht="13.2" x14ac:dyDescent="0.2">
      <c r="B29" s="370"/>
    </row>
    <row r="30" spans="1:109" ht="13.2" x14ac:dyDescent="0.2">
      <c r="B30" s="370"/>
    </row>
    <row r="31" spans="1:109" ht="13.2" x14ac:dyDescent="0.2">
      <c r="B31" s="370"/>
    </row>
    <row r="32" spans="1:109" ht="13.2" x14ac:dyDescent="0.2">
      <c r="B32" s="370"/>
    </row>
    <row r="33" spans="2:109" ht="13.2" x14ac:dyDescent="0.2">
      <c r="B33" s="370"/>
    </row>
    <row r="34" spans="2:109" ht="13.2" x14ac:dyDescent="0.2">
      <c r="B34" s="370"/>
    </row>
    <row r="35" spans="2:109" ht="13.2" x14ac:dyDescent="0.2">
      <c r="B35" s="370"/>
    </row>
    <row r="36" spans="2:109" ht="13.2" x14ac:dyDescent="0.2">
      <c r="B36" s="370"/>
    </row>
    <row r="37" spans="2:109" ht="13.2" x14ac:dyDescent="0.2">
      <c r="B37" s="370"/>
    </row>
    <row r="38" spans="2:109" ht="13.2" x14ac:dyDescent="0.2">
      <c r="B38" s="370"/>
    </row>
    <row r="39" spans="2:109" ht="13.2" x14ac:dyDescent="0.2">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ht="13.2" x14ac:dyDescent="0.2">
      <c r="B40" s="375"/>
      <c r="DD40" s="375"/>
      <c r="DE40" s="364"/>
    </row>
    <row r="41" spans="2:109" ht="16.2" x14ac:dyDescent="0.2">
      <c r="B41" s="376" t="s">
        <v>611</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ht="13.2" x14ac:dyDescent="0.2">
      <c r="B42" s="370"/>
      <c r="G42" s="377"/>
      <c r="I42" s="378"/>
      <c r="J42" s="378"/>
      <c r="K42" s="378"/>
      <c r="AM42" s="377"/>
      <c r="AN42" s="377" t="s">
        <v>612</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2">
      <c r="B43" s="370"/>
      <c r="AN43" s="1257" t="s">
        <v>613</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2" x14ac:dyDescent="0.2">
      <c r="B44" s="370"/>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2" x14ac:dyDescent="0.2">
      <c r="B45" s="370"/>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2" x14ac:dyDescent="0.2">
      <c r="B46" s="370"/>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2" x14ac:dyDescent="0.2">
      <c r="B47" s="370"/>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2" x14ac:dyDescent="0.2">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ht="13.2" x14ac:dyDescent="0.2">
      <c r="B49" s="370"/>
      <c r="AN49" s="364" t="s">
        <v>614</v>
      </c>
    </row>
    <row r="50" spans="1:109" ht="13.2" x14ac:dyDescent="0.2">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568</v>
      </c>
      <c r="BQ50" s="1250"/>
      <c r="BR50" s="1250"/>
      <c r="BS50" s="1250"/>
      <c r="BT50" s="1250"/>
      <c r="BU50" s="1250"/>
      <c r="BV50" s="1250"/>
      <c r="BW50" s="1250"/>
      <c r="BX50" s="1250" t="s">
        <v>569</v>
      </c>
      <c r="BY50" s="1250"/>
      <c r="BZ50" s="1250"/>
      <c r="CA50" s="1250"/>
      <c r="CB50" s="1250"/>
      <c r="CC50" s="1250"/>
      <c r="CD50" s="1250"/>
      <c r="CE50" s="1250"/>
      <c r="CF50" s="1250" t="s">
        <v>570</v>
      </c>
      <c r="CG50" s="1250"/>
      <c r="CH50" s="1250"/>
      <c r="CI50" s="1250"/>
      <c r="CJ50" s="1250"/>
      <c r="CK50" s="1250"/>
      <c r="CL50" s="1250"/>
      <c r="CM50" s="1250"/>
      <c r="CN50" s="1250" t="s">
        <v>571</v>
      </c>
      <c r="CO50" s="1250"/>
      <c r="CP50" s="1250"/>
      <c r="CQ50" s="1250"/>
      <c r="CR50" s="1250"/>
      <c r="CS50" s="1250"/>
      <c r="CT50" s="1250"/>
      <c r="CU50" s="1250"/>
      <c r="CV50" s="1250" t="s">
        <v>572</v>
      </c>
      <c r="CW50" s="1250"/>
      <c r="CX50" s="1250"/>
      <c r="CY50" s="1250"/>
      <c r="CZ50" s="1250"/>
      <c r="DA50" s="1250"/>
      <c r="DB50" s="1250"/>
      <c r="DC50" s="1250"/>
    </row>
    <row r="51" spans="1:109" ht="13.5" customHeight="1" x14ac:dyDescent="0.2">
      <c r="B51" s="370"/>
      <c r="G51" s="1253"/>
      <c r="H51" s="1253"/>
      <c r="I51" s="1266"/>
      <c r="J51" s="1266"/>
      <c r="K51" s="1252"/>
      <c r="L51" s="1252"/>
      <c r="M51" s="1252"/>
      <c r="N51" s="1252"/>
      <c r="AM51" s="379"/>
      <c r="AN51" s="1248" t="s">
        <v>615</v>
      </c>
      <c r="AO51" s="1248"/>
      <c r="AP51" s="1248"/>
      <c r="AQ51" s="1248"/>
      <c r="AR51" s="1248"/>
      <c r="AS51" s="1248"/>
      <c r="AT51" s="1248"/>
      <c r="AU51" s="1248"/>
      <c r="AV51" s="1248"/>
      <c r="AW51" s="1248"/>
      <c r="AX51" s="1248"/>
      <c r="AY51" s="1248"/>
      <c r="AZ51" s="1248"/>
      <c r="BA51" s="1248"/>
      <c r="BB51" s="1248" t="s">
        <v>616</v>
      </c>
      <c r="BC51" s="1248"/>
      <c r="BD51" s="1248"/>
      <c r="BE51" s="1248"/>
      <c r="BF51" s="1248"/>
      <c r="BG51" s="1248"/>
      <c r="BH51" s="1248"/>
      <c r="BI51" s="1248"/>
      <c r="BJ51" s="1248"/>
      <c r="BK51" s="1248"/>
      <c r="BL51" s="1248"/>
      <c r="BM51" s="1248"/>
      <c r="BN51" s="1248"/>
      <c r="BO51" s="1248"/>
      <c r="BP51" s="1245"/>
      <c r="BQ51" s="1245"/>
      <c r="BR51" s="1245"/>
      <c r="BS51" s="1245"/>
      <c r="BT51" s="1245"/>
      <c r="BU51" s="1245"/>
      <c r="BV51" s="1245"/>
      <c r="BW51" s="1245"/>
      <c r="BX51" s="1245"/>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2" x14ac:dyDescent="0.2">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2" x14ac:dyDescent="0.2">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617</v>
      </c>
      <c r="BC53" s="1248"/>
      <c r="BD53" s="1248"/>
      <c r="BE53" s="1248"/>
      <c r="BF53" s="1248"/>
      <c r="BG53" s="1248"/>
      <c r="BH53" s="1248"/>
      <c r="BI53" s="1248"/>
      <c r="BJ53" s="1248"/>
      <c r="BK53" s="1248"/>
      <c r="BL53" s="1248"/>
      <c r="BM53" s="1248"/>
      <c r="BN53" s="1248"/>
      <c r="BO53" s="1248"/>
      <c r="BP53" s="1245">
        <v>52.8</v>
      </c>
      <c r="BQ53" s="1245"/>
      <c r="BR53" s="1245"/>
      <c r="BS53" s="1245"/>
      <c r="BT53" s="1245"/>
      <c r="BU53" s="1245"/>
      <c r="BV53" s="1245"/>
      <c r="BW53" s="1245"/>
      <c r="BX53" s="1245">
        <v>54.4</v>
      </c>
      <c r="BY53" s="1245"/>
      <c r="BZ53" s="1245"/>
      <c r="CA53" s="1245"/>
      <c r="CB53" s="1245"/>
      <c r="CC53" s="1245"/>
      <c r="CD53" s="1245"/>
      <c r="CE53" s="1245"/>
      <c r="CF53" s="1245">
        <v>55.9</v>
      </c>
      <c r="CG53" s="1245"/>
      <c r="CH53" s="1245"/>
      <c r="CI53" s="1245"/>
      <c r="CJ53" s="1245"/>
      <c r="CK53" s="1245"/>
      <c r="CL53" s="1245"/>
      <c r="CM53" s="1245"/>
      <c r="CN53" s="1245">
        <v>57.3</v>
      </c>
      <c r="CO53" s="1245"/>
      <c r="CP53" s="1245"/>
      <c r="CQ53" s="1245"/>
      <c r="CR53" s="1245"/>
      <c r="CS53" s="1245"/>
      <c r="CT53" s="1245"/>
      <c r="CU53" s="1245"/>
      <c r="CV53" s="1245">
        <v>58.5</v>
      </c>
      <c r="CW53" s="1245"/>
      <c r="CX53" s="1245"/>
      <c r="CY53" s="1245"/>
      <c r="CZ53" s="1245"/>
      <c r="DA53" s="1245"/>
      <c r="DB53" s="1245"/>
      <c r="DC53" s="1245"/>
    </row>
    <row r="54" spans="1:109" ht="13.2" x14ac:dyDescent="0.2">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2" x14ac:dyDescent="0.2">
      <c r="A55" s="378"/>
      <c r="B55" s="370"/>
      <c r="G55" s="1251"/>
      <c r="H55" s="1251"/>
      <c r="I55" s="1251"/>
      <c r="J55" s="1251"/>
      <c r="K55" s="1252"/>
      <c r="L55" s="1252"/>
      <c r="M55" s="1252"/>
      <c r="N55" s="1252"/>
      <c r="AN55" s="1250" t="s">
        <v>618</v>
      </c>
      <c r="AO55" s="1250"/>
      <c r="AP55" s="1250"/>
      <c r="AQ55" s="1250"/>
      <c r="AR55" s="1250"/>
      <c r="AS55" s="1250"/>
      <c r="AT55" s="1250"/>
      <c r="AU55" s="1250"/>
      <c r="AV55" s="1250"/>
      <c r="AW55" s="1250"/>
      <c r="AX55" s="1250"/>
      <c r="AY55" s="1250"/>
      <c r="AZ55" s="1250"/>
      <c r="BA55" s="1250"/>
      <c r="BB55" s="1248" t="s">
        <v>616</v>
      </c>
      <c r="BC55" s="1248"/>
      <c r="BD55" s="1248"/>
      <c r="BE55" s="1248"/>
      <c r="BF55" s="1248"/>
      <c r="BG55" s="1248"/>
      <c r="BH55" s="1248"/>
      <c r="BI55" s="1248"/>
      <c r="BJ55" s="1248"/>
      <c r="BK55" s="1248"/>
      <c r="BL55" s="1248"/>
      <c r="BM55" s="1248"/>
      <c r="BN55" s="1248"/>
      <c r="BO55" s="1248"/>
      <c r="BP55" s="1245">
        <v>32.799999999999997</v>
      </c>
      <c r="BQ55" s="1245"/>
      <c r="BR55" s="1245"/>
      <c r="BS55" s="1245"/>
      <c r="BT55" s="1245"/>
      <c r="BU55" s="1245"/>
      <c r="BV55" s="1245"/>
      <c r="BW55" s="1245"/>
      <c r="BX55" s="1245">
        <v>20.9</v>
      </c>
      <c r="BY55" s="1245"/>
      <c r="BZ55" s="1245"/>
      <c r="CA55" s="1245"/>
      <c r="CB55" s="1245"/>
      <c r="CC55" s="1245"/>
      <c r="CD55" s="1245"/>
      <c r="CE55" s="1245"/>
      <c r="CF55" s="1245">
        <v>21</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2" x14ac:dyDescent="0.2">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ht="13.2" x14ac:dyDescent="0.2">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617</v>
      </c>
      <c r="BC57" s="1248"/>
      <c r="BD57" s="1248"/>
      <c r="BE57" s="1248"/>
      <c r="BF57" s="1248"/>
      <c r="BG57" s="1248"/>
      <c r="BH57" s="1248"/>
      <c r="BI57" s="1248"/>
      <c r="BJ57" s="1248"/>
      <c r="BK57" s="1248"/>
      <c r="BL57" s="1248"/>
      <c r="BM57" s="1248"/>
      <c r="BN57" s="1248"/>
      <c r="BO57" s="1248"/>
      <c r="BP57" s="1245">
        <v>58.9</v>
      </c>
      <c r="BQ57" s="1245"/>
      <c r="BR57" s="1245"/>
      <c r="BS57" s="1245"/>
      <c r="BT57" s="1245"/>
      <c r="BU57" s="1245"/>
      <c r="BV57" s="1245"/>
      <c r="BW57" s="1245"/>
      <c r="BX57" s="1245">
        <v>60.5</v>
      </c>
      <c r="BY57" s="1245"/>
      <c r="BZ57" s="1245"/>
      <c r="CA57" s="1245"/>
      <c r="CB57" s="1245"/>
      <c r="CC57" s="1245"/>
      <c r="CD57" s="1245"/>
      <c r="CE57" s="1245"/>
      <c r="CF57" s="1245">
        <v>61.5</v>
      </c>
      <c r="CG57" s="1245"/>
      <c r="CH57" s="1245"/>
      <c r="CI57" s="1245"/>
      <c r="CJ57" s="1245"/>
      <c r="CK57" s="1245"/>
      <c r="CL57" s="1245"/>
      <c r="CM57" s="1245"/>
      <c r="CN57" s="1245">
        <v>64.099999999999994</v>
      </c>
      <c r="CO57" s="1245"/>
      <c r="CP57" s="1245"/>
      <c r="CQ57" s="1245"/>
      <c r="CR57" s="1245"/>
      <c r="CS57" s="1245"/>
      <c r="CT57" s="1245"/>
      <c r="CU57" s="1245"/>
      <c r="CV57" s="1245">
        <v>66.3</v>
      </c>
      <c r="CW57" s="1245"/>
      <c r="CX57" s="1245"/>
      <c r="CY57" s="1245"/>
      <c r="CZ57" s="1245"/>
      <c r="DA57" s="1245"/>
      <c r="DB57" s="1245"/>
      <c r="DC57" s="1245"/>
      <c r="DD57" s="383"/>
      <c r="DE57" s="382"/>
    </row>
    <row r="58" spans="1:109" s="378" customFormat="1" ht="13.2" x14ac:dyDescent="0.2">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ht="13.2" x14ac:dyDescent="0.2">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ht="13.2" x14ac:dyDescent="0.2">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ht="13.2" x14ac:dyDescent="0.2">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ht="13.2" x14ac:dyDescent="0.2">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6.2" x14ac:dyDescent="0.2">
      <c r="B63" s="389" t="s">
        <v>619</v>
      </c>
    </row>
    <row r="64" spans="1:109" ht="13.2" x14ac:dyDescent="0.2">
      <c r="B64" s="370"/>
      <c r="G64" s="377"/>
      <c r="I64" s="390"/>
      <c r="J64" s="390"/>
      <c r="K64" s="390"/>
      <c r="L64" s="390"/>
      <c r="M64" s="390"/>
      <c r="N64" s="391"/>
      <c r="AM64" s="377"/>
      <c r="AN64" s="377" t="s">
        <v>612</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ht="13.2" x14ac:dyDescent="0.2">
      <c r="B65" s="370"/>
      <c r="AN65" s="1257" t="s">
        <v>620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2" x14ac:dyDescent="0.2">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2" x14ac:dyDescent="0.2">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2" x14ac:dyDescent="0.2">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2" x14ac:dyDescent="0.2">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2" x14ac:dyDescent="0.2">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ht="13.2" x14ac:dyDescent="0.2">
      <c r="B71" s="370"/>
      <c r="G71" s="395"/>
      <c r="I71" s="396"/>
      <c r="J71" s="393"/>
      <c r="K71" s="393"/>
      <c r="L71" s="394"/>
      <c r="M71" s="393"/>
      <c r="N71" s="394"/>
      <c r="AM71" s="395"/>
      <c r="AN71" s="364" t="s">
        <v>614</v>
      </c>
    </row>
    <row r="72" spans="2:107" ht="13.2" x14ac:dyDescent="0.2">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568</v>
      </c>
      <c r="BQ72" s="1250"/>
      <c r="BR72" s="1250"/>
      <c r="BS72" s="1250"/>
      <c r="BT72" s="1250"/>
      <c r="BU72" s="1250"/>
      <c r="BV72" s="1250"/>
      <c r="BW72" s="1250"/>
      <c r="BX72" s="1250" t="s">
        <v>569</v>
      </c>
      <c r="BY72" s="1250"/>
      <c r="BZ72" s="1250"/>
      <c r="CA72" s="1250"/>
      <c r="CB72" s="1250"/>
      <c r="CC72" s="1250"/>
      <c r="CD72" s="1250"/>
      <c r="CE72" s="1250"/>
      <c r="CF72" s="1250" t="s">
        <v>570</v>
      </c>
      <c r="CG72" s="1250"/>
      <c r="CH72" s="1250"/>
      <c r="CI72" s="1250"/>
      <c r="CJ72" s="1250"/>
      <c r="CK72" s="1250"/>
      <c r="CL72" s="1250"/>
      <c r="CM72" s="1250"/>
      <c r="CN72" s="1250" t="s">
        <v>571</v>
      </c>
      <c r="CO72" s="1250"/>
      <c r="CP72" s="1250"/>
      <c r="CQ72" s="1250"/>
      <c r="CR72" s="1250"/>
      <c r="CS72" s="1250"/>
      <c r="CT72" s="1250"/>
      <c r="CU72" s="1250"/>
      <c r="CV72" s="1250" t="s">
        <v>572</v>
      </c>
      <c r="CW72" s="1250"/>
      <c r="CX72" s="1250"/>
      <c r="CY72" s="1250"/>
      <c r="CZ72" s="1250"/>
      <c r="DA72" s="1250"/>
      <c r="DB72" s="1250"/>
      <c r="DC72" s="1250"/>
    </row>
    <row r="73" spans="2:107" ht="13.2" x14ac:dyDescent="0.2">
      <c r="B73" s="370"/>
      <c r="G73" s="1253"/>
      <c r="H73" s="1253"/>
      <c r="I73" s="1253"/>
      <c r="J73" s="1253"/>
      <c r="K73" s="1249"/>
      <c r="L73" s="1249"/>
      <c r="M73" s="1249"/>
      <c r="N73" s="1249"/>
      <c r="AM73" s="379"/>
      <c r="AN73" s="1248" t="s">
        <v>615</v>
      </c>
      <c r="AO73" s="1248"/>
      <c r="AP73" s="1248"/>
      <c r="AQ73" s="1248"/>
      <c r="AR73" s="1248"/>
      <c r="AS73" s="1248"/>
      <c r="AT73" s="1248"/>
      <c r="AU73" s="1248"/>
      <c r="AV73" s="1248"/>
      <c r="AW73" s="1248"/>
      <c r="AX73" s="1248"/>
      <c r="AY73" s="1248"/>
      <c r="AZ73" s="1248"/>
      <c r="BA73" s="1248"/>
      <c r="BB73" s="1248" t="s">
        <v>616</v>
      </c>
      <c r="BC73" s="1248"/>
      <c r="BD73" s="1248"/>
      <c r="BE73" s="1248"/>
      <c r="BF73" s="1248"/>
      <c r="BG73" s="1248"/>
      <c r="BH73" s="1248"/>
      <c r="BI73" s="1248"/>
      <c r="BJ73" s="1248"/>
      <c r="BK73" s="1248"/>
      <c r="BL73" s="1248"/>
      <c r="BM73" s="1248"/>
      <c r="BN73" s="1248"/>
      <c r="BO73" s="1248"/>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2" x14ac:dyDescent="0.2">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2" x14ac:dyDescent="0.2">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621</v>
      </c>
      <c r="BC75" s="1248"/>
      <c r="BD75" s="1248"/>
      <c r="BE75" s="1248"/>
      <c r="BF75" s="1248"/>
      <c r="BG75" s="1248"/>
      <c r="BH75" s="1248"/>
      <c r="BI75" s="1248"/>
      <c r="BJ75" s="1248"/>
      <c r="BK75" s="1248"/>
      <c r="BL75" s="1248"/>
      <c r="BM75" s="1248"/>
      <c r="BN75" s="1248"/>
      <c r="BO75" s="1248"/>
      <c r="BP75" s="1245">
        <v>6.7</v>
      </c>
      <c r="BQ75" s="1245"/>
      <c r="BR75" s="1245"/>
      <c r="BS75" s="1245"/>
      <c r="BT75" s="1245"/>
      <c r="BU75" s="1245"/>
      <c r="BV75" s="1245"/>
      <c r="BW75" s="1245"/>
      <c r="BX75" s="1245">
        <v>6.7</v>
      </c>
      <c r="BY75" s="1245"/>
      <c r="BZ75" s="1245"/>
      <c r="CA75" s="1245"/>
      <c r="CB75" s="1245"/>
      <c r="CC75" s="1245"/>
      <c r="CD75" s="1245"/>
      <c r="CE75" s="1245"/>
      <c r="CF75" s="1245">
        <v>6.1</v>
      </c>
      <c r="CG75" s="1245"/>
      <c r="CH75" s="1245"/>
      <c r="CI75" s="1245"/>
      <c r="CJ75" s="1245"/>
      <c r="CK75" s="1245"/>
      <c r="CL75" s="1245"/>
      <c r="CM75" s="1245"/>
      <c r="CN75" s="1245">
        <v>5.6</v>
      </c>
      <c r="CO75" s="1245"/>
      <c r="CP75" s="1245"/>
      <c r="CQ75" s="1245"/>
      <c r="CR75" s="1245"/>
      <c r="CS75" s="1245"/>
      <c r="CT75" s="1245"/>
      <c r="CU75" s="1245"/>
      <c r="CV75" s="1245">
        <v>4.5</v>
      </c>
      <c r="CW75" s="1245"/>
      <c r="CX75" s="1245"/>
      <c r="CY75" s="1245"/>
      <c r="CZ75" s="1245"/>
      <c r="DA75" s="1245"/>
      <c r="DB75" s="1245"/>
      <c r="DC75" s="1245"/>
    </row>
    <row r="76" spans="2:107" ht="13.2" x14ac:dyDescent="0.2">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2" x14ac:dyDescent="0.2">
      <c r="B77" s="370"/>
      <c r="G77" s="1251"/>
      <c r="H77" s="1251"/>
      <c r="I77" s="1251"/>
      <c r="J77" s="1251"/>
      <c r="K77" s="1249"/>
      <c r="L77" s="1249"/>
      <c r="M77" s="1249"/>
      <c r="N77" s="1249"/>
      <c r="AN77" s="1250" t="s">
        <v>618</v>
      </c>
      <c r="AO77" s="1250"/>
      <c r="AP77" s="1250"/>
      <c r="AQ77" s="1250"/>
      <c r="AR77" s="1250"/>
      <c r="AS77" s="1250"/>
      <c r="AT77" s="1250"/>
      <c r="AU77" s="1250"/>
      <c r="AV77" s="1250"/>
      <c r="AW77" s="1250"/>
      <c r="AX77" s="1250"/>
      <c r="AY77" s="1250"/>
      <c r="AZ77" s="1250"/>
      <c r="BA77" s="1250"/>
      <c r="BB77" s="1248" t="s">
        <v>616</v>
      </c>
      <c r="BC77" s="1248"/>
      <c r="BD77" s="1248"/>
      <c r="BE77" s="1248"/>
      <c r="BF77" s="1248"/>
      <c r="BG77" s="1248"/>
      <c r="BH77" s="1248"/>
      <c r="BI77" s="1248"/>
      <c r="BJ77" s="1248"/>
      <c r="BK77" s="1248"/>
      <c r="BL77" s="1248"/>
      <c r="BM77" s="1248"/>
      <c r="BN77" s="1248"/>
      <c r="BO77" s="1248"/>
      <c r="BP77" s="1245">
        <v>32.799999999999997</v>
      </c>
      <c r="BQ77" s="1245"/>
      <c r="BR77" s="1245"/>
      <c r="BS77" s="1245"/>
      <c r="BT77" s="1245"/>
      <c r="BU77" s="1245"/>
      <c r="BV77" s="1245"/>
      <c r="BW77" s="1245"/>
      <c r="BX77" s="1245">
        <v>20.9</v>
      </c>
      <c r="BY77" s="1245"/>
      <c r="BZ77" s="1245"/>
      <c r="CA77" s="1245"/>
      <c r="CB77" s="1245"/>
      <c r="CC77" s="1245"/>
      <c r="CD77" s="1245"/>
      <c r="CE77" s="1245"/>
      <c r="CF77" s="1245">
        <v>21</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2" x14ac:dyDescent="0.2">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2" x14ac:dyDescent="0.2">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621</v>
      </c>
      <c r="BC79" s="1248"/>
      <c r="BD79" s="1248"/>
      <c r="BE79" s="1248"/>
      <c r="BF79" s="1248"/>
      <c r="BG79" s="1248"/>
      <c r="BH79" s="1248"/>
      <c r="BI79" s="1248"/>
      <c r="BJ79" s="1248"/>
      <c r="BK79" s="1248"/>
      <c r="BL79" s="1248"/>
      <c r="BM79" s="1248"/>
      <c r="BN79" s="1248"/>
      <c r="BO79" s="1248"/>
      <c r="BP79" s="1245">
        <v>9.1</v>
      </c>
      <c r="BQ79" s="1245"/>
      <c r="BR79" s="1245"/>
      <c r="BS79" s="1245"/>
      <c r="BT79" s="1245"/>
      <c r="BU79" s="1245"/>
      <c r="BV79" s="1245"/>
      <c r="BW79" s="1245"/>
      <c r="BX79" s="1245">
        <v>9.1</v>
      </c>
      <c r="BY79" s="1245"/>
      <c r="BZ79" s="1245"/>
      <c r="CA79" s="1245"/>
      <c r="CB79" s="1245"/>
      <c r="CC79" s="1245"/>
      <c r="CD79" s="1245"/>
      <c r="CE79" s="1245"/>
      <c r="CF79" s="1245">
        <v>9.1999999999999993</v>
      </c>
      <c r="CG79" s="1245"/>
      <c r="CH79" s="1245"/>
      <c r="CI79" s="1245"/>
      <c r="CJ79" s="1245"/>
      <c r="CK79" s="1245"/>
      <c r="CL79" s="1245"/>
      <c r="CM79" s="1245"/>
      <c r="CN79" s="1245">
        <v>8</v>
      </c>
      <c r="CO79" s="1245"/>
      <c r="CP79" s="1245"/>
      <c r="CQ79" s="1245"/>
      <c r="CR79" s="1245"/>
      <c r="CS79" s="1245"/>
      <c r="CT79" s="1245"/>
      <c r="CU79" s="1245"/>
      <c r="CV79" s="1245">
        <v>8</v>
      </c>
      <c r="CW79" s="1245"/>
      <c r="CX79" s="1245"/>
      <c r="CY79" s="1245"/>
      <c r="CZ79" s="1245"/>
      <c r="DA79" s="1245"/>
      <c r="DB79" s="1245"/>
      <c r="DC79" s="1245"/>
    </row>
    <row r="80" spans="2:107" ht="13.2" x14ac:dyDescent="0.2">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2" x14ac:dyDescent="0.2">
      <c r="B81" s="370"/>
    </row>
    <row r="82" spans="2:109" ht="16.2" x14ac:dyDescent="0.2">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ht="13.2" x14ac:dyDescent="0.2">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ht="13.2" x14ac:dyDescent="0.2">
      <c r="DD84" s="364"/>
      <c r="DE84" s="364"/>
    </row>
    <row r="85" spans="2:109" ht="13.2" x14ac:dyDescent="0.2">
      <c r="DD85" s="364"/>
      <c r="DE85" s="364"/>
    </row>
  </sheetData>
  <sheetProtection algorithmName="SHA-512" hashValue="pJ+kNUvUbbQSZCB6IdjdCDNyc70Yj6BPjxzck84tNlC/qc8uov/oToqC5wDzCOvHAGVpFA7xm1ah/Wm5o+g7/w==" saltValue="1z+zyv1P2U+yKnW/t44J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75" zoomScaleNormal="75" zoomScaleSheetLayoutView="70" workbookViewId="0">
      <selection activeCell="CV55" sqref="CV55:DC56"/>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516</v>
      </c>
    </row>
  </sheetData>
  <sheetProtection algorithmName="SHA-512" hashValue="7kBpQ2fAr38rOc13CBFNHudOdbxlPvJgI2QvNZ4DHjE68W+I146d2aMoWsEdlw4gtdOT4mqTwd73OWQwtRG+lw==" saltValue="Fz08RgsruIeyIHb+UEr1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75" zoomScaleNormal="75" zoomScaleSheetLayoutView="55" workbookViewId="0">
      <selection activeCell="CV55" sqref="CV55:DC56"/>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516</v>
      </c>
    </row>
  </sheetData>
  <sheetProtection algorithmName="SHA-512" hashValue="XGpgZA4srLiMrJnC93Civtcv6TlnehhI4MSPryjxP+lz8MvySUx2dBzksACESt9Q1S4/SXoakUbL/oi67DIepA==" saltValue="8JOTD7Lo5yPdQyRfwoWC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566</v>
      </c>
      <c r="G2" s="148"/>
      <c r="H2" s="149"/>
    </row>
    <row r="3" spans="1:8" x14ac:dyDescent="0.2">
      <c r="A3" s="145" t="s">
        <v>559</v>
      </c>
      <c r="B3" s="150"/>
      <c r="C3" s="151"/>
      <c r="D3" s="152">
        <v>105615</v>
      </c>
      <c r="E3" s="153"/>
      <c r="F3" s="154">
        <v>82993</v>
      </c>
      <c r="G3" s="155"/>
      <c r="H3" s="156"/>
    </row>
    <row r="4" spans="1:8" x14ac:dyDescent="0.2">
      <c r="A4" s="157"/>
      <c r="B4" s="158"/>
      <c r="C4" s="159"/>
      <c r="D4" s="160">
        <v>74288</v>
      </c>
      <c r="E4" s="161"/>
      <c r="F4" s="162">
        <v>46787</v>
      </c>
      <c r="G4" s="163"/>
      <c r="H4" s="164"/>
    </row>
    <row r="5" spans="1:8" x14ac:dyDescent="0.2">
      <c r="A5" s="145" t="s">
        <v>561</v>
      </c>
      <c r="B5" s="150"/>
      <c r="C5" s="151"/>
      <c r="D5" s="152">
        <v>91984</v>
      </c>
      <c r="E5" s="153"/>
      <c r="F5" s="154">
        <v>108252</v>
      </c>
      <c r="G5" s="155"/>
      <c r="H5" s="156"/>
    </row>
    <row r="6" spans="1:8" x14ac:dyDescent="0.2">
      <c r="A6" s="157"/>
      <c r="B6" s="158"/>
      <c r="C6" s="159"/>
      <c r="D6" s="160">
        <v>57034</v>
      </c>
      <c r="E6" s="161"/>
      <c r="F6" s="162">
        <v>50321</v>
      </c>
      <c r="G6" s="163"/>
      <c r="H6" s="164"/>
    </row>
    <row r="7" spans="1:8" x14ac:dyDescent="0.2">
      <c r="A7" s="145" t="s">
        <v>562</v>
      </c>
      <c r="B7" s="150"/>
      <c r="C7" s="151"/>
      <c r="D7" s="152">
        <v>118561</v>
      </c>
      <c r="E7" s="153"/>
      <c r="F7" s="154">
        <v>93492</v>
      </c>
      <c r="G7" s="155"/>
      <c r="H7" s="156"/>
    </row>
    <row r="8" spans="1:8" x14ac:dyDescent="0.2">
      <c r="A8" s="157"/>
      <c r="B8" s="158"/>
      <c r="C8" s="159"/>
      <c r="D8" s="160">
        <v>62822</v>
      </c>
      <c r="E8" s="161"/>
      <c r="F8" s="162">
        <v>53316</v>
      </c>
      <c r="G8" s="163"/>
      <c r="H8" s="164"/>
    </row>
    <row r="9" spans="1:8" x14ac:dyDescent="0.2">
      <c r="A9" s="145" t="s">
        <v>563</v>
      </c>
      <c r="B9" s="150"/>
      <c r="C9" s="151"/>
      <c r="D9" s="152">
        <v>115460</v>
      </c>
      <c r="E9" s="153"/>
      <c r="F9" s="154">
        <v>126525</v>
      </c>
      <c r="G9" s="155"/>
      <c r="H9" s="156"/>
    </row>
    <row r="10" spans="1:8" x14ac:dyDescent="0.2">
      <c r="A10" s="157"/>
      <c r="B10" s="158"/>
      <c r="C10" s="159"/>
      <c r="D10" s="160">
        <v>43072</v>
      </c>
      <c r="E10" s="161"/>
      <c r="F10" s="162">
        <v>67052</v>
      </c>
      <c r="G10" s="163"/>
      <c r="H10" s="164"/>
    </row>
    <row r="11" spans="1:8" x14ac:dyDescent="0.2">
      <c r="A11" s="145" t="s">
        <v>564</v>
      </c>
      <c r="B11" s="150"/>
      <c r="C11" s="151"/>
      <c r="D11" s="152">
        <v>100009</v>
      </c>
      <c r="E11" s="153"/>
      <c r="F11" s="154">
        <v>122054</v>
      </c>
      <c r="G11" s="155"/>
      <c r="H11" s="156"/>
    </row>
    <row r="12" spans="1:8" x14ac:dyDescent="0.2">
      <c r="A12" s="157"/>
      <c r="B12" s="158"/>
      <c r="C12" s="165"/>
      <c r="D12" s="160">
        <v>42274</v>
      </c>
      <c r="E12" s="161"/>
      <c r="F12" s="162">
        <v>68298</v>
      </c>
      <c r="G12" s="163"/>
      <c r="H12" s="164"/>
    </row>
    <row r="13" spans="1:8" x14ac:dyDescent="0.2">
      <c r="A13" s="145"/>
      <c r="B13" s="150"/>
      <c r="C13" s="166"/>
      <c r="D13" s="167">
        <v>106326</v>
      </c>
      <c r="E13" s="168"/>
      <c r="F13" s="169">
        <v>106663</v>
      </c>
      <c r="G13" s="170"/>
      <c r="H13" s="156"/>
    </row>
    <row r="14" spans="1:8" x14ac:dyDescent="0.2">
      <c r="A14" s="157"/>
      <c r="B14" s="158"/>
      <c r="C14" s="159"/>
      <c r="D14" s="160">
        <v>55898</v>
      </c>
      <c r="E14" s="161"/>
      <c r="F14" s="162">
        <v>57155</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2.69</v>
      </c>
      <c r="C19" s="171">
        <f>ROUND(VALUE(SUBSTITUTE(実質収支比率等に係る経年分析!G$48,"▲","-")),2)</f>
        <v>4.71</v>
      </c>
      <c r="D19" s="171">
        <f>ROUND(VALUE(SUBSTITUTE(実質収支比率等に係る経年分析!H$48,"▲","-")),2)</f>
        <v>4.55</v>
      </c>
      <c r="E19" s="171">
        <f>ROUND(VALUE(SUBSTITUTE(実質収支比率等に係る経年分析!I$48,"▲","-")),2)</f>
        <v>5.97</v>
      </c>
      <c r="F19" s="171">
        <f>ROUND(VALUE(SUBSTITUTE(実質収支比率等に係る経年分析!J$48,"▲","-")),2)</f>
        <v>5.75</v>
      </c>
    </row>
    <row r="20" spans="1:11" x14ac:dyDescent="0.2">
      <c r="A20" s="171" t="s">
        <v>54</v>
      </c>
      <c r="B20" s="171">
        <f>ROUND(VALUE(SUBSTITUTE(実質収支比率等に係る経年分析!F$47,"▲","-")),2)</f>
        <v>31.91</v>
      </c>
      <c r="C20" s="171">
        <f>ROUND(VALUE(SUBSTITUTE(実質収支比率等に係る経年分析!G$47,"▲","-")),2)</f>
        <v>28.46</v>
      </c>
      <c r="D20" s="171">
        <f>ROUND(VALUE(SUBSTITUTE(実質収支比率等に係る経年分析!H$47,"▲","-")),2)</f>
        <v>26.91</v>
      </c>
      <c r="E20" s="171">
        <f>ROUND(VALUE(SUBSTITUTE(実質収支比率等に係る経年分析!I$47,"▲","-")),2)</f>
        <v>26.4</v>
      </c>
      <c r="F20" s="171">
        <f>ROUND(VALUE(SUBSTITUTE(実質収支比率等に係る経年分析!J$47,"▲","-")),2)</f>
        <v>32.78</v>
      </c>
    </row>
    <row r="21" spans="1:11" x14ac:dyDescent="0.2">
      <c r="A21" s="171" t="s">
        <v>55</v>
      </c>
      <c r="B21" s="171">
        <f>IF(ISNUMBER(VALUE(SUBSTITUTE(実質収支比率等に係る経年分析!F$49,"▲","-"))),ROUND(VALUE(SUBSTITUTE(実質収支比率等に係る経年分析!F$49,"▲","-")),2),NA())</f>
        <v>-1.73</v>
      </c>
      <c r="C21" s="171">
        <f>IF(ISNUMBER(VALUE(SUBSTITUTE(実質収支比率等に係る経年分析!G$49,"▲","-"))),ROUND(VALUE(SUBSTITUTE(実質収支比率等に係る経年分析!G$49,"▲","-")),2),NA())</f>
        <v>-0.05</v>
      </c>
      <c r="D21" s="171">
        <f>IF(ISNUMBER(VALUE(SUBSTITUTE(実質収支比率等に係る経年分析!H$49,"▲","-"))),ROUND(VALUE(SUBSTITUTE(実質収支比率等に係る経年分析!H$49,"▲","-")),2),NA())</f>
        <v>-2.52</v>
      </c>
      <c r="E21" s="171">
        <f>IF(ISNUMBER(VALUE(SUBSTITUTE(実質収支比率等に係る経年分析!I$49,"▲","-"))),ROUND(VALUE(SUBSTITUTE(実質収支比率等に係る経年分析!I$49,"▲","-")),2),NA())</f>
        <v>3.28</v>
      </c>
      <c r="F21" s="171">
        <f>IF(ISNUMBER(VALUE(SUBSTITUTE(実質収支比率等に係る経年分析!J$49,"▲","-"))),ROUND(VALUE(SUBSTITUTE(実質収支比率等に係る経年分析!J$49,"▲","-")),2),NA())</f>
        <v>8.1199999999999992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文化・体育振興基金特別会計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浄化槽整備推進事業特別会計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2.2400000000000002</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2.79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4.6500000000000004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4.5599999999999996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3.82</v>
      </c>
    </row>
    <row r="35" spans="1:16" x14ac:dyDescent="0.2">
      <c r="A35" s="172" t="str">
        <f>IF(連結実質赤字比率に係る赤字・黒字の構成分析!C$35="",NA(),連結実質赤字比率に係る赤字・黒字の構成分析!C$35)</f>
        <v>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5.04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5.95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5.73</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333</v>
      </c>
      <c r="E42" s="173"/>
      <c r="F42" s="173"/>
      <c r="G42" s="173">
        <f>'実質公債費比率（分子）の構造'!L$52</f>
        <v>401</v>
      </c>
      <c r="H42" s="173"/>
      <c r="I42" s="173"/>
      <c r="J42" s="173">
        <f>'実質公債費比率（分子）の構造'!M$52</f>
        <v>366</v>
      </c>
      <c r="K42" s="173"/>
      <c r="L42" s="173"/>
      <c r="M42" s="173">
        <f>'実質公債費比率（分子）の構造'!N$52</f>
        <v>369</v>
      </c>
      <c r="N42" s="173"/>
      <c r="O42" s="173"/>
      <c r="P42" s="173">
        <f>'実質公債費比率（分子）の構造'!O$52</f>
        <v>394</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62</v>
      </c>
      <c r="C45" s="173"/>
      <c r="D45" s="173"/>
      <c r="E45" s="173">
        <f>'実質公債費比率（分子）の構造'!L$49</f>
        <v>62</v>
      </c>
      <c r="F45" s="173"/>
      <c r="G45" s="173"/>
      <c r="H45" s="173">
        <f>'実質公債費比率（分子）の構造'!M$49</f>
        <v>38</v>
      </c>
      <c r="I45" s="173"/>
      <c r="J45" s="173"/>
      <c r="K45" s="173">
        <f>'実質公債費比率（分子）の構造'!N$49</f>
        <v>30</v>
      </c>
      <c r="L45" s="173"/>
      <c r="M45" s="173"/>
      <c r="N45" s="173">
        <f>'実質公債費比率（分子）の構造'!O$49</f>
        <v>23</v>
      </c>
      <c r="O45" s="173"/>
      <c r="P45" s="173"/>
    </row>
    <row r="46" spans="1:16" x14ac:dyDescent="0.2">
      <c r="A46" s="173" t="s">
        <v>66</v>
      </c>
      <c r="B46" s="173">
        <f>'実質公債費比率（分子）の構造'!K$48</f>
        <v>16</v>
      </c>
      <c r="C46" s="173"/>
      <c r="D46" s="173"/>
      <c r="E46" s="173">
        <f>'実質公債費比率（分子）の構造'!L$48</f>
        <v>30</v>
      </c>
      <c r="F46" s="173"/>
      <c r="G46" s="173"/>
      <c r="H46" s="173">
        <f>'実質公債費比率（分子）の構造'!M$48</f>
        <v>21</v>
      </c>
      <c r="I46" s="173"/>
      <c r="J46" s="173"/>
      <c r="K46" s="173">
        <f>'実質公債費比率（分子）の構造'!N$48</f>
        <v>24</v>
      </c>
      <c r="L46" s="173"/>
      <c r="M46" s="173"/>
      <c r="N46" s="173">
        <f>'実質公債費比率（分子）の構造'!O$48</f>
        <v>33</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432</v>
      </c>
      <c r="C49" s="173"/>
      <c r="D49" s="173"/>
      <c r="E49" s="173">
        <f>'実質公債費比率（分子）の構造'!L$45</f>
        <v>547</v>
      </c>
      <c r="F49" s="173"/>
      <c r="G49" s="173"/>
      <c r="H49" s="173">
        <f>'実質公債費比率（分子）の構造'!M$45</f>
        <v>445</v>
      </c>
      <c r="I49" s="173"/>
      <c r="J49" s="173"/>
      <c r="K49" s="173">
        <f>'実質公債費比率（分子）の構造'!N$45</f>
        <v>462</v>
      </c>
      <c r="L49" s="173"/>
      <c r="M49" s="173"/>
      <c r="N49" s="173">
        <f>'実質公債費比率（分子）の構造'!O$45</f>
        <v>497</v>
      </c>
      <c r="O49" s="173"/>
      <c r="P49" s="173"/>
    </row>
    <row r="50" spans="1:16" x14ac:dyDescent="0.2">
      <c r="A50" s="173" t="s">
        <v>70</v>
      </c>
      <c r="B50" s="173" t="e">
        <f>NA()</f>
        <v>#N/A</v>
      </c>
      <c r="C50" s="173">
        <f>IF(ISNUMBER('実質公債費比率（分子）の構造'!K$53),'実質公債費比率（分子）の構造'!K$53,NA())</f>
        <v>177</v>
      </c>
      <c r="D50" s="173" t="e">
        <f>NA()</f>
        <v>#N/A</v>
      </c>
      <c r="E50" s="173" t="e">
        <f>NA()</f>
        <v>#N/A</v>
      </c>
      <c r="F50" s="173">
        <f>IF(ISNUMBER('実質公債費比率（分子）の構造'!L$53),'実質公債費比率（分子）の構造'!L$53,NA())</f>
        <v>238</v>
      </c>
      <c r="G50" s="173" t="e">
        <f>NA()</f>
        <v>#N/A</v>
      </c>
      <c r="H50" s="173" t="e">
        <f>NA()</f>
        <v>#N/A</v>
      </c>
      <c r="I50" s="173">
        <f>IF(ISNUMBER('実質公債費比率（分子）の構造'!M$53),'実質公債費比率（分子）の構造'!M$53,NA())</f>
        <v>138</v>
      </c>
      <c r="J50" s="173" t="e">
        <f>NA()</f>
        <v>#N/A</v>
      </c>
      <c r="K50" s="173" t="e">
        <f>NA()</f>
        <v>#N/A</v>
      </c>
      <c r="L50" s="173">
        <f>IF(ISNUMBER('実質公債費比率（分子）の構造'!N$53),'実質公債費比率（分子）の構造'!N$53,NA())</f>
        <v>147</v>
      </c>
      <c r="M50" s="173" t="e">
        <f>NA()</f>
        <v>#N/A</v>
      </c>
      <c r="N50" s="173" t="e">
        <f>NA()</f>
        <v>#N/A</v>
      </c>
      <c r="O50" s="173">
        <f>IF(ISNUMBER('実質公債費比率（分子）の構造'!O$53),'実質公債費比率（分子）の構造'!O$53,NA())</f>
        <v>159</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3802</v>
      </c>
      <c r="E56" s="172"/>
      <c r="F56" s="172"/>
      <c r="G56" s="172">
        <f>'将来負担比率（分子）の構造'!J$52</f>
        <v>4291</v>
      </c>
      <c r="H56" s="172"/>
      <c r="I56" s="172"/>
      <c r="J56" s="172">
        <f>'将来負担比率（分子）の構造'!K$52</f>
        <v>4487</v>
      </c>
      <c r="K56" s="172"/>
      <c r="L56" s="172"/>
      <c r="M56" s="172">
        <f>'将来負担比率（分子）の構造'!L$52</f>
        <v>4589</v>
      </c>
      <c r="N56" s="172"/>
      <c r="O56" s="172"/>
      <c r="P56" s="172">
        <f>'将来負担比率（分子）の構造'!M$52</f>
        <v>4640</v>
      </c>
    </row>
    <row r="57" spans="1:16" x14ac:dyDescent="0.2">
      <c r="A57" s="172" t="s">
        <v>41</v>
      </c>
      <c r="B57" s="172"/>
      <c r="C57" s="172"/>
      <c r="D57" s="172">
        <f>'将来負担比率（分子）の構造'!I$51</f>
        <v>11</v>
      </c>
      <c r="E57" s="172"/>
      <c r="F57" s="172"/>
      <c r="G57" s="172">
        <f>'将来負担比率（分子）の構造'!J$51</f>
        <v>4</v>
      </c>
      <c r="H57" s="172"/>
      <c r="I57" s="172"/>
      <c r="J57" s="172">
        <f>'将来負担比率（分子）の構造'!K$51</f>
        <v>4</v>
      </c>
      <c r="K57" s="172"/>
      <c r="L57" s="172"/>
      <c r="M57" s="172">
        <f>'将来負担比率（分子）の構造'!L$51</f>
        <v>3</v>
      </c>
      <c r="N57" s="172"/>
      <c r="O57" s="172"/>
      <c r="P57" s="172" t="str">
        <f>'将来負担比率（分子）の構造'!M$51</f>
        <v>-</v>
      </c>
    </row>
    <row r="58" spans="1:16" x14ac:dyDescent="0.2">
      <c r="A58" s="172" t="s">
        <v>40</v>
      </c>
      <c r="B58" s="172"/>
      <c r="C58" s="172"/>
      <c r="D58" s="172">
        <f>'将来負担比率（分子）の構造'!I$50</f>
        <v>3887</v>
      </c>
      <c r="E58" s="172"/>
      <c r="F58" s="172"/>
      <c r="G58" s="172">
        <f>'将来負担比率（分子）の構造'!J$50</f>
        <v>3749</v>
      </c>
      <c r="H58" s="172"/>
      <c r="I58" s="172"/>
      <c r="J58" s="172">
        <f>'将来負担比率（分子）の構造'!K$50</f>
        <v>3602</v>
      </c>
      <c r="K58" s="172"/>
      <c r="L58" s="172"/>
      <c r="M58" s="172">
        <f>'将来負担比率（分子）の構造'!L$50</f>
        <v>3782</v>
      </c>
      <c r="N58" s="172"/>
      <c r="O58" s="172"/>
      <c r="P58" s="172">
        <f>'将来負担比率（分子）の構造'!M$50</f>
        <v>4242</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903</v>
      </c>
      <c r="C62" s="172"/>
      <c r="D62" s="172"/>
      <c r="E62" s="172">
        <f>'将来負担比率（分子）の構造'!J$45</f>
        <v>924</v>
      </c>
      <c r="F62" s="172"/>
      <c r="G62" s="172"/>
      <c r="H62" s="172">
        <f>'将来負担比率（分子）の構造'!K$45</f>
        <v>931</v>
      </c>
      <c r="I62" s="172"/>
      <c r="J62" s="172"/>
      <c r="K62" s="172">
        <f>'将来負担比率（分子）の構造'!L$45</f>
        <v>754</v>
      </c>
      <c r="L62" s="172"/>
      <c r="M62" s="172"/>
      <c r="N62" s="172">
        <f>'将来負担比率（分子）の構造'!M$45</f>
        <v>755</v>
      </c>
      <c r="O62" s="172"/>
      <c r="P62" s="172"/>
    </row>
    <row r="63" spans="1:16" x14ac:dyDescent="0.2">
      <c r="A63" s="172" t="s">
        <v>33</v>
      </c>
      <c r="B63" s="172">
        <f>'将来負担比率（分子）の構造'!I$44</f>
        <v>327</v>
      </c>
      <c r="C63" s="172"/>
      <c r="D63" s="172"/>
      <c r="E63" s="172">
        <f>'将来負担比率（分子）の構造'!J$44</f>
        <v>264</v>
      </c>
      <c r="F63" s="172"/>
      <c r="G63" s="172"/>
      <c r="H63" s="172">
        <f>'将来負担比率（分子）の構造'!K$44</f>
        <v>234</v>
      </c>
      <c r="I63" s="172"/>
      <c r="J63" s="172"/>
      <c r="K63" s="172">
        <f>'将来負担比率（分子）の構造'!L$44</f>
        <v>203</v>
      </c>
      <c r="L63" s="172"/>
      <c r="M63" s="172"/>
      <c r="N63" s="172">
        <f>'将来負担比率（分子）の構造'!M$44</f>
        <v>227</v>
      </c>
      <c r="O63" s="172"/>
      <c r="P63" s="172"/>
    </row>
    <row r="64" spans="1:16" x14ac:dyDescent="0.2">
      <c r="A64" s="172" t="s">
        <v>32</v>
      </c>
      <c r="B64" s="172">
        <f>'将来負担比率（分子）の構造'!I$43</f>
        <v>210</v>
      </c>
      <c r="C64" s="172"/>
      <c r="D64" s="172"/>
      <c r="E64" s="172">
        <f>'将来負担比率（分子）の構造'!J$43</f>
        <v>234</v>
      </c>
      <c r="F64" s="172"/>
      <c r="G64" s="172"/>
      <c r="H64" s="172">
        <f>'将来負担比率（分子）の構造'!K$43</f>
        <v>260</v>
      </c>
      <c r="I64" s="172"/>
      <c r="J64" s="172"/>
      <c r="K64" s="172">
        <f>'将来負担比率（分子）の構造'!L$43</f>
        <v>219</v>
      </c>
      <c r="L64" s="172"/>
      <c r="M64" s="172"/>
      <c r="N64" s="172">
        <f>'将来負担比率（分子）の構造'!M$43</f>
        <v>263</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5073</v>
      </c>
      <c r="C66" s="172"/>
      <c r="D66" s="172"/>
      <c r="E66" s="172">
        <f>'将来負担比率（分子）の構造'!J$41</f>
        <v>5173</v>
      </c>
      <c r="F66" s="172"/>
      <c r="G66" s="172"/>
      <c r="H66" s="172">
        <f>'将来負担比率（分子）の構造'!K$41</f>
        <v>5450</v>
      </c>
      <c r="I66" s="172"/>
      <c r="J66" s="172"/>
      <c r="K66" s="172">
        <f>'将来負担比率（分子）の構造'!L$41</f>
        <v>5588</v>
      </c>
      <c r="L66" s="172"/>
      <c r="M66" s="172"/>
      <c r="N66" s="172">
        <f>'将来負担比率（分子）の構造'!M$41</f>
        <v>5666</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901</v>
      </c>
      <c r="C72" s="176">
        <f>基金残高に係る経年分析!G55</f>
        <v>956</v>
      </c>
      <c r="D72" s="176">
        <f>基金残高に係る経年分析!H55</f>
        <v>1264</v>
      </c>
    </row>
    <row r="73" spans="1:16" x14ac:dyDescent="0.2">
      <c r="A73" s="175" t="s">
        <v>77</v>
      </c>
      <c r="B73" s="176">
        <f>基金残高に係る経年分析!F56</f>
        <v>268</v>
      </c>
      <c r="C73" s="176">
        <f>基金残高に係る経年分析!G56</f>
        <v>324</v>
      </c>
      <c r="D73" s="176">
        <f>基金残高に係る経年分析!H56</f>
        <v>324</v>
      </c>
    </row>
    <row r="74" spans="1:16" x14ac:dyDescent="0.2">
      <c r="A74" s="175" t="s">
        <v>78</v>
      </c>
      <c r="B74" s="176">
        <f>基金残高に係る経年分析!F57</f>
        <v>2389</v>
      </c>
      <c r="C74" s="176">
        <f>基金残高に係る経年分析!G57</f>
        <v>2456</v>
      </c>
      <c r="D74" s="176">
        <f>基金残高に係る経年分析!H57</f>
        <v>2607</v>
      </c>
    </row>
  </sheetData>
  <sheetProtection algorithmName="SHA-512" hashValue="0HS+H/SAnfYs/nNtYM9ZF1n0K6bZ/xE40rz+h7gAOw8Xqi+MZX7tOtcyIM9psO2pkmP5O4t+Ig85RSaZhZY2PQ==" saltValue="bnHliq9I39LOFR82thHsI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CV55" sqref="CV55:DC56"/>
    </sheetView>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6" t="s">
        <v>217</v>
      </c>
      <c r="DI1" s="637"/>
      <c r="DJ1" s="637"/>
      <c r="DK1" s="637"/>
      <c r="DL1" s="637"/>
      <c r="DM1" s="637"/>
      <c r="DN1" s="638"/>
      <c r="DO1" s="211"/>
      <c r="DP1" s="636" t="s">
        <v>218</v>
      </c>
      <c r="DQ1" s="637"/>
      <c r="DR1" s="637"/>
      <c r="DS1" s="637"/>
      <c r="DT1" s="637"/>
      <c r="DU1" s="637"/>
      <c r="DV1" s="637"/>
      <c r="DW1" s="637"/>
      <c r="DX1" s="637"/>
      <c r="DY1" s="637"/>
      <c r="DZ1" s="637"/>
      <c r="EA1" s="637"/>
      <c r="EB1" s="637"/>
      <c r="EC1" s="638"/>
      <c r="ED1" s="210"/>
      <c r="EE1" s="210"/>
      <c r="EF1" s="210"/>
      <c r="EG1" s="210"/>
      <c r="EH1" s="210"/>
      <c r="EI1" s="210"/>
      <c r="EJ1" s="210"/>
      <c r="EK1" s="210"/>
      <c r="EL1" s="210"/>
      <c r="EM1" s="210"/>
    </row>
    <row r="2" spans="2:143" ht="22.5" customHeight="1" x14ac:dyDescent="0.2">
      <c r="B2" s="212" t="s">
        <v>219</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39" t="s">
        <v>220</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221</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222</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2">
      <c r="B4" s="639" t="s">
        <v>1</v>
      </c>
      <c r="C4" s="640"/>
      <c r="D4" s="640"/>
      <c r="E4" s="640"/>
      <c r="F4" s="640"/>
      <c r="G4" s="640"/>
      <c r="H4" s="640"/>
      <c r="I4" s="640"/>
      <c r="J4" s="640"/>
      <c r="K4" s="640"/>
      <c r="L4" s="640"/>
      <c r="M4" s="640"/>
      <c r="N4" s="640"/>
      <c r="O4" s="640"/>
      <c r="P4" s="640"/>
      <c r="Q4" s="641"/>
      <c r="R4" s="639" t="s">
        <v>223</v>
      </c>
      <c r="S4" s="640"/>
      <c r="T4" s="640"/>
      <c r="U4" s="640"/>
      <c r="V4" s="640"/>
      <c r="W4" s="640"/>
      <c r="X4" s="640"/>
      <c r="Y4" s="641"/>
      <c r="Z4" s="639" t="s">
        <v>224</v>
      </c>
      <c r="AA4" s="640"/>
      <c r="AB4" s="640"/>
      <c r="AC4" s="641"/>
      <c r="AD4" s="639" t="s">
        <v>225</v>
      </c>
      <c r="AE4" s="640"/>
      <c r="AF4" s="640"/>
      <c r="AG4" s="640"/>
      <c r="AH4" s="640"/>
      <c r="AI4" s="640"/>
      <c r="AJ4" s="640"/>
      <c r="AK4" s="641"/>
      <c r="AL4" s="639" t="s">
        <v>224</v>
      </c>
      <c r="AM4" s="640"/>
      <c r="AN4" s="640"/>
      <c r="AO4" s="641"/>
      <c r="AP4" s="642" t="s">
        <v>226</v>
      </c>
      <c r="AQ4" s="642"/>
      <c r="AR4" s="642"/>
      <c r="AS4" s="642"/>
      <c r="AT4" s="642"/>
      <c r="AU4" s="642"/>
      <c r="AV4" s="642"/>
      <c r="AW4" s="642"/>
      <c r="AX4" s="642"/>
      <c r="AY4" s="642"/>
      <c r="AZ4" s="642"/>
      <c r="BA4" s="642"/>
      <c r="BB4" s="642"/>
      <c r="BC4" s="642"/>
      <c r="BD4" s="642"/>
      <c r="BE4" s="642"/>
      <c r="BF4" s="642"/>
      <c r="BG4" s="642" t="s">
        <v>227</v>
      </c>
      <c r="BH4" s="642"/>
      <c r="BI4" s="642"/>
      <c r="BJ4" s="642"/>
      <c r="BK4" s="642"/>
      <c r="BL4" s="642"/>
      <c r="BM4" s="642"/>
      <c r="BN4" s="642"/>
      <c r="BO4" s="642" t="s">
        <v>224</v>
      </c>
      <c r="BP4" s="642"/>
      <c r="BQ4" s="642"/>
      <c r="BR4" s="642"/>
      <c r="BS4" s="642" t="s">
        <v>228</v>
      </c>
      <c r="BT4" s="642"/>
      <c r="BU4" s="642"/>
      <c r="BV4" s="642"/>
      <c r="BW4" s="642"/>
      <c r="BX4" s="642"/>
      <c r="BY4" s="642"/>
      <c r="BZ4" s="642"/>
      <c r="CA4" s="642"/>
      <c r="CB4" s="642"/>
      <c r="CD4" s="639" t="s">
        <v>229</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2">
      <c r="B5" s="643" t="s">
        <v>230</v>
      </c>
      <c r="C5" s="644"/>
      <c r="D5" s="644"/>
      <c r="E5" s="644"/>
      <c r="F5" s="644"/>
      <c r="G5" s="644"/>
      <c r="H5" s="644"/>
      <c r="I5" s="644"/>
      <c r="J5" s="644"/>
      <c r="K5" s="644"/>
      <c r="L5" s="644"/>
      <c r="M5" s="644"/>
      <c r="N5" s="644"/>
      <c r="O5" s="644"/>
      <c r="P5" s="644"/>
      <c r="Q5" s="645"/>
      <c r="R5" s="646">
        <v>1196000</v>
      </c>
      <c r="S5" s="647"/>
      <c r="T5" s="647"/>
      <c r="U5" s="647"/>
      <c r="V5" s="647"/>
      <c r="W5" s="647"/>
      <c r="X5" s="647"/>
      <c r="Y5" s="648"/>
      <c r="Z5" s="649">
        <v>17.5</v>
      </c>
      <c r="AA5" s="649"/>
      <c r="AB5" s="649"/>
      <c r="AC5" s="649"/>
      <c r="AD5" s="650">
        <v>1196000</v>
      </c>
      <c r="AE5" s="650"/>
      <c r="AF5" s="650"/>
      <c r="AG5" s="650"/>
      <c r="AH5" s="650"/>
      <c r="AI5" s="650"/>
      <c r="AJ5" s="650"/>
      <c r="AK5" s="650"/>
      <c r="AL5" s="651">
        <v>32</v>
      </c>
      <c r="AM5" s="652"/>
      <c r="AN5" s="652"/>
      <c r="AO5" s="653"/>
      <c r="AP5" s="643" t="s">
        <v>231</v>
      </c>
      <c r="AQ5" s="644"/>
      <c r="AR5" s="644"/>
      <c r="AS5" s="644"/>
      <c r="AT5" s="644"/>
      <c r="AU5" s="644"/>
      <c r="AV5" s="644"/>
      <c r="AW5" s="644"/>
      <c r="AX5" s="644"/>
      <c r="AY5" s="644"/>
      <c r="AZ5" s="644"/>
      <c r="BA5" s="644"/>
      <c r="BB5" s="644"/>
      <c r="BC5" s="644"/>
      <c r="BD5" s="644"/>
      <c r="BE5" s="644"/>
      <c r="BF5" s="645"/>
      <c r="BG5" s="657">
        <v>1195985</v>
      </c>
      <c r="BH5" s="658"/>
      <c r="BI5" s="658"/>
      <c r="BJ5" s="658"/>
      <c r="BK5" s="658"/>
      <c r="BL5" s="658"/>
      <c r="BM5" s="658"/>
      <c r="BN5" s="659"/>
      <c r="BO5" s="660">
        <v>100</v>
      </c>
      <c r="BP5" s="660"/>
      <c r="BQ5" s="660"/>
      <c r="BR5" s="660"/>
      <c r="BS5" s="661" t="s">
        <v>129</v>
      </c>
      <c r="BT5" s="661"/>
      <c r="BU5" s="661"/>
      <c r="BV5" s="661"/>
      <c r="BW5" s="661"/>
      <c r="BX5" s="661"/>
      <c r="BY5" s="661"/>
      <c r="BZ5" s="661"/>
      <c r="CA5" s="661"/>
      <c r="CB5" s="665"/>
      <c r="CD5" s="639" t="s">
        <v>226</v>
      </c>
      <c r="CE5" s="640"/>
      <c r="CF5" s="640"/>
      <c r="CG5" s="640"/>
      <c r="CH5" s="640"/>
      <c r="CI5" s="640"/>
      <c r="CJ5" s="640"/>
      <c r="CK5" s="640"/>
      <c r="CL5" s="640"/>
      <c r="CM5" s="640"/>
      <c r="CN5" s="640"/>
      <c r="CO5" s="640"/>
      <c r="CP5" s="640"/>
      <c r="CQ5" s="641"/>
      <c r="CR5" s="639" t="s">
        <v>232</v>
      </c>
      <c r="CS5" s="640"/>
      <c r="CT5" s="640"/>
      <c r="CU5" s="640"/>
      <c r="CV5" s="640"/>
      <c r="CW5" s="640"/>
      <c r="CX5" s="640"/>
      <c r="CY5" s="641"/>
      <c r="CZ5" s="639" t="s">
        <v>224</v>
      </c>
      <c r="DA5" s="640"/>
      <c r="DB5" s="640"/>
      <c r="DC5" s="641"/>
      <c r="DD5" s="639" t="s">
        <v>233</v>
      </c>
      <c r="DE5" s="640"/>
      <c r="DF5" s="640"/>
      <c r="DG5" s="640"/>
      <c r="DH5" s="640"/>
      <c r="DI5" s="640"/>
      <c r="DJ5" s="640"/>
      <c r="DK5" s="640"/>
      <c r="DL5" s="640"/>
      <c r="DM5" s="640"/>
      <c r="DN5" s="640"/>
      <c r="DO5" s="640"/>
      <c r="DP5" s="641"/>
      <c r="DQ5" s="639" t="s">
        <v>234</v>
      </c>
      <c r="DR5" s="640"/>
      <c r="DS5" s="640"/>
      <c r="DT5" s="640"/>
      <c r="DU5" s="640"/>
      <c r="DV5" s="640"/>
      <c r="DW5" s="640"/>
      <c r="DX5" s="640"/>
      <c r="DY5" s="640"/>
      <c r="DZ5" s="640"/>
      <c r="EA5" s="640"/>
      <c r="EB5" s="640"/>
      <c r="EC5" s="641"/>
    </row>
    <row r="6" spans="2:143" ht="11.25" customHeight="1" x14ac:dyDescent="0.2">
      <c r="B6" s="654" t="s">
        <v>235</v>
      </c>
      <c r="C6" s="655"/>
      <c r="D6" s="655"/>
      <c r="E6" s="655"/>
      <c r="F6" s="655"/>
      <c r="G6" s="655"/>
      <c r="H6" s="655"/>
      <c r="I6" s="655"/>
      <c r="J6" s="655"/>
      <c r="K6" s="655"/>
      <c r="L6" s="655"/>
      <c r="M6" s="655"/>
      <c r="N6" s="655"/>
      <c r="O6" s="655"/>
      <c r="P6" s="655"/>
      <c r="Q6" s="656"/>
      <c r="R6" s="657">
        <v>74811</v>
      </c>
      <c r="S6" s="658"/>
      <c r="T6" s="658"/>
      <c r="U6" s="658"/>
      <c r="V6" s="658"/>
      <c r="W6" s="658"/>
      <c r="X6" s="658"/>
      <c r="Y6" s="659"/>
      <c r="Z6" s="660">
        <v>1.1000000000000001</v>
      </c>
      <c r="AA6" s="660"/>
      <c r="AB6" s="660"/>
      <c r="AC6" s="660"/>
      <c r="AD6" s="661">
        <v>74811</v>
      </c>
      <c r="AE6" s="661"/>
      <c r="AF6" s="661"/>
      <c r="AG6" s="661"/>
      <c r="AH6" s="661"/>
      <c r="AI6" s="661"/>
      <c r="AJ6" s="661"/>
      <c r="AK6" s="661"/>
      <c r="AL6" s="662">
        <v>2</v>
      </c>
      <c r="AM6" s="663"/>
      <c r="AN6" s="663"/>
      <c r="AO6" s="664"/>
      <c r="AP6" s="654" t="s">
        <v>236</v>
      </c>
      <c r="AQ6" s="655"/>
      <c r="AR6" s="655"/>
      <c r="AS6" s="655"/>
      <c r="AT6" s="655"/>
      <c r="AU6" s="655"/>
      <c r="AV6" s="655"/>
      <c r="AW6" s="655"/>
      <c r="AX6" s="655"/>
      <c r="AY6" s="655"/>
      <c r="AZ6" s="655"/>
      <c r="BA6" s="655"/>
      <c r="BB6" s="655"/>
      <c r="BC6" s="655"/>
      <c r="BD6" s="655"/>
      <c r="BE6" s="655"/>
      <c r="BF6" s="656"/>
      <c r="BG6" s="657">
        <v>1195985</v>
      </c>
      <c r="BH6" s="658"/>
      <c r="BI6" s="658"/>
      <c r="BJ6" s="658"/>
      <c r="BK6" s="658"/>
      <c r="BL6" s="658"/>
      <c r="BM6" s="658"/>
      <c r="BN6" s="659"/>
      <c r="BO6" s="660">
        <v>100</v>
      </c>
      <c r="BP6" s="660"/>
      <c r="BQ6" s="660"/>
      <c r="BR6" s="660"/>
      <c r="BS6" s="661" t="s">
        <v>129</v>
      </c>
      <c r="BT6" s="661"/>
      <c r="BU6" s="661"/>
      <c r="BV6" s="661"/>
      <c r="BW6" s="661"/>
      <c r="BX6" s="661"/>
      <c r="BY6" s="661"/>
      <c r="BZ6" s="661"/>
      <c r="CA6" s="661"/>
      <c r="CB6" s="665"/>
      <c r="CD6" s="643" t="s">
        <v>237</v>
      </c>
      <c r="CE6" s="644"/>
      <c r="CF6" s="644"/>
      <c r="CG6" s="644"/>
      <c r="CH6" s="644"/>
      <c r="CI6" s="644"/>
      <c r="CJ6" s="644"/>
      <c r="CK6" s="644"/>
      <c r="CL6" s="644"/>
      <c r="CM6" s="644"/>
      <c r="CN6" s="644"/>
      <c r="CO6" s="644"/>
      <c r="CP6" s="644"/>
      <c r="CQ6" s="645"/>
      <c r="CR6" s="657">
        <v>80046</v>
      </c>
      <c r="CS6" s="658"/>
      <c r="CT6" s="658"/>
      <c r="CU6" s="658"/>
      <c r="CV6" s="658"/>
      <c r="CW6" s="658"/>
      <c r="CX6" s="658"/>
      <c r="CY6" s="659"/>
      <c r="CZ6" s="651">
        <v>1.2</v>
      </c>
      <c r="DA6" s="652"/>
      <c r="DB6" s="652"/>
      <c r="DC6" s="668"/>
      <c r="DD6" s="666" t="s">
        <v>129</v>
      </c>
      <c r="DE6" s="658"/>
      <c r="DF6" s="658"/>
      <c r="DG6" s="658"/>
      <c r="DH6" s="658"/>
      <c r="DI6" s="658"/>
      <c r="DJ6" s="658"/>
      <c r="DK6" s="658"/>
      <c r="DL6" s="658"/>
      <c r="DM6" s="658"/>
      <c r="DN6" s="658"/>
      <c r="DO6" s="658"/>
      <c r="DP6" s="659"/>
      <c r="DQ6" s="666">
        <v>79901</v>
      </c>
      <c r="DR6" s="658"/>
      <c r="DS6" s="658"/>
      <c r="DT6" s="658"/>
      <c r="DU6" s="658"/>
      <c r="DV6" s="658"/>
      <c r="DW6" s="658"/>
      <c r="DX6" s="658"/>
      <c r="DY6" s="658"/>
      <c r="DZ6" s="658"/>
      <c r="EA6" s="658"/>
      <c r="EB6" s="658"/>
      <c r="EC6" s="667"/>
    </row>
    <row r="7" spans="2:143" ht="11.25" customHeight="1" x14ac:dyDescent="0.2">
      <c r="B7" s="654" t="s">
        <v>238</v>
      </c>
      <c r="C7" s="655"/>
      <c r="D7" s="655"/>
      <c r="E7" s="655"/>
      <c r="F7" s="655"/>
      <c r="G7" s="655"/>
      <c r="H7" s="655"/>
      <c r="I7" s="655"/>
      <c r="J7" s="655"/>
      <c r="K7" s="655"/>
      <c r="L7" s="655"/>
      <c r="M7" s="655"/>
      <c r="N7" s="655"/>
      <c r="O7" s="655"/>
      <c r="P7" s="655"/>
      <c r="Q7" s="656"/>
      <c r="R7" s="657">
        <v>631</v>
      </c>
      <c r="S7" s="658"/>
      <c r="T7" s="658"/>
      <c r="U7" s="658"/>
      <c r="V7" s="658"/>
      <c r="W7" s="658"/>
      <c r="X7" s="658"/>
      <c r="Y7" s="659"/>
      <c r="Z7" s="660">
        <v>0</v>
      </c>
      <c r="AA7" s="660"/>
      <c r="AB7" s="660"/>
      <c r="AC7" s="660"/>
      <c r="AD7" s="661">
        <v>631</v>
      </c>
      <c r="AE7" s="661"/>
      <c r="AF7" s="661"/>
      <c r="AG7" s="661"/>
      <c r="AH7" s="661"/>
      <c r="AI7" s="661"/>
      <c r="AJ7" s="661"/>
      <c r="AK7" s="661"/>
      <c r="AL7" s="662">
        <v>0</v>
      </c>
      <c r="AM7" s="663"/>
      <c r="AN7" s="663"/>
      <c r="AO7" s="664"/>
      <c r="AP7" s="654" t="s">
        <v>239</v>
      </c>
      <c r="AQ7" s="655"/>
      <c r="AR7" s="655"/>
      <c r="AS7" s="655"/>
      <c r="AT7" s="655"/>
      <c r="AU7" s="655"/>
      <c r="AV7" s="655"/>
      <c r="AW7" s="655"/>
      <c r="AX7" s="655"/>
      <c r="AY7" s="655"/>
      <c r="AZ7" s="655"/>
      <c r="BA7" s="655"/>
      <c r="BB7" s="655"/>
      <c r="BC7" s="655"/>
      <c r="BD7" s="655"/>
      <c r="BE7" s="655"/>
      <c r="BF7" s="656"/>
      <c r="BG7" s="657">
        <v>411903</v>
      </c>
      <c r="BH7" s="658"/>
      <c r="BI7" s="658"/>
      <c r="BJ7" s="658"/>
      <c r="BK7" s="658"/>
      <c r="BL7" s="658"/>
      <c r="BM7" s="658"/>
      <c r="BN7" s="659"/>
      <c r="BO7" s="660">
        <v>34.4</v>
      </c>
      <c r="BP7" s="660"/>
      <c r="BQ7" s="660"/>
      <c r="BR7" s="660"/>
      <c r="BS7" s="661" t="s">
        <v>129</v>
      </c>
      <c r="BT7" s="661"/>
      <c r="BU7" s="661"/>
      <c r="BV7" s="661"/>
      <c r="BW7" s="661"/>
      <c r="BX7" s="661"/>
      <c r="BY7" s="661"/>
      <c r="BZ7" s="661"/>
      <c r="CA7" s="661"/>
      <c r="CB7" s="665"/>
      <c r="CD7" s="654" t="s">
        <v>240</v>
      </c>
      <c r="CE7" s="655"/>
      <c r="CF7" s="655"/>
      <c r="CG7" s="655"/>
      <c r="CH7" s="655"/>
      <c r="CI7" s="655"/>
      <c r="CJ7" s="655"/>
      <c r="CK7" s="655"/>
      <c r="CL7" s="655"/>
      <c r="CM7" s="655"/>
      <c r="CN7" s="655"/>
      <c r="CO7" s="655"/>
      <c r="CP7" s="655"/>
      <c r="CQ7" s="656"/>
      <c r="CR7" s="657">
        <v>1123903</v>
      </c>
      <c r="CS7" s="658"/>
      <c r="CT7" s="658"/>
      <c r="CU7" s="658"/>
      <c r="CV7" s="658"/>
      <c r="CW7" s="658"/>
      <c r="CX7" s="658"/>
      <c r="CY7" s="659"/>
      <c r="CZ7" s="660">
        <v>17.100000000000001</v>
      </c>
      <c r="DA7" s="660"/>
      <c r="DB7" s="660"/>
      <c r="DC7" s="660"/>
      <c r="DD7" s="666">
        <v>51834</v>
      </c>
      <c r="DE7" s="658"/>
      <c r="DF7" s="658"/>
      <c r="DG7" s="658"/>
      <c r="DH7" s="658"/>
      <c r="DI7" s="658"/>
      <c r="DJ7" s="658"/>
      <c r="DK7" s="658"/>
      <c r="DL7" s="658"/>
      <c r="DM7" s="658"/>
      <c r="DN7" s="658"/>
      <c r="DO7" s="658"/>
      <c r="DP7" s="659"/>
      <c r="DQ7" s="666">
        <v>986239</v>
      </c>
      <c r="DR7" s="658"/>
      <c r="DS7" s="658"/>
      <c r="DT7" s="658"/>
      <c r="DU7" s="658"/>
      <c r="DV7" s="658"/>
      <c r="DW7" s="658"/>
      <c r="DX7" s="658"/>
      <c r="DY7" s="658"/>
      <c r="DZ7" s="658"/>
      <c r="EA7" s="658"/>
      <c r="EB7" s="658"/>
      <c r="EC7" s="667"/>
    </row>
    <row r="8" spans="2:143" ht="11.25" customHeight="1" x14ac:dyDescent="0.2">
      <c r="B8" s="654" t="s">
        <v>241</v>
      </c>
      <c r="C8" s="655"/>
      <c r="D8" s="655"/>
      <c r="E8" s="655"/>
      <c r="F8" s="655"/>
      <c r="G8" s="655"/>
      <c r="H8" s="655"/>
      <c r="I8" s="655"/>
      <c r="J8" s="655"/>
      <c r="K8" s="655"/>
      <c r="L8" s="655"/>
      <c r="M8" s="655"/>
      <c r="N8" s="655"/>
      <c r="O8" s="655"/>
      <c r="P8" s="655"/>
      <c r="Q8" s="656"/>
      <c r="R8" s="657">
        <v>4388</v>
      </c>
      <c r="S8" s="658"/>
      <c r="T8" s="658"/>
      <c r="U8" s="658"/>
      <c r="V8" s="658"/>
      <c r="W8" s="658"/>
      <c r="X8" s="658"/>
      <c r="Y8" s="659"/>
      <c r="Z8" s="660">
        <v>0.1</v>
      </c>
      <c r="AA8" s="660"/>
      <c r="AB8" s="660"/>
      <c r="AC8" s="660"/>
      <c r="AD8" s="661">
        <v>4388</v>
      </c>
      <c r="AE8" s="661"/>
      <c r="AF8" s="661"/>
      <c r="AG8" s="661"/>
      <c r="AH8" s="661"/>
      <c r="AI8" s="661"/>
      <c r="AJ8" s="661"/>
      <c r="AK8" s="661"/>
      <c r="AL8" s="662">
        <v>0.1</v>
      </c>
      <c r="AM8" s="663"/>
      <c r="AN8" s="663"/>
      <c r="AO8" s="664"/>
      <c r="AP8" s="654" t="s">
        <v>242</v>
      </c>
      <c r="AQ8" s="655"/>
      <c r="AR8" s="655"/>
      <c r="AS8" s="655"/>
      <c r="AT8" s="655"/>
      <c r="AU8" s="655"/>
      <c r="AV8" s="655"/>
      <c r="AW8" s="655"/>
      <c r="AX8" s="655"/>
      <c r="AY8" s="655"/>
      <c r="AZ8" s="655"/>
      <c r="BA8" s="655"/>
      <c r="BB8" s="655"/>
      <c r="BC8" s="655"/>
      <c r="BD8" s="655"/>
      <c r="BE8" s="655"/>
      <c r="BF8" s="656"/>
      <c r="BG8" s="657">
        <v>16797</v>
      </c>
      <c r="BH8" s="658"/>
      <c r="BI8" s="658"/>
      <c r="BJ8" s="658"/>
      <c r="BK8" s="658"/>
      <c r="BL8" s="658"/>
      <c r="BM8" s="658"/>
      <c r="BN8" s="659"/>
      <c r="BO8" s="660">
        <v>1.4</v>
      </c>
      <c r="BP8" s="660"/>
      <c r="BQ8" s="660"/>
      <c r="BR8" s="660"/>
      <c r="BS8" s="661" t="s">
        <v>129</v>
      </c>
      <c r="BT8" s="661"/>
      <c r="BU8" s="661"/>
      <c r="BV8" s="661"/>
      <c r="BW8" s="661"/>
      <c r="BX8" s="661"/>
      <c r="BY8" s="661"/>
      <c r="BZ8" s="661"/>
      <c r="CA8" s="661"/>
      <c r="CB8" s="665"/>
      <c r="CD8" s="654" t="s">
        <v>243</v>
      </c>
      <c r="CE8" s="655"/>
      <c r="CF8" s="655"/>
      <c r="CG8" s="655"/>
      <c r="CH8" s="655"/>
      <c r="CI8" s="655"/>
      <c r="CJ8" s="655"/>
      <c r="CK8" s="655"/>
      <c r="CL8" s="655"/>
      <c r="CM8" s="655"/>
      <c r="CN8" s="655"/>
      <c r="CO8" s="655"/>
      <c r="CP8" s="655"/>
      <c r="CQ8" s="656"/>
      <c r="CR8" s="657">
        <v>1785323</v>
      </c>
      <c r="CS8" s="658"/>
      <c r="CT8" s="658"/>
      <c r="CU8" s="658"/>
      <c r="CV8" s="658"/>
      <c r="CW8" s="658"/>
      <c r="CX8" s="658"/>
      <c r="CY8" s="659"/>
      <c r="CZ8" s="660">
        <v>27.1</v>
      </c>
      <c r="DA8" s="660"/>
      <c r="DB8" s="660"/>
      <c r="DC8" s="660"/>
      <c r="DD8" s="666">
        <v>64100</v>
      </c>
      <c r="DE8" s="658"/>
      <c r="DF8" s="658"/>
      <c r="DG8" s="658"/>
      <c r="DH8" s="658"/>
      <c r="DI8" s="658"/>
      <c r="DJ8" s="658"/>
      <c r="DK8" s="658"/>
      <c r="DL8" s="658"/>
      <c r="DM8" s="658"/>
      <c r="DN8" s="658"/>
      <c r="DO8" s="658"/>
      <c r="DP8" s="659"/>
      <c r="DQ8" s="666">
        <v>837237</v>
      </c>
      <c r="DR8" s="658"/>
      <c r="DS8" s="658"/>
      <c r="DT8" s="658"/>
      <c r="DU8" s="658"/>
      <c r="DV8" s="658"/>
      <c r="DW8" s="658"/>
      <c r="DX8" s="658"/>
      <c r="DY8" s="658"/>
      <c r="DZ8" s="658"/>
      <c r="EA8" s="658"/>
      <c r="EB8" s="658"/>
      <c r="EC8" s="667"/>
    </row>
    <row r="9" spans="2:143" ht="11.25" customHeight="1" x14ac:dyDescent="0.2">
      <c r="B9" s="654" t="s">
        <v>244</v>
      </c>
      <c r="C9" s="655"/>
      <c r="D9" s="655"/>
      <c r="E9" s="655"/>
      <c r="F9" s="655"/>
      <c r="G9" s="655"/>
      <c r="H9" s="655"/>
      <c r="I9" s="655"/>
      <c r="J9" s="655"/>
      <c r="K9" s="655"/>
      <c r="L9" s="655"/>
      <c r="M9" s="655"/>
      <c r="N9" s="655"/>
      <c r="O9" s="655"/>
      <c r="P9" s="655"/>
      <c r="Q9" s="656"/>
      <c r="R9" s="657">
        <v>4639</v>
      </c>
      <c r="S9" s="658"/>
      <c r="T9" s="658"/>
      <c r="U9" s="658"/>
      <c r="V9" s="658"/>
      <c r="W9" s="658"/>
      <c r="X9" s="658"/>
      <c r="Y9" s="659"/>
      <c r="Z9" s="660">
        <v>0.1</v>
      </c>
      <c r="AA9" s="660"/>
      <c r="AB9" s="660"/>
      <c r="AC9" s="660"/>
      <c r="AD9" s="661">
        <v>4639</v>
      </c>
      <c r="AE9" s="661"/>
      <c r="AF9" s="661"/>
      <c r="AG9" s="661"/>
      <c r="AH9" s="661"/>
      <c r="AI9" s="661"/>
      <c r="AJ9" s="661"/>
      <c r="AK9" s="661"/>
      <c r="AL9" s="662">
        <v>0.1</v>
      </c>
      <c r="AM9" s="663"/>
      <c r="AN9" s="663"/>
      <c r="AO9" s="664"/>
      <c r="AP9" s="654" t="s">
        <v>245</v>
      </c>
      <c r="AQ9" s="655"/>
      <c r="AR9" s="655"/>
      <c r="AS9" s="655"/>
      <c r="AT9" s="655"/>
      <c r="AU9" s="655"/>
      <c r="AV9" s="655"/>
      <c r="AW9" s="655"/>
      <c r="AX9" s="655"/>
      <c r="AY9" s="655"/>
      <c r="AZ9" s="655"/>
      <c r="BA9" s="655"/>
      <c r="BB9" s="655"/>
      <c r="BC9" s="655"/>
      <c r="BD9" s="655"/>
      <c r="BE9" s="655"/>
      <c r="BF9" s="656"/>
      <c r="BG9" s="657">
        <v>350637</v>
      </c>
      <c r="BH9" s="658"/>
      <c r="BI9" s="658"/>
      <c r="BJ9" s="658"/>
      <c r="BK9" s="658"/>
      <c r="BL9" s="658"/>
      <c r="BM9" s="658"/>
      <c r="BN9" s="659"/>
      <c r="BO9" s="660">
        <v>29.3</v>
      </c>
      <c r="BP9" s="660"/>
      <c r="BQ9" s="660"/>
      <c r="BR9" s="660"/>
      <c r="BS9" s="661" t="s">
        <v>129</v>
      </c>
      <c r="BT9" s="661"/>
      <c r="BU9" s="661"/>
      <c r="BV9" s="661"/>
      <c r="BW9" s="661"/>
      <c r="BX9" s="661"/>
      <c r="BY9" s="661"/>
      <c r="BZ9" s="661"/>
      <c r="CA9" s="661"/>
      <c r="CB9" s="665"/>
      <c r="CD9" s="654" t="s">
        <v>246</v>
      </c>
      <c r="CE9" s="655"/>
      <c r="CF9" s="655"/>
      <c r="CG9" s="655"/>
      <c r="CH9" s="655"/>
      <c r="CI9" s="655"/>
      <c r="CJ9" s="655"/>
      <c r="CK9" s="655"/>
      <c r="CL9" s="655"/>
      <c r="CM9" s="655"/>
      <c r="CN9" s="655"/>
      <c r="CO9" s="655"/>
      <c r="CP9" s="655"/>
      <c r="CQ9" s="656"/>
      <c r="CR9" s="657">
        <v>704835</v>
      </c>
      <c r="CS9" s="658"/>
      <c r="CT9" s="658"/>
      <c r="CU9" s="658"/>
      <c r="CV9" s="658"/>
      <c r="CW9" s="658"/>
      <c r="CX9" s="658"/>
      <c r="CY9" s="659"/>
      <c r="CZ9" s="660">
        <v>10.7</v>
      </c>
      <c r="DA9" s="660"/>
      <c r="DB9" s="660"/>
      <c r="DC9" s="660"/>
      <c r="DD9" s="666">
        <v>5010</v>
      </c>
      <c r="DE9" s="658"/>
      <c r="DF9" s="658"/>
      <c r="DG9" s="658"/>
      <c r="DH9" s="658"/>
      <c r="DI9" s="658"/>
      <c r="DJ9" s="658"/>
      <c r="DK9" s="658"/>
      <c r="DL9" s="658"/>
      <c r="DM9" s="658"/>
      <c r="DN9" s="658"/>
      <c r="DO9" s="658"/>
      <c r="DP9" s="659"/>
      <c r="DQ9" s="666">
        <v>582136</v>
      </c>
      <c r="DR9" s="658"/>
      <c r="DS9" s="658"/>
      <c r="DT9" s="658"/>
      <c r="DU9" s="658"/>
      <c r="DV9" s="658"/>
      <c r="DW9" s="658"/>
      <c r="DX9" s="658"/>
      <c r="DY9" s="658"/>
      <c r="DZ9" s="658"/>
      <c r="EA9" s="658"/>
      <c r="EB9" s="658"/>
      <c r="EC9" s="667"/>
    </row>
    <row r="10" spans="2:143" ht="11.25" customHeight="1" x14ac:dyDescent="0.2">
      <c r="B10" s="654" t="s">
        <v>247</v>
      </c>
      <c r="C10" s="655"/>
      <c r="D10" s="655"/>
      <c r="E10" s="655"/>
      <c r="F10" s="655"/>
      <c r="G10" s="655"/>
      <c r="H10" s="655"/>
      <c r="I10" s="655"/>
      <c r="J10" s="655"/>
      <c r="K10" s="655"/>
      <c r="L10" s="655"/>
      <c r="M10" s="655"/>
      <c r="N10" s="655"/>
      <c r="O10" s="655"/>
      <c r="P10" s="655"/>
      <c r="Q10" s="656"/>
      <c r="R10" s="657" t="s">
        <v>129</v>
      </c>
      <c r="S10" s="658"/>
      <c r="T10" s="658"/>
      <c r="U10" s="658"/>
      <c r="V10" s="658"/>
      <c r="W10" s="658"/>
      <c r="X10" s="658"/>
      <c r="Y10" s="659"/>
      <c r="Z10" s="660" t="s">
        <v>129</v>
      </c>
      <c r="AA10" s="660"/>
      <c r="AB10" s="660"/>
      <c r="AC10" s="660"/>
      <c r="AD10" s="661" t="s">
        <v>129</v>
      </c>
      <c r="AE10" s="661"/>
      <c r="AF10" s="661"/>
      <c r="AG10" s="661"/>
      <c r="AH10" s="661"/>
      <c r="AI10" s="661"/>
      <c r="AJ10" s="661"/>
      <c r="AK10" s="661"/>
      <c r="AL10" s="662" t="s">
        <v>129</v>
      </c>
      <c r="AM10" s="663"/>
      <c r="AN10" s="663"/>
      <c r="AO10" s="664"/>
      <c r="AP10" s="654" t="s">
        <v>248</v>
      </c>
      <c r="AQ10" s="655"/>
      <c r="AR10" s="655"/>
      <c r="AS10" s="655"/>
      <c r="AT10" s="655"/>
      <c r="AU10" s="655"/>
      <c r="AV10" s="655"/>
      <c r="AW10" s="655"/>
      <c r="AX10" s="655"/>
      <c r="AY10" s="655"/>
      <c r="AZ10" s="655"/>
      <c r="BA10" s="655"/>
      <c r="BB10" s="655"/>
      <c r="BC10" s="655"/>
      <c r="BD10" s="655"/>
      <c r="BE10" s="655"/>
      <c r="BF10" s="656"/>
      <c r="BG10" s="657">
        <v>25623</v>
      </c>
      <c r="BH10" s="658"/>
      <c r="BI10" s="658"/>
      <c r="BJ10" s="658"/>
      <c r="BK10" s="658"/>
      <c r="BL10" s="658"/>
      <c r="BM10" s="658"/>
      <c r="BN10" s="659"/>
      <c r="BO10" s="660">
        <v>2.1</v>
      </c>
      <c r="BP10" s="660"/>
      <c r="BQ10" s="660"/>
      <c r="BR10" s="660"/>
      <c r="BS10" s="661" t="s">
        <v>129</v>
      </c>
      <c r="BT10" s="661"/>
      <c r="BU10" s="661"/>
      <c r="BV10" s="661"/>
      <c r="BW10" s="661"/>
      <c r="BX10" s="661"/>
      <c r="BY10" s="661"/>
      <c r="BZ10" s="661"/>
      <c r="CA10" s="661"/>
      <c r="CB10" s="665"/>
      <c r="CD10" s="654" t="s">
        <v>249</v>
      </c>
      <c r="CE10" s="655"/>
      <c r="CF10" s="655"/>
      <c r="CG10" s="655"/>
      <c r="CH10" s="655"/>
      <c r="CI10" s="655"/>
      <c r="CJ10" s="655"/>
      <c r="CK10" s="655"/>
      <c r="CL10" s="655"/>
      <c r="CM10" s="655"/>
      <c r="CN10" s="655"/>
      <c r="CO10" s="655"/>
      <c r="CP10" s="655"/>
      <c r="CQ10" s="656"/>
      <c r="CR10" s="657">
        <v>1052</v>
      </c>
      <c r="CS10" s="658"/>
      <c r="CT10" s="658"/>
      <c r="CU10" s="658"/>
      <c r="CV10" s="658"/>
      <c r="CW10" s="658"/>
      <c r="CX10" s="658"/>
      <c r="CY10" s="659"/>
      <c r="CZ10" s="660">
        <v>0</v>
      </c>
      <c r="DA10" s="660"/>
      <c r="DB10" s="660"/>
      <c r="DC10" s="660"/>
      <c r="DD10" s="666" t="s">
        <v>129</v>
      </c>
      <c r="DE10" s="658"/>
      <c r="DF10" s="658"/>
      <c r="DG10" s="658"/>
      <c r="DH10" s="658"/>
      <c r="DI10" s="658"/>
      <c r="DJ10" s="658"/>
      <c r="DK10" s="658"/>
      <c r="DL10" s="658"/>
      <c r="DM10" s="658"/>
      <c r="DN10" s="658"/>
      <c r="DO10" s="658"/>
      <c r="DP10" s="659"/>
      <c r="DQ10" s="666">
        <v>977</v>
      </c>
      <c r="DR10" s="658"/>
      <c r="DS10" s="658"/>
      <c r="DT10" s="658"/>
      <c r="DU10" s="658"/>
      <c r="DV10" s="658"/>
      <c r="DW10" s="658"/>
      <c r="DX10" s="658"/>
      <c r="DY10" s="658"/>
      <c r="DZ10" s="658"/>
      <c r="EA10" s="658"/>
      <c r="EB10" s="658"/>
      <c r="EC10" s="667"/>
    </row>
    <row r="11" spans="2:143" ht="11.25" customHeight="1" x14ac:dyDescent="0.2">
      <c r="B11" s="654" t="s">
        <v>250</v>
      </c>
      <c r="C11" s="655"/>
      <c r="D11" s="655"/>
      <c r="E11" s="655"/>
      <c r="F11" s="655"/>
      <c r="G11" s="655"/>
      <c r="H11" s="655"/>
      <c r="I11" s="655"/>
      <c r="J11" s="655"/>
      <c r="K11" s="655"/>
      <c r="L11" s="655"/>
      <c r="M11" s="655"/>
      <c r="N11" s="655"/>
      <c r="O11" s="655"/>
      <c r="P11" s="655"/>
      <c r="Q11" s="656"/>
      <c r="R11" s="657">
        <v>244413</v>
      </c>
      <c r="S11" s="658"/>
      <c r="T11" s="658"/>
      <c r="U11" s="658"/>
      <c r="V11" s="658"/>
      <c r="W11" s="658"/>
      <c r="X11" s="658"/>
      <c r="Y11" s="659"/>
      <c r="Z11" s="662">
        <v>3.6</v>
      </c>
      <c r="AA11" s="663"/>
      <c r="AB11" s="663"/>
      <c r="AC11" s="669"/>
      <c r="AD11" s="666">
        <v>244413</v>
      </c>
      <c r="AE11" s="658"/>
      <c r="AF11" s="658"/>
      <c r="AG11" s="658"/>
      <c r="AH11" s="658"/>
      <c r="AI11" s="658"/>
      <c r="AJ11" s="658"/>
      <c r="AK11" s="659"/>
      <c r="AL11" s="662">
        <v>6.5</v>
      </c>
      <c r="AM11" s="663"/>
      <c r="AN11" s="663"/>
      <c r="AO11" s="664"/>
      <c r="AP11" s="654" t="s">
        <v>251</v>
      </c>
      <c r="AQ11" s="655"/>
      <c r="AR11" s="655"/>
      <c r="AS11" s="655"/>
      <c r="AT11" s="655"/>
      <c r="AU11" s="655"/>
      <c r="AV11" s="655"/>
      <c r="AW11" s="655"/>
      <c r="AX11" s="655"/>
      <c r="AY11" s="655"/>
      <c r="AZ11" s="655"/>
      <c r="BA11" s="655"/>
      <c r="BB11" s="655"/>
      <c r="BC11" s="655"/>
      <c r="BD11" s="655"/>
      <c r="BE11" s="655"/>
      <c r="BF11" s="656"/>
      <c r="BG11" s="657">
        <v>18846</v>
      </c>
      <c r="BH11" s="658"/>
      <c r="BI11" s="658"/>
      <c r="BJ11" s="658"/>
      <c r="BK11" s="658"/>
      <c r="BL11" s="658"/>
      <c r="BM11" s="658"/>
      <c r="BN11" s="659"/>
      <c r="BO11" s="660">
        <v>1.6</v>
      </c>
      <c r="BP11" s="660"/>
      <c r="BQ11" s="660"/>
      <c r="BR11" s="660"/>
      <c r="BS11" s="661" t="s">
        <v>129</v>
      </c>
      <c r="BT11" s="661"/>
      <c r="BU11" s="661"/>
      <c r="BV11" s="661"/>
      <c r="BW11" s="661"/>
      <c r="BX11" s="661"/>
      <c r="BY11" s="661"/>
      <c r="BZ11" s="661"/>
      <c r="CA11" s="661"/>
      <c r="CB11" s="665"/>
      <c r="CD11" s="654" t="s">
        <v>252</v>
      </c>
      <c r="CE11" s="655"/>
      <c r="CF11" s="655"/>
      <c r="CG11" s="655"/>
      <c r="CH11" s="655"/>
      <c r="CI11" s="655"/>
      <c r="CJ11" s="655"/>
      <c r="CK11" s="655"/>
      <c r="CL11" s="655"/>
      <c r="CM11" s="655"/>
      <c r="CN11" s="655"/>
      <c r="CO11" s="655"/>
      <c r="CP11" s="655"/>
      <c r="CQ11" s="656"/>
      <c r="CR11" s="657">
        <v>623349</v>
      </c>
      <c r="CS11" s="658"/>
      <c r="CT11" s="658"/>
      <c r="CU11" s="658"/>
      <c r="CV11" s="658"/>
      <c r="CW11" s="658"/>
      <c r="CX11" s="658"/>
      <c r="CY11" s="659"/>
      <c r="CZ11" s="660">
        <v>9.5</v>
      </c>
      <c r="DA11" s="660"/>
      <c r="DB11" s="660"/>
      <c r="DC11" s="660"/>
      <c r="DD11" s="666">
        <v>194622</v>
      </c>
      <c r="DE11" s="658"/>
      <c r="DF11" s="658"/>
      <c r="DG11" s="658"/>
      <c r="DH11" s="658"/>
      <c r="DI11" s="658"/>
      <c r="DJ11" s="658"/>
      <c r="DK11" s="658"/>
      <c r="DL11" s="658"/>
      <c r="DM11" s="658"/>
      <c r="DN11" s="658"/>
      <c r="DO11" s="658"/>
      <c r="DP11" s="659"/>
      <c r="DQ11" s="666">
        <v>251624</v>
      </c>
      <c r="DR11" s="658"/>
      <c r="DS11" s="658"/>
      <c r="DT11" s="658"/>
      <c r="DU11" s="658"/>
      <c r="DV11" s="658"/>
      <c r="DW11" s="658"/>
      <c r="DX11" s="658"/>
      <c r="DY11" s="658"/>
      <c r="DZ11" s="658"/>
      <c r="EA11" s="658"/>
      <c r="EB11" s="658"/>
      <c r="EC11" s="667"/>
    </row>
    <row r="12" spans="2:143" ht="11.25" customHeight="1" x14ac:dyDescent="0.2">
      <c r="B12" s="654" t="s">
        <v>253</v>
      </c>
      <c r="C12" s="655"/>
      <c r="D12" s="655"/>
      <c r="E12" s="655"/>
      <c r="F12" s="655"/>
      <c r="G12" s="655"/>
      <c r="H12" s="655"/>
      <c r="I12" s="655"/>
      <c r="J12" s="655"/>
      <c r="K12" s="655"/>
      <c r="L12" s="655"/>
      <c r="M12" s="655"/>
      <c r="N12" s="655"/>
      <c r="O12" s="655"/>
      <c r="P12" s="655"/>
      <c r="Q12" s="656"/>
      <c r="R12" s="657" t="s">
        <v>129</v>
      </c>
      <c r="S12" s="658"/>
      <c r="T12" s="658"/>
      <c r="U12" s="658"/>
      <c r="V12" s="658"/>
      <c r="W12" s="658"/>
      <c r="X12" s="658"/>
      <c r="Y12" s="659"/>
      <c r="Z12" s="660" t="s">
        <v>129</v>
      </c>
      <c r="AA12" s="660"/>
      <c r="AB12" s="660"/>
      <c r="AC12" s="660"/>
      <c r="AD12" s="661" t="s">
        <v>129</v>
      </c>
      <c r="AE12" s="661"/>
      <c r="AF12" s="661"/>
      <c r="AG12" s="661"/>
      <c r="AH12" s="661"/>
      <c r="AI12" s="661"/>
      <c r="AJ12" s="661"/>
      <c r="AK12" s="661"/>
      <c r="AL12" s="662" t="s">
        <v>129</v>
      </c>
      <c r="AM12" s="663"/>
      <c r="AN12" s="663"/>
      <c r="AO12" s="664"/>
      <c r="AP12" s="654" t="s">
        <v>254</v>
      </c>
      <c r="AQ12" s="655"/>
      <c r="AR12" s="655"/>
      <c r="AS12" s="655"/>
      <c r="AT12" s="655"/>
      <c r="AU12" s="655"/>
      <c r="AV12" s="655"/>
      <c r="AW12" s="655"/>
      <c r="AX12" s="655"/>
      <c r="AY12" s="655"/>
      <c r="AZ12" s="655"/>
      <c r="BA12" s="655"/>
      <c r="BB12" s="655"/>
      <c r="BC12" s="655"/>
      <c r="BD12" s="655"/>
      <c r="BE12" s="655"/>
      <c r="BF12" s="656"/>
      <c r="BG12" s="657">
        <v>654388</v>
      </c>
      <c r="BH12" s="658"/>
      <c r="BI12" s="658"/>
      <c r="BJ12" s="658"/>
      <c r="BK12" s="658"/>
      <c r="BL12" s="658"/>
      <c r="BM12" s="658"/>
      <c r="BN12" s="659"/>
      <c r="BO12" s="660">
        <v>54.7</v>
      </c>
      <c r="BP12" s="660"/>
      <c r="BQ12" s="660"/>
      <c r="BR12" s="660"/>
      <c r="BS12" s="661" t="s">
        <v>129</v>
      </c>
      <c r="BT12" s="661"/>
      <c r="BU12" s="661"/>
      <c r="BV12" s="661"/>
      <c r="BW12" s="661"/>
      <c r="BX12" s="661"/>
      <c r="BY12" s="661"/>
      <c r="BZ12" s="661"/>
      <c r="CA12" s="661"/>
      <c r="CB12" s="665"/>
      <c r="CD12" s="654" t="s">
        <v>255</v>
      </c>
      <c r="CE12" s="655"/>
      <c r="CF12" s="655"/>
      <c r="CG12" s="655"/>
      <c r="CH12" s="655"/>
      <c r="CI12" s="655"/>
      <c r="CJ12" s="655"/>
      <c r="CK12" s="655"/>
      <c r="CL12" s="655"/>
      <c r="CM12" s="655"/>
      <c r="CN12" s="655"/>
      <c r="CO12" s="655"/>
      <c r="CP12" s="655"/>
      <c r="CQ12" s="656"/>
      <c r="CR12" s="657">
        <v>111264</v>
      </c>
      <c r="CS12" s="658"/>
      <c r="CT12" s="658"/>
      <c r="CU12" s="658"/>
      <c r="CV12" s="658"/>
      <c r="CW12" s="658"/>
      <c r="CX12" s="658"/>
      <c r="CY12" s="659"/>
      <c r="CZ12" s="660">
        <v>1.7</v>
      </c>
      <c r="DA12" s="660"/>
      <c r="DB12" s="660"/>
      <c r="DC12" s="660"/>
      <c r="DD12" s="666" t="s">
        <v>129</v>
      </c>
      <c r="DE12" s="658"/>
      <c r="DF12" s="658"/>
      <c r="DG12" s="658"/>
      <c r="DH12" s="658"/>
      <c r="DI12" s="658"/>
      <c r="DJ12" s="658"/>
      <c r="DK12" s="658"/>
      <c r="DL12" s="658"/>
      <c r="DM12" s="658"/>
      <c r="DN12" s="658"/>
      <c r="DO12" s="658"/>
      <c r="DP12" s="659"/>
      <c r="DQ12" s="666">
        <v>99324</v>
      </c>
      <c r="DR12" s="658"/>
      <c r="DS12" s="658"/>
      <c r="DT12" s="658"/>
      <c r="DU12" s="658"/>
      <c r="DV12" s="658"/>
      <c r="DW12" s="658"/>
      <c r="DX12" s="658"/>
      <c r="DY12" s="658"/>
      <c r="DZ12" s="658"/>
      <c r="EA12" s="658"/>
      <c r="EB12" s="658"/>
      <c r="EC12" s="667"/>
    </row>
    <row r="13" spans="2:143" ht="11.25" customHeight="1" x14ac:dyDescent="0.2">
      <c r="B13" s="654" t="s">
        <v>256</v>
      </c>
      <c r="C13" s="655"/>
      <c r="D13" s="655"/>
      <c r="E13" s="655"/>
      <c r="F13" s="655"/>
      <c r="G13" s="655"/>
      <c r="H13" s="655"/>
      <c r="I13" s="655"/>
      <c r="J13" s="655"/>
      <c r="K13" s="655"/>
      <c r="L13" s="655"/>
      <c r="M13" s="655"/>
      <c r="N13" s="655"/>
      <c r="O13" s="655"/>
      <c r="P13" s="655"/>
      <c r="Q13" s="656"/>
      <c r="R13" s="657" t="s">
        <v>129</v>
      </c>
      <c r="S13" s="658"/>
      <c r="T13" s="658"/>
      <c r="U13" s="658"/>
      <c r="V13" s="658"/>
      <c r="W13" s="658"/>
      <c r="X13" s="658"/>
      <c r="Y13" s="659"/>
      <c r="Z13" s="660" t="s">
        <v>129</v>
      </c>
      <c r="AA13" s="660"/>
      <c r="AB13" s="660"/>
      <c r="AC13" s="660"/>
      <c r="AD13" s="661" t="s">
        <v>129</v>
      </c>
      <c r="AE13" s="661"/>
      <c r="AF13" s="661"/>
      <c r="AG13" s="661"/>
      <c r="AH13" s="661"/>
      <c r="AI13" s="661"/>
      <c r="AJ13" s="661"/>
      <c r="AK13" s="661"/>
      <c r="AL13" s="662" t="s">
        <v>129</v>
      </c>
      <c r="AM13" s="663"/>
      <c r="AN13" s="663"/>
      <c r="AO13" s="664"/>
      <c r="AP13" s="654" t="s">
        <v>257</v>
      </c>
      <c r="AQ13" s="655"/>
      <c r="AR13" s="655"/>
      <c r="AS13" s="655"/>
      <c r="AT13" s="655"/>
      <c r="AU13" s="655"/>
      <c r="AV13" s="655"/>
      <c r="AW13" s="655"/>
      <c r="AX13" s="655"/>
      <c r="AY13" s="655"/>
      <c r="AZ13" s="655"/>
      <c r="BA13" s="655"/>
      <c r="BB13" s="655"/>
      <c r="BC13" s="655"/>
      <c r="BD13" s="655"/>
      <c r="BE13" s="655"/>
      <c r="BF13" s="656"/>
      <c r="BG13" s="657">
        <v>652661</v>
      </c>
      <c r="BH13" s="658"/>
      <c r="BI13" s="658"/>
      <c r="BJ13" s="658"/>
      <c r="BK13" s="658"/>
      <c r="BL13" s="658"/>
      <c r="BM13" s="658"/>
      <c r="BN13" s="659"/>
      <c r="BO13" s="660">
        <v>54.6</v>
      </c>
      <c r="BP13" s="660"/>
      <c r="BQ13" s="660"/>
      <c r="BR13" s="660"/>
      <c r="BS13" s="661" t="s">
        <v>129</v>
      </c>
      <c r="BT13" s="661"/>
      <c r="BU13" s="661"/>
      <c r="BV13" s="661"/>
      <c r="BW13" s="661"/>
      <c r="BX13" s="661"/>
      <c r="BY13" s="661"/>
      <c r="BZ13" s="661"/>
      <c r="CA13" s="661"/>
      <c r="CB13" s="665"/>
      <c r="CD13" s="654" t="s">
        <v>258</v>
      </c>
      <c r="CE13" s="655"/>
      <c r="CF13" s="655"/>
      <c r="CG13" s="655"/>
      <c r="CH13" s="655"/>
      <c r="CI13" s="655"/>
      <c r="CJ13" s="655"/>
      <c r="CK13" s="655"/>
      <c r="CL13" s="655"/>
      <c r="CM13" s="655"/>
      <c r="CN13" s="655"/>
      <c r="CO13" s="655"/>
      <c r="CP13" s="655"/>
      <c r="CQ13" s="656"/>
      <c r="CR13" s="657">
        <v>677934</v>
      </c>
      <c r="CS13" s="658"/>
      <c r="CT13" s="658"/>
      <c r="CU13" s="658"/>
      <c r="CV13" s="658"/>
      <c r="CW13" s="658"/>
      <c r="CX13" s="658"/>
      <c r="CY13" s="659"/>
      <c r="CZ13" s="660">
        <v>10.3</v>
      </c>
      <c r="DA13" s="660"/>
      <c r="DB13" s="660"/>
      <c r="DC13" s="660"/>
      <c r="DD13" s="666">
        <v>524837</v>
      </c>
      <c r="DE13" s="658"/>
      <c r="DF13" s="658"/>
      <c r="DG13" s="658"/>
      <c r="DH13" s="658"/>
      <c r="DI13" s="658"/>
      <c r="DJ13" s="658"/>
      <c r="DK13" s="658"/>
      <c r="DL13" s="658"/>
      <c r="DM13" s="658"/>
      <c r="DN13" s="658"/>
      <c r="DO13" s="658"/>
      <c r="DP13" s="659"/>
      <c r="DQ13" s="666">
        <v>282219</v>
      </c>
      <c r="DR13" s="658"/>
      <c r="DS13" s="658"/>
      <c r="DT13" s="658"/>
      <c r="DU13" s="658"/>
      <c r="DV13" s="658"/>
      <c r="DW13" s="658"/>
      <c r="DX13" s="658"/>
      <c r="DY13" s="658"/>
      <c r="DZ13" s="658"/>
      <c r="EA13" s="658"/>
      <c r="EB13" s="658"/>
      <c r="EC13" s="667"/>
    </row>
    <row r="14" spans="2:143" ht="11.25" customHeight="1" x14ac:dyDescent="0.2">
      <c r="B14" s="654" t="s">
        <v>259</v>
      </c>
      <c r="C14" s="655"/>
      <c r="D14" s="655"/>
      <c r="E14" s="655"/>
      <c r="F14" s="655"/>
      <c r="G14" s="655"/>
      <c r="H14" s="655"/>
      <c r="I14" s="655"/>
      <c r="J14" s="655"/>
      <c r="K14" s="655"/>
      <c r="L14" s="655"/>
      <c r="M14" s="655"/>
      <c r="N14" s="655"/>
      <c r="O14" s="655"/>
      <c r="P14" s="655"/>
      <c r="Q14" s="656"/>
      <c r="R14" s="657" t="s">
        <v>129</v>
      </c>
      <c r="S14" s="658"/>
      <c r="T14" s="658"/>
      <c r="U14" s="658"/>
      <c r="V14" s="658"/>
      <c r="W14" s="658"/>
      <c r="X14" s="658"/>
      <c r="Y14" s="659"/>
      <c r="Z14" s="660" t="s">
        <v>129</v>
      </c>
      <c r="AA14" s="660"/>
      <c r="AB14" s="660"/>
      <c r="AC14" s="660"/>
      <c r="AD14" s="661" t="s">
        <v>129</v>
      </c>
      <c r="AE14" s="661"/>
      <c r="AF14" s="661"/>
      <c r="AG14" s="661"/>
      <c r="AH14" s="661"/>
      <c r="AI14" s="661"/>
      <c r="AJ14" s="661"/>
      <c r="AK14" s="661"/>
      <c r="AL14" s="662" t="s">
        <v>129</v>
      </c>
      <c r="AM14" s="663"/>
      <c r="AN14" s="663"/>
      <c r="AO14" s="664"/>
      <c r="AP14" s="654" t="s">
        <v>260</v>
      </c>
      <c r="AQ14" s="655"/>
      <c r="AR14" s="655"/>
      <c r="AS14" s="655"/>
      <c r="AT14" s="655"/>
      <c r="AU14" s="655"/>
      <c r="AV14" s="655"/>
      <c r="AW14" s="655"/>
      <c r="AX14" s="655"/>
      <c r="AY14" s="655"/>
      <c r="AZ14" s="655"/>
      <c r="BA14" s="655"/>
      <c r="BB14" s="655"/>
      <c r="BC14" s="655"/>
      <c r="BD14" s="655"/>
      <c r="BE14" s="655"/>
      <c r="BF14" s="656"/>
      <c r="BG14" s="657">
        <v>38155</v>
      </c>
      <c r="BH14" s="658"/>
      <c r="BI14" s="658"/>
      <c r="BJ14" s="658"/>
      <c r="BK14" s="658"/>
      <c r="BL14" s="658"/>
      <c r="BM14" s="658"/>
      <c r="BN14" s="659"/>
      <c r="BO14" s="660">
        <v>3.2</v>
      </c>
      <c r="BP14" s="660"/>
      <c r="BQ14" s="660"/>
      <c r="BR14" s="660"/>
      <c r="BS14" s="661" t="s">
        <v>129</v>
      </c>
      <c r="BT14" s="661"/>
      <c r="BU14" s="661"/>
      <c r="BV14" s="661"/>
      <c r="BW14" s="661"/>
      <c r="BX14" s="661"/>
      <c r="BY14" s="661"/>
      <c r="BZ14" s="661"/>
      <c r="CA14" s="661"/>
      <c r="CB14" s="665"/>
      <c r="CD14" s="654" t="s">
        <v>261</v>
      </c>
      <c r="CE14" s="655"/>
      <c r="CF14" s="655"/>
      <c r="CG14" s="655"/>
      <c r="CH14" s="655"/>
      <c r="CI14" s="655"/>
      <c r="CJ14" s="655"/>
      <c r="CK14" s="655"/>
      <c r="CL14" s="655"/>
      <c r="CM14" s="655"/>
      <c r="CN14" s="655"/>
      <c r="CO14" s="655"/>
      <c r="CP14" s="655"/>
      <c r="CQ14" s="656"/>
      <c r="CR14" s="657">
        <v>290041</v>
      </c>
      <c r="CS14" s="658"/>
      <c r="CT14" s="658"/>
      <c r="CU14" s="658"/>
      <c r="CV14" s="658"/>
      <c r="CW14" s="658"/>
      <c r="CX14" s="658"/>
      <c r="CY14" s="659"/>
      <c r="CZ14" s="660">
        <v>4.4000000000000004</v>
      </c>
      <c r="DA14" s="660"/>
      <c r="DB14" s="660"/>
      <c r="DC14" s="660"/>
      <c r="DD14" s="666">
        <v>20002</v>
      </c>
      <c r="DE14" s="658"/>
      <c r="DF14" s="658"/>
      <c r="DG14" s="658"/>
      <c r="DH14" s="658"/>
      <c r="DI14" s="658"/>
      <c r="DJ14" s="658"/>
      <c r="DK14" s="658"/>
      <c r="DL14" s="658"/>
      <c r="DM14" s="658"/>
      <c r="DN14" s="658"/>
      <c r="DO14" s="658"/>
      <c r="DP14" s="659"/>
      <c r="DQ14" s="666">
        <v>264817</v>
      </c>
      <c r="DR14" s="658"/>
      <c r="DS14" s="658"/>
      <c r="DT14" s="658"/>
      <c r="DU14" s="658"/>
      <c r="DV14" s="658"/>
      <c r="DW14" s="658"/>
      <c r="DX14" s="658"/>
      <c r="DY14" s="658"/>
      <c r="DZ14" s="658"/>
      <c r="EA14" s="658"/>
      <c r="EB14" s="658"/>
      <c r="EC14" s="667"/>
    </row>
    <row r="15" spans="2:143" ht="11.25" customHeight="1" x14ac:dyDescent="0.2">
      <c r="B15" s="654" t="s">
        <v>262</v>
      </c>
      <c r="C15" s="655"/>
      <c r="D15" s="655"/>
      <c r="E15" s="655"/>
      <c r="F15" s="655"/>
      <c r="G15" s="655"/>
      <c r="H15" s="655"/>
      <c r="I15" s="655"/>
      <c r="J15" s="655"/>
      <c r="K15" s="655"/>
      <c r="L15" s="655"/>
      <c r="M15" s="655"/>
      <c r="N15" s="655"/>
      <c r="O15" s="655"/>
      <c r="P15" s="655"/>
      <c r="Q15" s="656"/>
      <c r="R15" s="657" t="s">
        <v>129</v>
      </c>
      <c r="S15" s="658"/>
      <c r="T15" s="658"/>
      <c r="U15" s="658"/>
      <c r="V15" s="658"/>
      <c r="W15" s="658"/>
      <c r="X15" s="658"/>
      <c r="Y15" s="659"/>
      <c r="Z15" s="660" t="s">
        <v>129</v>
      </c>
      <c r="AA15" s="660"/>
      <c r="AB15" s="660"/>
      <c r="AC15" s="660"/>
      <c r="AD15" s="661" t="s">
        <v>129</v>
      </c>
      <c r="AE15" s="661"/>
      <c r="AF15" s="661"/>
      <c r="AG15" s="661"/>
      <c r="AH15" s="661"/>
      <c r="AI15" s="661"/>
      <c r="AJ15" s="661"/>
      <c r="AK15" s="661"/>
      <c r="AL15" s="662" t="s">
        <v>129</v>
      </c>
      <c r="AM15" s="663"/>
      <c r="AN15" s="663"/>
      <c r="AO15" s="664"/>
      <c r="AP15" s="654" t="s">
        <v>263</v>
      </c>
      <c r="AQ15" s="655"/>
      <c r="AR15" s="655"/>
      <c r="AS15" s="655"/>
      <c r="AT15" s="655"/>
      <c r="AU15" s="655"/>
      <c r="AV15" s="655"/>
      <c r="AW15" s="655"/>
      <c r="AX15" s="655"/>
      <c r="AY15" s="655"/>
      <c r="AZ15" s="655"/>
      <c r="BA15" s="655"/>
      <c r="BB15" s="655"/>
      <c r="BC15" s="655"/>
      <c r="BD15" s="655"/>
      <c r="BE15" s="655"/>
      <c r="BF15" s="656"/>
      <c r="BG15" s="657">
        <v>91539</v>
      </c>
      <c r="BH15" s="658"/>
      <c r="BI15" s="658"/>
      <c r="BJ15" s="658"/>
      <c r="BK15" s="658"/>
      <c r="BL15" s="658"/>
      <c r="BM15" s="658"/>
      <c r="BN15" s="659"/>
      <c r="BO15" s="660">
        <v>7.7</v>
      </c>
      <c r="BP15" s="660"/>
      <c r="BQ15" s="660"/>
      <c r="BR15" s="660"/>
      <c r="BS15" s="661" t="s">
        <v>129</v>
      </c>
      <c r="BT15" s="661"/>
      <c r="BU15" s="661"/>
      <c r="BV15" s="661"/>
      <c r="BW15" s="661"/>
      <c r="BX15" s="661"/>
      <c r="BY15" s="661"/>
      <c r="BZ15" s="661"/>
      <c r="CA15" s="661"/>
      <c r="CB15" s="665"/>
      <c r="CD15" s="654" t="s">
        <v>264</v>
      </c>
      <c r="CE15" s="655"/>
      <c r="CF15" s="655"/>
      <c r="CG15" s="655"/>
      <c r="CH15" s="655"/>
      <c r="CI15" s="655"/>
      <c r="CJ15" s="655"/>
      <c r="CK15" s="655"/>
      <c r="CL15" s="655"/>
      <c r="CM15" s="655"/>
      <c r="CN15" s="655"/>
      <c r="CO15" s="655"/>
      <c r="CP15" s="655"/>
      <c r="CQ15" s="656"/>
      <c r="CR15" s="657">
        <v>582559</v>
      </c>
      <c r="CS15" s="658"/>
      <c r="CT15" s="658"/>
      <c r="CU15" s="658"/>
      <c r="CV15" s="658"/>
      <c r="CW15" s="658"/>
      <c r="CX15" s="658"/>
      <c r="CY15" s="659"/>
      <c r="CZ15" s="660">
        <v>8.9</v>
      </c>
      <c r="DA15" s="660"/>
      <c r="DB15" s="660"/>
      <c r="DC15" s="660"/>
      <c r="DD15" s="666">
        <v>94180</v>
      </c>
      <c r="DE15" s="658"/>
      <c r="DF15" s="658"/>
      <c r="DG15" s="658"/>
      <c r="DH15" s="658"/>
      <c r="DI15" s="658"/>
      <c r="DJ15" s="658"/>
      <c r="DK15" s="658"/>
      <c r="DL15" s="658"/>
      <c r="DM15" s="658"/>
      <c r="DN15" s="658"/>
      <c r="DO15" s="658"/>
      <c r="DP15" s="659"/>
      <c r="DQ15" s="666">
        <v>483328</v>
      </c>
      <c r="DR15" s="658"/>
      <c r="DS15" s="658"/>
      <c r="DT15" s="658"/>
      <c r="DU15" s="658"/>
      <c r="DV15" s="658"/>
      <c r="DW15" s="658"/>
      <c r="DX15" s="658"/>
      <c r="DY15" s="658"/>
      <c r="DZ15" s="658"/>
      <c r="EA15" s="658"/>
      <c r="EB15" s="658"/>
      <c r="EC15" s="667"/>
    </row>
    <row r="16" spans="2:143" ht="11.25" customHeight="1" x14ac:dyDescent="0.2">
      <c r="B16" s="654" t="s">
        <v>265</v>
      </c>
      <c r="C16" s="655"/>
      <c r="D16" s="655"/>
      <c r="E16" s="655"/>
      <c r="F16" s="655"/>
      <c r="G16" s="655"/>
      <c r="H16" s="655"/>
      <c r="I16" s="655"/>
      <c r="J16" s="655"/>
      <c r="K16" s="655"/>
      <c r="L16" s="655"/>
      <c r="M16" s="655"/>
      <c r="N16" s="655"/>
      <c r="O16" s="655"/>
      <c r="P16" s="655"/>
      <c r="Q16" s="656"/>
      <c r="R16" s="657">
        <v>3877</v>
      </c>
      <c r="S16" s="658"/>
      <c r="T16" s="658"/>
      <c r="U16" s="658"/>
      <c r="V16" s="658"/>
      <c r="W16" s="658"/>
      <c r="X16" s="658"/>
      <c r="Y16" s="659"/>
      <c r="Z16" s="660">
        <v>0.1</v>
      </c>
      <c r="AA16" s="660"/>
      <c r="AB16" s="660"/>
      <c r="AC16" s="660"/>
      <c r="AD16" s="661">
        <v>3877</v>
      </c>
      <c r="AE16" s="661"/>
      <c r="AF16" s="661"/>
      <c r="AG16" s="661"/>
      <c r="AH16" s="661"/>
      <c r="AI16" s="661"/>
      <c r="AJ16" s="661"/>
      <c r="AK16" s="661"/>
      <c r="AL16" s="662">
        <v>0.1</v>
      </c>
      <c r="AM16" s="663"/>
      <c r="AN16" s="663"/>
      <c r="AO16" s="664"/>
      <c r="AP16" s="654" t="s">
        <v>266</v>
      </c>
      <c r="AQ16" s="655"/>
      <c r="AR16" s="655"/>
      <c r="AS16" s="655"/>
      <c r="AT16" s="655"/>
      <c r="AU16" s="655"/>
      <c r="AV16" s="655"/>
      <c r="AW16" s="655"/>
      <c r="AX16" s="655"/>
      <c r="AY16" s="655"/>
      <c r="AZ16" s="655"/>
      <c r="BA16" s="655"/>
      <c r="BB16" s="655"/>
      <c r="BC16" s="655"/>
      <c r="BD16" s="655"/>
      <c r="BE16" s="655"/>
      <c r="BF16" s="656"/>
      <c r="BG16" s="657" t="s">
        <v>129</v>
      </c>
      <c r="BH16" s="658"/>
      <c r="BI16" s="658"/>
      <c r="BJ16" s="658"/>
      <c r="BK16" s="658"/>
      <c r="BL16" s="658"/>
      <c r="BM16" s="658"/>
      <c r="BN16" s="659"/>
      <c r="BO16" s="660" t="s">
        <v>129</v>
      </c>
      <c r="BP16" s="660"/>
      <c r="BQ16" s="660"/>
      <c r="BR16" s="660"/>
      <c r="BS16" s="661" t="s">
        <v>129</v>
      </c>
      <c r="BT16" s="661"/>
      <c r="BU16" s="661"/>
      <c r="BV16" s="661"/>
      <c r="BW16" s="661"/>
      <c r="BX16" s="661"/>
      <c r="BY16" s="661"/>
      <c r="BZ16" s="661"/>
      <c r="CA16" s="661"/>
      <c r="CB16" s="665"/>
      <c r="CD16" s="654" t="s">
        <v>267</v>
      </c>
      <c r="CE16" s="655"/>
      <c r="CF16" s="655"/>
      <c r="CG16" s="655"/>
      <c r="CH16" s="655"/>
      <c r="CI16" s="655"/>
      <c r="CJ16" s="655"/>
      <c r="CK16" s="655"/>
      <c r="CL16" s="655"/>
      <c r="CM16" s="655"/>
      <c r="CN16" s="655"/>
      <c r="CO16" s="655"/>
      <c r="CP16" s="655"/>
      <c r="CQ16" s="656"/>
      <c r="CR16" s="657">
        <v>102809</v>
      </c>
      <c r="CS16" s="658"/>
      <c r="CT16" s="658"/>
      <c r="CU16" s="658"/>
      <c r="CV16" s="658"/>
      <c r="CW16" s="658"/>
      <c r="CX16" s="658"/>
      <c r="CY16" s="659"/>
      <c r="CZ16" s="660">
        <v>1.6</v>
      </c>
      <c r="DA16" s="660"/>
      <c r="DB16" s="660"/>
      <c r="DC16" s="660"/>
      <c r="DD16" s="666" t="s">
        <v>129</v>
      </c>
      <c r="DE16" s="658"/>
      <c r="DF16" s="658"/>
      <c r="DG16" s="658"/>
      <c r="DH16" s="658"/>
      <c r="DI16" s="658"/>
      <c r="DJ16" s="658"/>
      <c r="DK16" s="658"/>
      <c r="DL16" s="658"/>
      <c r="DM16" s="658"/>
      <c r="DN16" s="658"/>
      <c r="DO16" s="658"/>
      <c r="DP16" s="659"/>
      <c r="DQ16" s="666">
        <v>72</v>
      </c>
      <c r="DR16" s="658"/>
      <c r="DS16" s="658"/>
      <c r="DT16" s="658"/>
      <c r="DU16" s="658"/>
      <c r="DV16" s="658"/>
      <c r="DW16" s="658"/>
      <c r="DX16" s="658"/>
      <c r="DY16" s="658"/>
      <c r="DZ16" s="658"/>
      <c r="EA16" s="658"/>
      <c r="EB16" s="658"/>
      <c r="EC16" s="667"/>
    </row>
    <row r="17" spans="2:133" ht="11.25" customHeight="1" x14ac:dyDescent="0.2">
      <c r="B17" s="654" t="s">
        <v>268</v>
      </c>
      <c r="C17" s="655"/>
      <c r="D17" s="655"/>
      <c r="E17" s="655"/>
      <c r="F17" s="655"/>
      <c r="G17" s="655"/>
      <c r="H17" s="655"/>
      <c r="I17" s="655"/>
      <c r="J17" s="655"/>
      <c r="K17" s="655"/>
      <c r="L17" s="655"/>
      <c r="M17" s="655"/>
      <c r="N17" s="655"/>
      <c r="O17" s="655"/>
      <c r="P17" s="655"/>
      <c r="Q17" s="656"/>
      <c r="R17" s="657">
        <v>12092</v>
      </c>
      <c r="S17" s="658"/>
      <c r="T17" s="658"/>
      <c r="U17" s="658"/>
      <c r="V17" s="658"/>
      <c r="W17" s="658"/>
      <c r="X17" s="658"/>
      <c r="Y17" s="659"/>
      <c r="Z17" s="660">
        <v>0.2</v>
      </c>
      <c r="AA17" s="660"/>
      <c r="AB17" s="660"/>
      <c r="AC17" s="660"/>
      <c r="AD17" s="661">
        <v>12092</v>
      </c>
      <c r="AE17" s="661"/>
      <c r="AF17" s="661"/>
      <c r="AG17" s="661"/>
      <c r="AH17" s="661"/>
      <c r="AI17" s="661"/>
      <c r="AJ17" s="661"/>
      <c r="AK17" s="661"/>
      <c r="AL17" s="662">
        <v>0.3</v>
      </c>
      <c r="AM17" s="663"/>
      <c r="AN17" s="663"/>
      <c r="AO17" s="664"/>
      <c r="AP17" s="654" t="s">
        <v>269</v>
      </c>
      <c r="AQ17" s="655"/>
      <c r="AR17" s="655"/>
      <c r="AS17" s="655"/>
      <c r="AT17" s="655"/>
      <c r="AU17" s="655"/>
      <c r="AV17" s="655"/>
      <c r="AW17" s="655"/>
      <c r="AX17" s="655"/>
      <c r="AY17" s="655"/>
      <c r="AZ17" s="655"/>
      <c r="BA17" s="655"/>
      <c r="BB17" s="655"/>
      <c r="BC17" s="655"/>
      <c r="BD17" s="655"/>
      <c r="BE17" s="655"/>
      <c r="BF17" s="656"/>
      <c r="BG17" s="657" t="s">
        <v>129</v>
      </c>
      <c r="BH17" s="658"/>
      <c r="BI17" s="658"/>
      <c r="BJ17" s="658"/>
      <c r="BK17" s="658"/>
      <c r="BL17" s="658"/>
      <c r="BM17" s="658"/>
      <c r="BN17" s="659"/>
      <c r="BO17" s="660" t="s">
        <v>129</v>
      </c>
      <c r="BP17" s="660"/>
      <c r="BQ17" s="660"/>
      <c r="BR17" s="660"/>
      <c r="BS17" s="661" t="s">
        <v>129</v>
      </c>
      <c r="BT17" s="661"/>
      <c r="BU17" s="661"/>
      <c r="BV17" s="661"/>
      <c r="BW17" s="661"/>
      <c r="BX17" s="661"/>
      <c r="BY17" s="661"/>
      <c r="BZ17" s="661"/>
      <c r="CA17" s="661"/>
      <c r="CB17" s="665"/>
      <c r="CD17" s="654" t="s">
        <v>270</v>
      </c>
      <c r="CE17" s="655"/>
      <c r="CF17" s="655"/>
      <c r="CG17" s="655"/>
      <c r="CH17" s="655"/>
      <c r="CI17" s="655"/>
      <c r="CJ17" s="655"/>
      <c r="CK17" s="655"/>
      <c r="CL17" s="655"/>
      <c r="CM17" s="655"/>
      <c r="CN17" s="655"/>
      <c r="CO17" s="655"/>
      <c r="CP17" s="655"/>
      <c r="CQ17" s="656"/>
      <c r="CR17" s="657">
        <v>496929</v>
      </c>
      <c r="CS17" s="658"/>
      <c r="CT17" s="658"/>
      <c r="CU17" s="658"/>
      <c r="CV17" s="658"/>
      <c r="CW17" s="658"/>
      <c r="CX17" s="658"/>
      <c r="CY17" s="659"/>
      <c r="CZ17" s="660">
        <v>7.6</v>
      </c>
      <c r="DA17" s="660"/>
      <c r="DB17" s="660"/>
      <c r="DC17" s="660"/>
      <c r="DD17" s="666" t="s">
        <v>129</v>
      </c>
      <c r="DE17" s="658"/>
      <c r="DF17" s="658"/>
      <c r="DG17" s="658"/>
      <c r="DH17" s="658"/>
      <c r="DI17" s="658"/>
      <c r="DJ17" s="658"/>
      <c r="DK17" s="658"/>
      <c r="DL17" s="658"/>
      <c r="DM17" s="658"/>
      <c r="DN17" s="658"/>
      <c r="DO17" s="658"/>
      <c r="DP17" s="659"/>
      <c r="DQ17" s="666">
        <v>493114</v>
      </c>
      <c r="DR17" s="658"/>
      <c r="DS17" s="658"/>
      <c r="DT17" s="658"/>
      <c r="DU17" s="658"/>
      <c r="DV17" s="658"/>
      <c r="DW17" s="658"/>
      <c r="DX17" s="658"/>
      <c r="DY17" s="658"/>
      <c r="DZ17" s="658"/>
      <c r="EA17" s="658"/>
      <c r="EB17" s="658"/>
      <c r="EC17" s="667"/>
    </row>
    <row r="18" spans="2:133" ht="11.25" customHeight="1" x14ac:dyDescent="0.2">
      <c r="B18" s="654" t="s">
        <v>271</v>
      </c>
      <c r="C18" s="655"/>
      <c r="D18" s="655"/>
      <c r="E18" s="655"/>
      <c r="F18" s="655"/>
      <c r="G18" s="655"/>
      <c r="H18" s="655"/>
      <c r="I18" s="655"/>
      <c r="J18" s="655"/>
      <c r="K18" s="655"/>
      <c r="L18" s="655"/>
      <c r="M18" s="655"/>
      <c r="N18" s="655"/>
      <c r="O18" s="655"/>
      <c r="P18" s="655"/>
      <c r="Q18" s="656"/>
      <c r="R18" s="657">
        <v>41539</v>
      </c>
      <c r="S18" s="658"/>
      <c r="T18" s="658"/>
      <c r="U18" s="658"/>
      <c r="V18" s="658"/>
      <c r="W18" s="658"/>
      <c r="X18" s="658"/>
      <c r="Y18" s="659"/>
      <c r="Z18" s="660">
        <v>0.6</v>
      </c>
      <c r="AA18" s="660"/>
      <c r="AB18" s="660"/>
      <c r="AC18" s="660"/>
      <c r="AD18" s="661">
        <v>41539</v>
      </c>
      <c r="AE18" s="661"/>
      <c r="AF18" s="661"/>
      <c r="AG18" s="661"/>
      <c r="AH18" s="661"/>
      <c r="AI18" s="661"/>
      <c r="AJ18" s="661"/>
      <c r="AK18" s="661"/>
      <c r="AL18" s="662">
        <v>1.1000000238418579</v>
      </c>
      <c r="AM18" s="663"/>
      <c r="AN18" s="663"/>
      <c r="AO18" s="664"/>
      <c r="AP18" s="654" t="s">
        <v>272</v>
      </c>
      <c r="AQ18" s="655"/>
      <c r="AR18" s="655"/>
      <c r="AS18" s="655"/>
      <c r="AT18" s="655"/>
      <c r="AU18" s="655"/>
      <c r="AV18" s="655"/>
      <c r="AW18" s="655"/>
      <c r="AX18" s="655"/>
      <c r="AY18" s="655"/>
      <c r="AZ18" s="655"/>
      <c r="BA18" s="655"/>
      <c r="BB18" s="655"/>
      <c r="BC18" s="655"/>
      <c r="BD18" s="655"/>
      <c r="BE18" s="655"/>
      <c r="BF18" s="656"/>
      <c r="BG18" s="657" t="s">
        <v>129</v>
      </c>
      <c r="BH18" s="658"/>
      <c r="BI18" s="658"/>
      <c r="BJ18" s="658"/>
      <c r="BK18" s="658"/>
      <c r="BL18" s="658"/>
      <c r="BM18" s="658"/>
      <c r="BN18" s="659"/>
      <c r="BO18" s="660" t="s">
        <v>129</v>
      </c>
      <c r="BP18" s="660"/>
      <c r="BQ18" s="660"/>
      <c r="BR18" s="660"/>
      <c r="BS18" s="661" t="s">
        <v>129</v>
      </c>
      <c r="BT18" s="661"/>
      <c r="BU18" s="661"/>
      <c r="BV18" s="661"/>
      <c r="BW18" s="661"/>
      <c r="BX18" s="661"/>
      <c r="BY18" s="661"/>
      <c r="BZ18" s="661"/>
      <c r="CA18" s="661"/>
      <c r="CB18" s="665"/>
      <c r="CD18" s="654" t="s">
        <v>273</v>
      </c>
      <c r="CE18" s="655"/>
      <c r="CF18" s="655"/>
      <c r="CG18" s="655"/>
      <c r="CH18" s="655"/>
      <c r="CI18" s="655"/>
      <c r="CJ18" s="655"/>
      <c r="CK18" s="655"/>
      <c r="CL18" s="655"/>
      <c r="CM18" s="655"/>
      <c r="CN18" s="655"/>
      <c r="CO18" s="655"/>
      <c r="CP18" s="655"/>
      <c r="CQ18" s="656"/>
      <c r="CR18" s="657" t="s">
        <v>129</v>
      </c>
      <c r="CS18" s="658"/>
      <c r="CT18" s="658"/>
      <c r="CU18" s="658"/>
      <c r="CV18" s="658"/>
      <c r="CW18" s="658"/>
      <c r="CX18" s="658"/>
      <c r="CY18" s="659"/>
      <c r="CZ18" s="660" t="s">
        <v>129</v>
      </c>
      <c r="DA18" s="660"/>
      <c r="DB18" s="660"/>
      <c r="DC18" s="660"/>
      <c r="DD18" s="666" t="s">
        <v>129</v>
      </c>
      <c r="DE18" s="658"/>
      <c r="DF18" s="658"/>
      <c r="DG18" s="658"/>
      <c r="DH18" s="658"/>
      <c r="DI18" s="658"/>
      <c r="DJ18" s="658"/>
      <c r="DK18" s="658"/>
      <c r="DL18" s="658"/>
      <c r="DM18" s="658"/>
      <c r="DN18" s="658"/>
      <c r="DO18" s="658"/>
      <c r="DP18" s="659"/>
      <c r="DQ18" s="666" t="s">
        <v>129</v>
      </c>
      <c r="DR18" s="658"/>
      <c r="DS18" s="658"/>
      <c r="DT18" s="658"/>
      <c r="DU18" s="658"/>
      <c r="DV18" s="658"/>
      <c r="DW18" s="658"/>
      <c r="DX18" s="658"/>
      <c r="DY18" s="658"/>
      <c r="DZ18" s="658"/>
      <c r="EA18" s="658"/>
      <c r="EB18" s="658"/>
      <c r="EC18" s="667"/>
    </row>
    <row r="19" spans="2:133" ht="11.25" customHeight="1" x14ac:dyDescent="0.2">
      <c r="B19" s="654" t="s">
        <v>274</v>
      </c>
      <c r="C19" s="655"/>
      <c r="D19" s="655"/>
      <c r="E19" s="655"/>
      <c r="F19" s="655"/>
      <c r="G19" s="655"/>
      <c r="H19" s="655"/>
      <c r="I19" s="655"/>
      <c r="J19" s="655"/>
      <c r="K19" s="655"/>
      <c r="L19" s="655"/>
      <c r="M19" s="655"/>
      <c r="N19" s="655"/>
      <c r="O19" s="655"/>
      <c r="P19" s="655"/>
      <c r="Q19" s="656"/>
      <c r="R19" s="657">
        <v>4660</v>
      </c>
      <c r="S19" s="658"/>
      <c r="T19" s="658"/>
      <c r="U19" s="658"/>
      <c r="V19" s="658"/>
      <c r="W19" s="658"/>
      <c r="X19" s="658"/>
      <c r="Y19" s="659"/>
      <c r="Z19" s="660">
        <v>0.1</v>
      </c>
      <c r="AA19" s="660"/>
      <c r="AB19" s="660"/>
      <c r="AC19" s="660"/>
      <c r="AD19" s="661">
        <v>4660</v>
      </c>
      <c r="AE19" s="661"/>
      <c r="AF19" s="661"/>
      <c r="AG19" s="661"/>
      <c r="AH19" s="661"/>
      <c r="AI19" s="661"/>
      <c r="AJ19" s="661"/>
      <c r="AK19" s="661"/>
      <c r="AL19" s="662">
        <v>0.1</v>
      </c>
      <c r="AM19" s="663"/>
      <c r="AN19" s="663"/>
      <c r="AO19" s="664"/>
      <c r="AP19" s="654" t="s">
        <v>275</v>
      </c>
      <c r="AQ19" s="655"/>
      <c r="AR19" s="655"/>
      <c r="AS19" s="655"/>
      <c r="AT19" s="655"/>
      <c r="AU19" s="655"/>
      <c r="AV19" s="655"/>
      <c r="AW19" s="655"/>
      <c r="AX19" s="655"/>
      <c r="AY19" s="655"/>
      <c r="AZ19" s="655"/>
      <c r="BA19" s="655"/>
      <c r="BB19" s="655"/>
      <c r="BC19" s="655"/>
      <c r="BD19" s="655"/>
      <c r="BE19" s="655"/>
      <c r="BF19" s="656"/>
      <c r="BG19" s="657">
        <v>15</v>
      </c>
      <c r="BH19" s="658"/>
      <c r="BI19" s="658"/>
      <c r="BJ19" s="658"/>
      <c r="BK19" s="658"/>
      <c r="BL19" s="658"/>
      <c r="BM19" s="658"/>
      <c r="BN19" s="659"/>
      <c r="BO19" s="660">
        <v>0</v>
      </c>
      <c r="BP19" s="660"/>
      <c r="BQ19" s="660"/>
      <c r="BR19" s="660"/>
      <c r="BS19" s="661" t="s">
        <v>129</v>
      </c>
      <c r="BT19" s="661"/>
      <c r="BU19" s="661"/>
      <c r="BV19" s="661"/>
      <c r="BW19" s="661"/>
      <c r="BX19" s="661"/>
      <c r="BY19" s="661"/>
      <c r="BZ19" s="661"/>
      <c r="CA19" s="661"/>
      <c r="CB19" s="665"/>
      <c r="CD19" s="654" t="s">
        <v>276</v>
      </c>
      <c r="CE19" s="655"/>
      <c r="CF19" s="655"/>
      <c r="CG19" s="655"/>
      <c r="CH19" s="655"/>
      <c r="CI19" s="655"/>
      <c r="CJ19" s="655"/>
      <c r="CK19" s="655"/>
      <c r="CL19" s="655"/>
      <c r="CM19" s="655"/>
      <c r="CN19" s="655"/>
      <c r="CO19" s="655"/>
      <c r="CP19" s="655"/>
      <c r="CQ19" s="656"/>
      <c r="CR19" s="657" t="s">
        <v>129</v>
      </c>
      <c r="CS19" s="658"/>
      <c r="CT19" s="658"/>
      <c r="CU19" s="658"/>
      <c r="CV19" s="658"/>
      <c r="CW19" s="658"/>
      <c r="CX19" s="658"/>
      <c r="CY19" s="659"/>
      <c r="CZ19" s="660" t="s">
        <v>129</v>
      </c>
      <c r="DA19" s="660"/>
      <c r="DB19" s="660"/>
      <c r="DC19" s="660"/>
      <c r="DD19" s="666" t="s">
        <v>129</v>
      </c>
      <c r="DE19" s="658"/>
      <c r="DF19" s="658"/>
      <c r="DG19" s="658"/>
      <c r="DH19" s="658"/>
      <c r="DI19" s="658"/>
      <c r="DJ19" s="658"/>
      <c r="DK19" s="658"/>
      <c r="DL19" s="658"/>
      <c r="DM19" s="658"/>
      <c r="DN19" s="658"/>
      <c r="DO19" s="658"/>
      <c r="DP19" s="659"/>
      <c r="DQ19" s="666" t="s">
        <v>129</v>
      </c>
      <c r="DR19" s="658"/>
      <c r="DS19" s="658"/>
      <c r="DT19" s="658"/>
      <c r="DU19" s="658"/>
      <c r="DV19" s="658"/>
      <c r="DW19" s="658"/>
      <c r="DX19" s="658"/>
      <c r="DY19" s="658"/>
      <c r="DZ19" s="658"/>
      <c r="EA19" s="658"/>
      <c r="EB19" s="658"/>
      <c r="EC19" s="667"/>
    </row>
    <row r="20" spans="2:133" ht="11.25" customHeight="1" x14ac:dyDescent="0.2">
      <c r="B20" s="654" t="s">
        <v>277</v>
      </c>
      <c r="C20" s="655"/>
      <c r="D20" s="655"/>
      <c r="E20" s="655"/>
      <c r="F20" s="655"/>
      <c r="G20" s="655"/>
      <c r="H20" s="655"/>
      <c r="I20" s="655"/>
      <c r="J20" s="655"/>
      <c r="K20" s="655"/>
      <c r="L20" s="655"/>
      <c r="M20" s="655"/>
      <c r="N20" s="655"/>
      <c r="O20" s="655"/>
      <c r="P20" s="655"/>
      <c r="Q20" s="656"/>
      <c r="R20" s="657">
        <v>1120</v>
      </c>
      <c r="S20" s="658"/>
      <c r="T20" s="658"/>
      <c r="U20" s="658"/>
      <c r="V20" s="658"/>
      <c r="W20" s="658"/>
      <c r="X20" s="658"/>
      <c r="Y20" s="659"/>
      <c r="Z20" s="660">
        <v>0</v>
      </c>
      <c r="AA20" s="660"/>
      <c r="AB20" s="660"/>
      <c r="AC20" s="660"/>
      <c r="AD20" s="661">
        <v>1120</v>
      </c>
      <c r="AE20" s="661"/>
      <c r="AF20" s="661"/>
      <c r="AG20" s="661"/>
      <c r="AH20" s="661"/>
      <c r="AI20" s="661"/>
      <c r="AJ20" s="661"/>
      <c r="AK20" s="661"/>
      <c r="AL20" s="662">
        <v>0</v>
      </c>
      <c r="AM20" s="663"/>
      <c r="AN20" s="663"/>
      <c r="AO20" s="664"/>
      <c r="AP20" s="654" t="s">
        <v>278</v>
      </c>
      <c r="AQ20" s="655"/>
      <c r="AR20" s="655"/>
      <c r="AS20" s="655"/>
      <c r="AT20" s="655"/>
      <c r="AU20" s="655"/>
      <c r="AV20" s="655"/>
      <c r="AW20" s="655"/>
      <c r="AX20" s="655"/>
      <c r="AY20" s="655"/>
      <c r="AZ20" s="655"/>
      <c r="BA20" s="655"/>
      <c r="BB20" s="655"/>
      <c r="BC20" s="655"/>
      <c r="BD20" s="655"/>
      <c r="BE20" s="655"/>
      <c r="BF20" s="656"/>
      <c r="BG20" s="657">
        <v>15</v>
      </c>
      <c r="BH20" s="658"/>
      <c r="BI20" s="658"/>
      <c r="BJ20" s="658"/>
      <c r="BK20" s="658"/>
      <c r="BL20" s="658"/>
      <c r="BM20" s="658"/>
      <c r="BN20" s="659"/>
      <c r="BO20" s="660">
        <v>0</v>
      </c>
      <c r="BP20" s="660"/>
      <c r="BQ20" s="660"/>
      <c r="BR20" s="660"/>
      <c r="BS20" s="661" t="s">
        <v>129</v>
      </c>
      <c r="BT20" s="661"/>
      <c r="BU20" s="661"/>
      <c r="BV20" s="661"/>
      <c r="BW20" s="661"/>
      <c r="BX20" s="661"/>
      <c r="BY20" s="661"/>
      <c r="BZ20" s="661"/>
      <c r="CA20" s="661"/>
      <c r="CB20" s="665"/>
      <c r="CD20" s="654" t="s">
        <v>279</v>
      </c>
      <c r="CE20" s="655"/>
      <c r="CF20" s="655"/>
      <c r="CG20" s="655"/>
      <c r="CH20" s="655"/>
      <c r="CI20" s="655"/>
      <c r="CJ20" s="655"/>
      <c r="CK20" s="655"/>
      <c r="CL20" s="655"/>
      <c r="CM20" s="655"/>
      <c r="CN20" s="655"/>
      <c r="CO20" s="655"/>
      <c r="CP20" s="655"/>
      <c r="CQ20" s="656"/>
      <c r="CR20" s="657">
        <v>6580044</v>
      </c>
      <c r="CS20" s="658"/>
      <c r="CT20" s="658"/>
      <c r="CU20" s="658"/>
      <c r="CV20" s="658"/>
      <c r="CW20" s="658"/>
      <c r="CX20" s="658"/>
      <c r="CY20" s="659"/>
      <c r="CZ20" s="660">
        <v>100</v>
      </c>
      <c r="DA20" s="660"/>
      <c r="DB20" s="660"/>
      <c r="DC20" s="660"/>
      <c r="DD20" s="666">
        <v>954585</v>
      </c>
      <c r="DE20" s="658"/>
      <c r="DF20" s="658"/>
      <c r="DG20" s="658"/>
      <c r="DH20" s="658"/>
      <c r="DI20" s="658"/>
      <c r="DJ20" s="658"/>
      <c r="DK20" s="658"/>
      <c r="DL20" s="658"/>
      <c r="DM20" s="658"/>
      <c r="DN20" s="658"/>
      <c r="DO20" s="658"/>
      <c r="DP20" s="659"/>
      <c r="DQ20" s="666">
        <v>4360988</v>
      </c>
      <c r="DR20" s="658"/>
      <c r="DS20" s="658"/>
      <c r="DT20" s="658"/>
      <c r="DU20" s="658"/>
      <c r="DV20" s="658"/>
      <c r="DW20" s="658"/>
      <c r="DX20" s="658"/>
      <c r="DY20" s="658"/>
      <c r="DZ20" s="658"/>
      <c r="EA20" s="658"/>
      <c r="EB20" s="658"/>
      <c r="EC20" s="667"/>
    </row>
    <row r="21" spans="2:133" ht="11.25" customHeight="1" x14ac:dyDescent="0.2">
      <c r="B21" s="654" t="s">
        <v>280</v>
      </c>
      <c r="C21" s="655"/>
      <c r="D21" s="655"/>
      <c r="E21" s="655"/>
      <c r="F21" s="655"/>
      <c r="G21" s="655"/>
      <c r="H21" s="655"/>
      <c r="I21" s="655"/>
      <c r="J21" s="655"/>
      <c r="K21" s="655"/>
      <c r="L21" s="655"/>
      <c r="M21" s="655"/>
      <c r="N21" s="655"/>
      <c r="O21" s="655"/>
      <c r="P21" s="655"/>
      <c r="Q21" s="656"/>
      <c r="R21" s="657">
        <v>574</v>
      </c>
      <c r="S21" s="658"/>
      <c r="T21" s="658"/>
      <c r="U21" s="658"/>
      <c r="V21" s="658"/>
      <c r="W21" s="658"/>
      <c r="X21" s="658"/>
      <c r="Y21" s="659"/>
      <c r="Z21" s="660">
        <v>0</v>
      </c>
      <c r="AA21" s="660"/>
      <c r="AB21" s="660"/>
      <c r="AC21" s="660"/>
      <c r="AD21" s="661">
        <v>574</v>
      </c>
      <c r="AE21" s="661"/>
      <c r="AF21" s="661"/>
      <c r="AG21" s="661"/>
      <c r="AH21" s="661"/>
      <c r="AI21" s="661"/>
      <c r="AJ21" s="661"/>
      <c r="AK21" s="661"/>
      <c r="AL21" s="662">
        <v>0</v>
      </c>
      <c r="AM21" s="663"/>
      <c r="AN21" s="663"/>
      <c r="AO21" s="664"/>
      <c r="AP21" s="654" t="s">
        <v>281</v>
      </c>
      <c r="AQ21" s="670"/>
      <c r="AR21" s="670"/>
      <c r="AS21" s="670"/>
      <c r="AT21" s="670"/>
      <c r="AU21" s="670"/>
      <c r="AV21" s="670"/>
      <c r="AW21" s="670"/>
      <c r="AX21" s="670"/>
      <c r="AY21" s="670"/>
      <c r="AZ21" s="670"/>
      <c r="BA21" s="670"/>
      <c r="BB21" s="670"/>
      <c r="BC21" s="670"/>
      <c r="BD21" s="670"/>
      <c r="BE21" s="670"/>
      <c r="BF21" s="671"/>
      <c r="BG21" s="657">
        <v>15</v>
      </c>
      <c r="BH21" s="658"/>
      <c r="BI21" s="658"/>
      <c r="BJ21" s="658"/>
      <c r="BK21" s="658"/>
      <c r="BL21" s="658"/>
      <c r="BM21" s="658"/>
      <c r="BN21" s="659"/>
      <c r="BO21" s="660">
        <v>0</v>
      </c>
      <c r="BP21" s="660"/>
      <c r="BQ21" s="660"/>
      <c r="BR21" s="660"/>
      <c r="BS21" s="661" t="s">
        <v>129</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2">
      <c r="B22" s="688" t="s">
        <v>282</v>
      </c>
      <c r="C22" s="689"/>
      <c r="D22" s="689"/>
      <c r="E22" s="689"/>
      <c r="F22" s="689"/>
      <c r="G22" s="689"/>
      <c r="H22" s="689"/>
      <c r="I22" s="689"/>
      <c r="J22" s="689"/>
      <c r="K22" s="689"/>
      <c r="L22" s="689"/>
      <c r="M22" s="689"/>
      <c r="N22" s="689"/>
      <c r="O22" s="689"/>
      <c r="P22" s="689"/>
      <c r="Q22" s="690"/>
      <c r="R22" s="657">
        <v>35185</v>
      </c>
      <c r="S22" s="658"/>
      <c r="T22" s="658"/>
      <c r="U22" s="658"/>
      <c r="V22" s="658"/>
      <c r="W22" s="658"/>
      <c r="X22" s="658"/>
      <c r="Y22" s="659"/>
      <c r="Z22" s="660">
        <v>0.5</v>
      </c>
      <c r="AA22" s="660"/>
      <c r="AB22" s="660"/>
      <c r="AC22" s="660"/>
      <c r="AD22" s="661">
        <v>35185</v>
      </c>
      <c r="AE22" s="661"/>
      <c r="AF22" s="661"/>
      <c r="AG22" s="661"/>
      <c r="AH22" s="661"/>
      <c r="AI22" s="661"/>
      <c r="AJ22" s="661"/>
      <c r="AK22" s="661"/>
      <c r="AL22" s="662">
        <v>0.89999997615814209</v>
      </c>
      <c r="AM22" s="663"/>
      <c r="AN22" s="663"/>
      <c r="AO22" s="664"/>
      <c r="AP22" s="654" t="s">
        <v>283</v>
      </c>
      <c r="AQ22" s="670"/>
      <c r="AR22" s="670"/>
      <c r="AS22" s="670"/>
      <c r="AT22" s="670"/>
      <c r="AU22" s="670"/>
      <c r="AV22" s="670"/>
      <c r="AW22" s="670"/>
      <c r="AX22" s="670"/>
      <c r="AY22" s="670"/>
      <c r="AZ22" s="670"/>
      <c r="BA22" s="670"/>
      <c r="BB22" s="670"/>
      <c r="BC22" s="670"/>
      <c r="BD22" s="670"/>
      <c r="BE22" s="670"/>
      <c r="BF22" s="671"/>
      <c r="BG22" s="657" t="s">
        <v>129</v>
      </c>
      <c r="BH22" s="658"/>
      <c r="BI22" s="658"/>
      <c r="BJ22" s="658"/>
      <c r="BK22" s="658"/>
      <c r="BL22" s="658"/>
      <c r="BM22" s="658"/>
      <c r="BN22" s="659"/>
      <c r="BO22" s="660" t="s">
        <v>129</v>
      </c>
      <c r="BP22" s="660"/>
      <c r="BQ22" s="660"/>
      <c r="BR22" s="660"/>
      <c r="BS22" s="661" t="s">
        <v>129</v>
      </c>
      <c r="BT22" s="661"/>
      <c r="BU22" s="661"/>
      <c r="BV22" s="661"/>
      <c r="BW22" s="661"/>
      <c r="BX22" s="661"/>
      <c r="BY22" s="661"/>
      <c r="BZ22" s="661"/>
      <c r="CA22" s="661"/>
      <c r="CB22" s="665"/>
      <c r="CD22" s="639" t="s">
        <v>284</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2">
      <c r="B23" s="654" t="s">
        <v>285</v>
      </c>
      <c r="C23" s="655"/>
      <c r="D23" s="655"/>
      <c r="E23" s="655"/>
      <c r="F23" s="655"/>
      <c r="G23" s="655"/>
      <c r="H23" s="655"/>
      <c r="I23" s="655"/>
      <c r="J23" s="655"/>
      <c r="K23" s="655"/>
      <c r="L23" s="655"/>
      <c r="M23" s="655"/>
      <c r="N23" s="655"/>
      <c r="O23" s="655"/>
      <c r="P23" s="655"/>
      <c r="Q23" s="656"/>
      <c r="R23" s="657">
        <v>2385983</v>
      </c>
      <c r="S23" s="658"/>
      <c r="T23" s="658"/>
      <c r="U23" s="658"/>
      <c r="V23" s="658"/>
      <c r="W23" s="658"/>
      <c r="X23" s="658"/>
      <c r="Y23" s="659"/>
      <c r="Z23" s="660">
        <v>35</v>
      </c>
      <c r="AA23" s="660"/>
      <c r="AB23" s="660"/>
      <c r="AC23" s="660"/>
      <c r="AD23" s="661">
        <v>2145590</v>
      </c>
      <c r="AE23" s="661"/>
      <c r="AF23" s="661"/>
      <c r="AG23" s="661"/>
      <c r="AH23" s="661"/>
      <c r="AI23" s="661"/>
      <c r="AJ23" s="661"/>
      <c r="AK23" s="661"/>
      <c r="AL23" s="662">
        <v>57.5</v>
      </c>
      <c r="AM23" s="663"/>
      <c r="AN23" s="663"/>
      <c r="AO23" s="664"/>
      <c r="AP23" s="654" t="s">
        <v>286</v>
      </c>
      <c r="AQ23" s="670"/>
      <c r="AR23" s="670"/>
      <c r="AS23" s="670"/>
      <c r="AT23" s="670"/>
      <c r="AU23" s="670"/>
      <c r="AV23" s="670"/>
      <c r="AW23" s="670"/>
      <c r="AX23" s="670"/>
      <c r="AY23" s="670"/>
      <c r="AZ23" s="670"/>
      <c r="BA23" s="670"/>
      <c r="BB23" s="670"/>
      <c r="BC23" s="670"/>
      <c r="BD23" s="670"/>
      <c r="BE23" s="670"/>
      <c r="BF23" s="671"/>
      <c r="BG23" s="657" t="s">
        <v>129</v>
      </c>
      <c r="BH23" s="658"/>
      <c r="BI23" s="658"/>
      <c r="BJ23" s="658"/>
      <c r="BK23" s="658"/>
      <c r="BL23" s="658"/>
      <c r="BM23" s="658"/>
      <c r="BN23" s="659"/>
      <c r="BO23" s="660" t="s">
        <v>129</v>
      </c>
      <c r="BP23" s="660"/>
      <c r="BQ23" s="660"/>
      <c r="BR23" s="660"/>
      <c r="BS23" s="661" t="s">
        <v>129</v>
      </c>
      <c r="BT23" s="661"/>
      <c r="BU23" s="661"/>
      <c r="BV23" s="661"/>
      <c r="BW23" s="661"/>
      <c r="BX23" s="661"/>
      <c r="BY23" s="661"/>
      <c r="BZ23" s="661"/>
      <c r="CA23" s="661"/>
      <c r="CB23" s="665"/>
      <c r="CD23" s="639" t="s">
        <v>226</v>
      </c>
      <c r="CE23" s="640"/>
      <c r="CF23" s="640"/>
      <c r="CG23" s="640"/>
      <c r="CH23" s="640"/>
      <c r="CI23" s="640"/>
      <c r="CJ23" s="640"/>
      <c r="CK23" s="640"/>
      <c r="CL23" s="640"/>
      <c r="CM23" s="640"/>
      <c r="CN23" s="640"/>
      <c r="CO23" s="640"/>
      <c r="CP23" s="640"/>
      <c r="CQ23" s="641"/>
      <c r="CR23" s="639" t="s">
        <v>287</v>
      </c>
      <c r="CS23" s="640"/>
      <c r="CT23" s="640"/>
      <c r="CU23" s="640"/>
      <c r="CV23" s="640"/>
      <c r="CW23" s="640"/>
      <c r="CX23" s="640"/>
      <c r="CY23" s="641"/>
      <c r="CZ23" s="639" t="s">
        <v>288</v>
      </c>
      <c r="DA23" s="640"/>
      <c r="DB23" s="640"/>
      <c r="DC23" s="641"/>
      <c r="DD23" s="639" t="s">
        <v>289</v>
      </c>
      <c r="DE23" s="640"/>
      <c r="DF23" s="640"/>
      <c r="DG23" s="640"/>
      <c r="DH23" s="640"/>
      <c r="DI23" s="640"/>
      <c r="DJ23" s="640"/>
      <c r="DK23" s="641"/>
      <c r="DL23" s="681" t="s">
        <v>290</v>
      </c>
      <c r="DM23" s="682"/>
      <c r="DN23" s="682"/>
      <c r="DO23" s="682"/>
      <c r="DP23" s="682"/>
      <c r="DQ23" s="682"/>
      <c r="DR23" s="682"/>
      <c r="DS23" s="682"/>
      <c r="DT23" s="682"/>
      <c r="DU23" s="682"/>
      <c r="DV23" s="683"/>
      <c r="DW23" s="639" t="s">
        <v>291</v>
      </c>
      <c r="DX23" s="640"/>
      <c r="DY23" s="640"/>
      <c r="DZ23" s="640"/>
      <c r="EA23" s="640"/>
      <c r="EB23" s="640"/>
      <c r="EC23" s="641"/>
    </row>
    <row r="24" spans="2:133" ht="11.25" customHeight="1" x14ac:dyDescent="0.2">
      <c r="B24" s="654" t="s">
        <v>292</v>
      </c>
      <c r="C24" s="655"/>
      <c r="D24" s="655"/>
      <c r="E24" s="655"/>
      <c r="F24" s="655"/>
      <c r="G24" s="655"/>
      <c r="H24" s="655"/>
      <c r="I24" s="655"/>
      <c r="J24" s="655"/>
      <c r="K24" s="655"/>
      <c r="L24" s="655"/>
      <c r="M24" s="655"/>
      <c r="N24" s="655"/>
      <c r="O24" s="655"/>
      <c r="P24" s="655"/>
      <c r="Q24" s="656"/>
      <c r="R24" s="657">
        <v>2145590</v>
      </c>
      <c r="S24" s="658"/>
      <c r="T24" s="658"/>
      <c r="U24" s="658"/>
      <c r="V24" s="658"/>
      <c r="W24" s="658"/>
      <c r="X24" s="658"/>
      <c r="Y24" s="659"/>
      <c r="Z24" s="660">
        <v>31.5</v>
      </c>
      <c r="AA24" s="660"/>
      <c r="AB24" s="660"/>
      <c r="AC24" s="660"/>
      <c r="AD24" s="661">
        <v>2145590</v>
      </c>
      <c r="AE24" s="661"/>
      <c r="AF24" s="661"/>
      <c r="AG24" s="661"/>
      <c r="AH24" s="661"/>
      <c r="AI24" s="661"/>
      <c r="AJ24" s="661"/>
      <c r="AK24" s="661"/>
      <c r="AL24" s="662">
        <v>57.5</v>
      </c>
      <c r="AM24" s="663"/>
      <c r="AN24" s="663"/>
      <c r="AO24" s="664"/>
      <c r="AP24" s="654" t="s">
        <v>293</v>
      </c>
      <c r="AQ24" s="670"/>
      <c r="AR24" s="670"/>
      <c r="AS24" s="670"/>
      <c r="AT24" s="670"/>
      <c r="AU24" s="670"/>
      <c r="AV24" s="670"/>
      <c r="AW24" s="670"/>
      <c r="AX24" s="670"/>
      <c r="AY24" s="670"/>
      <c r="AZ24" s="670"/>
      <c r="BA24" s="670"/>
      <c r="BB24" s="670"/>
      <c r="BC24" s="670"/>
      <c r="BD24" s="670"/>
      <c r="BE24" s="670"/>
      <c r="BF24" s="671"/>
      <c r="BG24" s="657" t="s">
        <v>129</v>
      </c>
      <c r="BH24" s="658"/>
      <c r="BI24" s="658"/>
      <c r="BJ24" s="658"/>
      <c r="BK24" s="658"/>
      <c r="BL24" s="658"/>
      <c r="BM24" s="658"/>
      <c r="BN24" s="659"/>
      <c r="BO24" s="660" t="s">
        <v>129</v>
      </c>
      <c r="BP24" s="660"/>
      <c r="BQ24" s="660"/>
      <c r="BR24" s="660"/>
      <c r="BS24" s="661" t="s">
        <v>129</v>
      </c>
      <c r="BT24" s="661"/>
      <c r="BU24" s="661"/>
      <c r="BV24" s="661"/>
      <c r="BW24" s="661"/>
      <c r="BX24" s="661"/>
      <c r="BY24" s="661"/>
      <c r="BZ24" s="661"/>
      <c r="CA24" s="661"/>
      <c r="CB24" s="665"/>
      <c r="CD24" s="643" t="s">
        <v>294</v>
      </c>
      <c r="CE24" s="644"/>
      <c r="CF24" s="644"/>
      <c r="CG24" s="644"/>
      <c r="CH24" s="644"/>
      <c r="CI24" s="644"/>
      <c r="CJ24" s="644"/>
      <c r="CK24" s="644"/>
      <c r="CL24" s="644"/>
      <c r="CM24" s="644"/>
      <c r="CN24" s="644"/>
      <c r="CO24" s="644"/>
      <c r="CP24" s="644"/>
      <c r="CQ24" s="645"/>
      <c r="CR24" s="646">
        <v>2183147</v>
      </c>
      <c r="CS24" s="647"/>
      <c r="CT24" s="647"/>
      <c r="CU24" s="647"/>
      <c r="CV24" s="647"/>
      <c r="CW24" s="647"/>
      <c r="CX24" s="647"/>
      <c r="CY24" s="648"/>
      <c r="CZ24" s="651">
        <v>33.200000000000003</v>
      </c>
      <c r="DA24" s="652"/>
      <c r="DB24" s="652"/>
      <c r="DC24" s="668"/>
      <c r="DD24" s="691">
        <v>1617380</v>
      </c>
      <c r="DE24" s="647"/>
      <c r="DF24" s="647"/>
      <c r="DG24" s="647"/>
      <c r="DH24" s="647"/>
      <c r="DI24" s="647"/>
      <c r="DJ24" s="647"/>
      <c r="DK24" s="648"/>
      <c r="DL24" s="691">
        <v>1541072</v>
      </c>
      <c r="DM24" s="647"/>
      <c r="DN24" s="647"/>
      <c r="DO24" s="647"/>
      <c r="DP24" s="647"/>
      <c r="DQ24" s="647"/>
      <c r="DR24" s="647"/>
      <c r="DS24" s="647"/>
      <c r="DT24" s="647"/>
      <c r="DU24" s="647"/>
      <c r="DV24" s="648"/>
      <c r="DW24" s="651">
        <v>39.6</v>
      </c>
      <c r="DX24" s="652"/>
      <c r="DY24" s="652"/>
      <c r="DZ24" s="652"/>
      <c r="EA24" s="652"/>
      <c r="EB24" s="652"/>
      <c r="EC24" s="653"/>
    </row>
    <row r="25" spans="2:133" ht="11.25" customHeight="1" x14ac:dyDescent="0.2">
      <c r="B25" s="654" t="s">
        <v>295</v>
      </c>
      <c r="C25" s="655"/>
      <c r="D25" s="655"/>
      <c r="E25" s="655"/>
      <c r="F25" s="655"/>
      <c r="G25" s="655"/>
      <c r="H25" s="655"/>
      <c r="I25" s="655"/>
      <c r="J25" s="655"/>
      <c r="K25" s="655"/>
      <c r="L25" s="655"/>
      <c r="M25" s="655"/>
      <c r="N25" s="655"/>
      <c r="O25" s="655"/>
      <c r="P25" s="655"/>
      <c r="Q25" s="656"/>
      <c r="R25" s="657">
        <v>204476</v>
      </c>
      <c r="S25" s="658"/>
      <c r="T25" s="658"/>
      <c r="U25" s="658"/>
      <c r="V25" s="658"/>
      <c r="W25" s="658"/>
      <c r="X25" s="658"/>
      <c r="Y25" s="659"/>
      <c r="Z25" s="660">
        <v>3</v>
      </c>
      <c r="AA25" s="660"/>
      <c r="AB25" s="660"/>
      <c r="AC25" s="660"/>
      <c r="AD25" s="661" t="s">
        <v>129</v>
      </c>
      <c r="AE25" s="661"/>
      <c r="AF25" s="661"/>
      <c r="AG25" s="661"/>
      <c r="AH25" s="661"/>
      <c r="AI25" s="661"/>
      <c r="AJ25" s="661"/>
      <c r="AK25" s="661"/>
      <c r="AL25" s="662" t="s">
        <v>129</v>
      </c>
      <c r="AM25" s="663"/>
      <c r="AN25" s="663"/>
      <c r="AO25" s="664"/>
      <c r="AP25" s="654" t="s">
        <v>296</v>
      </c>
      <c r="AQ25" s="670"/>
      <c r="AR25" s="670"/>
      <c r="AS25" s="670"/>
      <c r="AT25" s="670"/>
      <c r="AU25" s="670"/>
      <c r="AV25" s="670"/>
      <c r="AW25" s="670"/>
      <c r="AX25" s="670"/>
      <c r="AY25" s="670"/>
      <c r="AZ25" s="670"/>
      <c r="BA25" s="670"/>
      <c r="BB25" s="670"/>
      <c r="BC25" s="670"/>
      <c r="BD25" s="670"/>
      <c r="BE25" s="670"/>
      <c r="BF25" s="671"/>
      <c r="BG25" s="657" t="s">
        <v>129</v>
      </c>
      <c r="BH25" s="658"/>
      <c r="BI25" s="658"/>
      <c r="BJ25" s="658"/>
      <c r="BK25" s="658"/>
      <c r="BL25" s="658"/>
      <c r="BM25" s="658"/>
      <c r="BN25" s="659"/>
      <c r="BO25" s="660" t="s">
        <v>129</v>
      </c>
      <c r="BP25" s="660"/>
      <c r="BQ25" s="660"/>
      <c r="BR25" s="660"/>
      <c r="BS25" s="661" t="s">
        <v>129</v>
      </c>
      <c r="BT25" s="661"/>
      <c r="BU25" s="661"/>
      <c r="BV25" s="661"/>
      <c r="BW25" s="661"/>
      <c r="BX25" s="661"/>
      <c r="BY25" s="661"/>
      <c r="BZ25" s="661"/>
      <c r="CA25" s="661"/>
      <c r="CB25" s="665"/>
      <c r="CD25" s="654" t="s">
        <v>297</v>
      </c>
      <c r="CE25" s="655"/>
      <c r="CF25" s="655"/>
      <c r="CG25" s="655"/>
      <c r="CH25" s="655"/>
      <c r="CI25" s="655"/>
      <c r="CJ25" s="655"/>
      <c r="CK25" s="655"/>
      <c r="CL25" s="655"/>
      <c r="CM25" s="655"/>
      <c r="CN25" s="655"/>
      <c r="CO25" s="655"/>
      <c r="CP25" s="655"/>
      <c r="CQ25" s="656"/>
      <c r="CR25" s="657">
        <v>1039292</v>
      </c>
      <c r="CS25" s="684"/>
      <c r="CT25" s="684"/>
      <c r="CU25" s="684"/>
      <c r="CV25" s="684"/>
      <c r="CW25" s="684"/>
      <c r="CX25" s="684"/>
      <c r="CY25" s="685"/>
      <c r="CZ25" s="662">
        <v>15.8</v>
      </c>
      <c r="DA25" s="686"/>
      <c r="DB25" s="686"/>
      <c r="DC25" s="692"/>
      <c r="DD25" s="666">
        <v>985104</v>
      </c>
      <c r="DE25" s="684"/>
      <c r="DF25" s="684"/>
      <c r="DG25" s="684"/>
      <c r="DH25" s="684"/>
      <c r="DI25" s="684"/>
      <c r="DJ25" s="684"/>
      <c r="DK25" s="685"/>
      <c r="DL25" s="666">
        <v>914010</v>
      </c>
      <c r="DM25" s="684"/>
      <c r="DN25" s="684"/>
      <c r="DO25" s="684"/>
      <c r="DP25" s="684"/>
      <c r="DQ25" s="684"/>
      <c r="DR25" s="684"/>
      <c r="DS25" s="684"/>
      <c r="DT25" s="684"/>
      <c r="DU25" s="684"/>
      <c r="DV25" s="685"/>
      <c r="DW25" s="662">
        <v>23.5</v>
      </c>
      <c r="DX25" s="686"/>
      <c r="DY25" s="686"/>
      <c r="DZ25" s="686"/>
      <c r="EA25" s="686"/>
      <c r="EB25" s="686"/>
      <c r="EC25" s="687"/>
    </row>
    <row r="26" spans="2:133" ht="11.25" customHeight="1" x14ac:dyDescent="0.2">
      <c r="B26" s="654" t="s">
        <v>298</v>
      </c>
      <c r="C26" s="655"/>
      <c r="D26" s="655"/>
      <c r="E26" s="655"/>
      <c r="F26" s="655"/>
      <c r="G26" s="655"/>
      <c r="H26" s="655"/>
      <c r="I26" s="655"/>
      <c r="J26" s="655"/>
      <c r="K26" s="655"/>
      <c r="L26" s="655"/>
      <c r="M26" s="655"/>
      <c r="N26" s="655"/>
      <c r="O26" s="655"/>
      <c r="P26" s="655"/>
      <c r="Q26" s="656"/>
      <c r="R26" s="657">
        <v>35917</v>
      </c>
      <c r="S26" s="658"/>
      <c r="T26" s="658"/>
      <c r="U26" s="658"/>
      <c r="V26" s="658"/>
      <c r="W26" s="658"/>
      <c r="X26" s="658"/>
      <c r="Y26" s="659"/>
      <c r="Z26" s="660">
        <v>0.5</v>
      </c>
      <c r="AA26" s="660"/>
      <c r="AB26" s="660"/>
      <c r="AC26" s="660"/>
      <c r="AD26" s="661" t="s">
        <v>129</v>
      </c>
      <c r="AE26" s="661"/>
      <c r="AF26" s="661"/>
      <c r="AG26" s="661"/>
      <c r="AH26" s="661"/>
      <c r="AI26" s="661"/>
      <c r="AJ26" s="661"/>
      <c r="AK26" s="661"/>
      <c r="AL26" s="662" t="s">
        <v>129</v>
      </c>
      <c r="AM26" s="663"/>
      <c r="AN26" s="663"/>
      <c r="AO26" s="664"/>
      <c r="AP26" s="654" t="s">
        <v>299</v>
      </c>
      <c r="AQ26" s="670"/>
      <c r="AR26" s="670"/>
      <c r="AS26" s="670"/>
      <c r="AT26" s="670"/>
      <c r="AU26" s="670"/>
      <c r="AV26" s="670"/>
      <c r="AW26" s="670"/>
      <c r="AX26" s="670"/>
      <c r="AY26" s="670"/>
      <c r="AZ26" s="670"/>
      <c r="BA26" s="670"/>
      <c r="BB26" s="670"/>
      <c r="BC26" s="670"/>
      <c r="BD26" s="670"/>
      <c r="BE26" s="670"/>
      <c r="BF26" s="671"/>
      <c r="BG26" s="657" t="s">
        <v>129</v>
      </c>
      <c r="BH26" s="658"/>
      <c r="BI26" s="658"/>
      <c r="BJ26" s="658"/>
      <c r="BK26" s="658"/>
      <c r="BL26" s="658"/>
      <c r="BM26" s="658"/>
      <c r="BN26" s="659"/>
      <c r="BO26" s="660" t="s">
        <v>129</v>
      </c>
      <c r="BP26" s="660"/>
      <c r="BQ26" s="660"/>
      <c r="BR26" s="660"/>
      <c r="BS26" s="661" t="s">
        <v>129</v>
      </c>
      <c r="BT26" s="661"/>
      <c r="BU26" s="661"/>
      <c r="BV26" s="661"/>
      <c r="BW26" s="661"/>
      <c r="BX26" s="661"/>
      <c r="BY26" s="661"/>
      <c r="BZ26" s="661"/>
      <c r="CA26" s="661"/>
      <c r="CB26" s="665"/>
      <c r="CD26" s="654" t="s">
        <v>300</v>
      </c>
      <c r="CE26" s="655"/>
      <c r="CF26" s="655"/>
      <c r="CG26" s="655"/>
      <c r="CH26" s="655"/>
      <c r="CI26" s="655"/>
      <c r="CJ26" s="655"/>
      <c r="CK26" s="655"/>
      <c r="CL26" s="655"/>
      <c r="CM26" s="655"/>
      <c r="CN26" s="655"/>
      <c r="CO26" s="655"/>
      <c r="CP26" s="655"/>
      <c r="CQ26" s="656"/>
      <c r="CR26" s="657">
        <v>659857</v>
      </c>
      <c r="CS26" s="658"/>
      <c r="CT26" s="658"/>
      <c r="CU26" s="658"/>
      <c r="CV26" s="658"/>
      <c r="CW26" s="658"/>
      <c r="CX26" s="658"/>
      <c r="CY26" s="659"/>
      <c r="CZ26" s="662">
        <v>10</v>
      </c>
      <c r="DA26" s="686"/>
      <c r="DB26" s="686"/>
      <c r="DC26" s="692"/>
      <c r="DD26" s="666">
        <v>618297</v>
      </c>
      <c r="DE26" s="658"/>
      <c r="DF26" s="658"/>
      <c r="DG26" s="658"/>
      <c r="DH26" s="658"/>
      <c r="DI26" s="658"/>
      <c r="DJ26" s="658"/>
      <c r="DK26" s="659"/>
      <c r="DL26" s="666" t="s">
        <v>129</v>
      </c>
      <c r="DM26" s="658"/>
      <c r="DN26" s="658"/>
      <c r="DO26" s="658"/>
      <c r="DP26" s="658"/>
      <c r="DQ26" s="658"/>
      <c r="DR26" s="658"/>
      <c r="DS26" s="658"/>
      <c r="DT26" s="658"/>
      <c r="DU26" s="658"/>
      <c r="DV26" s="659"/>
      <c r="DW26" s="662" t="s">
        <v>129</v>
      </c>
      <c r="DX26" s="686"/>
      <c r="DY26" s="686"/>
      <c r="DZ26" s="686"/>
      <c r="EA26" s="686"/>
      <c r="EB26" s="686"/>
      <c r="EC26" s="687"/>
    </row>
    <row r="27" spans="2:133" ht="11.25" customHeight="1" x14ac:dyDescent="0.2">
      <c r="B27" s="654" t="s">
        <v>301</v>
      </c>
      <c r="C27" s="655"/>
      <c r="D27" s="655"/>
      <c r="E27" s="655"/>
      <c r="F27" s="655"/>
      <c r="G27" s="655"/>
      <c r="H27" s="655"/>
      <c r="I27" s="655"/>
      <c r="J27" s="655"/>
      <c r="K27" s="655"/>
      <c r="L27" s="655"/>
      <c r="M27" s="655"/>
      <c r="N27" s="655"/>
      <c r="O27" s="655"/>
      <c r="P27" s="655"/>
      <c r="Q27" s="656"/>
      <c r="R27" s="657">
        <v>3968373</v>
      </c>
      <c r="S27" s="658"/>
      <c r="T27" s="658"/>
      <c r="U27" s="658"/>
      <c r="V27" s="658"/>
      <c r="W27" s="658"/>
      <c r="X27" s="658"/>
      <c r="Y27" s="659"/>
      <c r="Z27" s="660">
        <v>58.2</v>
      </c>
      <c r="AA27" s="660"/>
      <c r="AB27" s="660"/>
      <c r="AC27" s="660"/>
      <c r="AD27" s="661">
        <v>3727980</v>
      </c>
      <c r="AE27" s="661"/>
      <c r="AF27" s="661"/>
      <c r="AG27" s="661"/>
      <c r="AH27" s="661"/>
      <c r="AI27" s="661"/>
      <c r="AJ27" s="661"/>
      <c r="AK27" s="661"/>
      <c r="AL27" s="662">
        <v>99.900001525878906</v>
      </c>
      <c r="AM27" s="663"/>
      <c r="AN27" s="663"/>
      <c r="AO27" s="664"/>
      <c r="AP27" s="654" t="s">
        <v>302</v>
      </c>
      <c r="AQ27" s="655"/>
      <c r="AR27" s="655"/>
      <c r="AS27" s="655"/>
      <c r="AT27" s="655"/>
      <c r="AU27" s="655"/>
      <c r="AV27" s="655"/>
      <c r="AW27" s="655"/>
      <c r="AX27" s="655"/>
      <c r="AY27" s="655"/>
      <c r="AZ27" s="655"/>
      <c r="BA27" s="655"/>
      <c r="BB27" s="655"/>
      <c r="BC27" s="655"/>
      <c r="BD27" s="655"/>
      <c r="BE27" s="655"/>
      <c r="BF27" s="656"/>
      <c r="BG27" s="657">
        <v>1196000</v>
      </c>
      <c r="BH27" s="658"/>
      <c r="BI27" s="658"/>
      <c r="BJ27" s="658"/>
      <c r="BK27" s="658"/>
      <c r="BL27" s="658"/>
      <c r="BM27" s="658"/>
      <c r="BN27" s="659"/>
      <c r="BO27" s="660">
        <v>100</v>
      </c>
      <c r="BP27" s="660"/>
      <c r="BQ27" s="660"/>
      <c r="BR27" s="660"/>
      <c r="BS27" s="661" t="s">
        <v>129</v>
      </c>
      <c r="BT27" s="661"/>
      <c r="BU27" s="661"/>
      <c r="BV27" s="661"/>
      <c r="BW27" s="661"/>
      <c r="BX27" s="661"/>
      <c r="BY27" s="661"/>
      <c r="BZ27" s="661"/>
      <c r="CA27" s="661"/>
      <c r="CB27" s="665"/>
      <c r="CD27" s="654" t="s">
        <v>303</v>
      </c>
      <c r="CE27" s="655"/>
      <c r="CF27" s="655"/>
      <c r="CG27" s="655"/>
      <c r="CH27" s="655"/>
      <c r="CI27" s="655"/>
      <c r="CJ27" s="655"/>
      <c r="CK27" s="655"/>
      <c r="CL27" s="655"/>
      <c r="CM27" s="655"/>
      <c r="CN27" s="655"/>
      <c r="CO27" s="655"/>
      <c r="CP27" s="655"/>
      <c r="CQ27" s="656"/>
      <c r="CR27" s="657">
        <v>647209</v>
      </c>
      <c r="CS27" s="684"/>
      <c r="CT27" s="684"/>
      <c r="CU27" s="684"/>
      <c r="CV27" s="684"/>
      <c r="CW27" s="684"/>
      <c r="CX27" s="684"/>
      <c r="CY27" s="685"/>
      <c r="CZ27" s="662">
        <v>9.8000000000000007</v>
      </c>
      <c r="DA27" s="686"/>
      <c r="DB27" s="686"/>
      <c r="DC27" s="692"/>
      <c r="DD27" s="666">
        <v>139445</v>
      </c>
      <c r="DE27" s="684"/>
      <c r="DF27" s="684"/>
      <c r="DG27" s="684"/>
      <c r="DH27" s="684"/>
      <c r="DI27" s="684"/>
      <c r="DJ27" s="684"/>
      <c r="DK27" s="685"/>
      <c r="DL27" s="666">
        <v>135209</v>
      </c>
      <c r="DM27" s="684"/>
      <c r="DN27" s="684"/>
      <c r="DO27" s="684"/>
      <c r="DP27" s="684"/>
      <c r="DQ27" s="684"/>
      <c r="DR27" s="684"/>
      <c r="DS27" s="684"/>
      <c r="DT27" s="684"/>
      <c r="DU27" s="684"/>
      <c r="DV27" s="685"/>
      <c r="DW27" s="662">
        <v>3.5</v>
      </c>
      <c r="DX27" s="686"/>
      <c r="DY27" s="686"/>
      <c r="DZ27" s="686"/>
      <c r="EA27" s="686"/>
      <c r="EB27" s="686"/>
      <c r="EC27" s="687"/>
    </row>
    <row r="28" spans="2:133" ht="11.25" customHeight="1" x14ac:dyDescent="0.2">
      <c r="B28" s="654" t="s">
        <v>304</v>
      </c>
      <c r="C28" s="655"/>
      <c r="D28" s="655"/>
      <c r="E28" s="655"/>
      <c r="F28" s="655"/>
      <c r="G28" s="655"/>
      <c r="H28" s="655"/>
      <c r="I28" s="655"/>
      <c r="J28" s="655"/>
      <c r="K28" s="655"/>
      <c r="L28" s="655"/>
      <c r="M28" s="655"/>
      <c r="N28" s="655"/>
      <c r="O28" s="655"/>
      <c r="P28" s="655"/>
      <c r="Q28" s="656"/>
      <c r="R28" s="657">
        <v>1002</v>
      </c>
      <c r="S28" s="658"/>
      <c r="T28" s="658"/>
      <c r="U28" s="658"/>
      <c r="V28" s="658"/>
      <c r="W28" s="658"/>
      <c r="X28" s="658"/>
      <c r="Y28" s="659"/>
      <c r="Z28" s="660">
        <v>0</v>
      </c>
      <c r="AA28" s="660"/>
      <c r="AB28" s="660"/>
      <c r="AC28" s="660"/>
      <c r="AD28" s="661">
        <v>1002</v>
      </c>
      <c r="AE28" s="661"/>
      <c r="AF28" s="661"/>
      <c r="AG28" s="661"/>
      <c r="AH28" s="661"/>
      <c r="AI28" s="661"/>
      <c r="AJ28" s="661"/>
      <c r="AK28" s="661"/>
      <c r="AL28" s="662">
        <v>0</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305</v>
      </c>
      <c r="CE28" s="655"/>
      <c r="CF28" s="655"/>
      <c r="CG28" s="655"/>
      <c r="CH28" s="655"/>
      <c r="CI28" s="655"/>
      <c r="CJ28" s="655"/>
      <c r="CK28" s="655"/>
      <c r="CL28" s="655"/>
      <c r="CM28" s="655"/>
      <c r="CN28" s="655"/>
      <c r="CO28" s="655"/>
      <c r="CP28" s="655"/>
      <c r="CQ28" s="656"/>
      <c r="CR28" s="657">
        <v>496646</v>
      </c>
      <c r="CS28" s="658"/>
      <c r="CT28" s="658"/>
      <c r="CU28" s="658"/>
      <c r="CV28" s="658"/>
      <c r="CW28" s="658"/>
      <c r="CX28" s="658"/>
      <c r="CY28" s="659"/>
      <c r="CZ28" s="662">
        <v>7.5</v>
      </c>
      <c r="DA28" s="686"/>
      <c r="DB28" s="686"/>
      <c r="DC28" s="692"/>
      <c r="DD28" s="666">
        <v>492831</v>
      </c>
      <c r="DE28" s="658"/>
      <c r="DF28" s="658"/>
      <c r="DG28" s="658"/>
      <c r="DH28" s="658"/>
      <c r="DI28" s="658"/>
      <c r="DJ28" s="658"/>
      <c r="DK28" s="659"/>
      <c r="DL28" s="666">
        <v>491853</v>
      </c>
      <c r="DM28" s="658"/>
      <c r="DN28" s="658"/>
      <c r="DO28" s="658"/>
      <c r="DP28" s="658"/>
      <c r="DQ28" s="658"/>
      <c r="DR28" s="658"/>
      <c r="DS28" s="658"/>
      <c r="DT28" s="658"/>
      <c r="DU28" s="658"/>
      <c r="DV28" s="659"/>
      <c r="DW28" s="662">
        <v>12.6</v>
      </c>
      <c r="DX28" s="686"/>
      <c r="DY28" s="686"/>
      <c r="DZ28" s="686"/>
      <c r="EA28" s="686"/>
      <c r="EB28" s="686"/>
      <c r="EC28" s="687"/>
    </row>
    <row r="29" spans="2:133" ht="11.25" customHeight="1" x14ac:dyDescent="0.2">
      <c r="B29" s="654" t="s">
        <v>306</v>
      </c>
      <c r="C29" s="655"/>
      <c r="D29" s="655"/>
      <c r="E29" s="655"/>
      <c r="F29" s="655"/>
      <c r="G29" s="655"/>
      <c r="H29" s="655"/>
      <c r="I29" s="655"/>
      <c r="J29" s="655"/>
      <c r="K29" s="655"/>
      <c r="L29" s="655"/>
      <c r="M29" s="655"/>
      <c r="N29" s="655"/>
      <c r="O29" s="655"/>
      <c r="P29" s="655"/>
      <c r="Q29" s="656"/>
      <c r="R29" s="657">
        <v>34859</v>
      </c>
      <c r="S29" s="658"/>
      <c r="T29" s="658"/>
      <c r="U29" s="658"/>
      <c r="V29" s="658"/>
      <c r="W29" s="658"/>
      <c r="X29" s="658"/>
      <c r="Y29" s="659"/>
      <c r="Z29" s="660">
        <v>0.5</v>
      </c>
      <c r="AA29" s="660"/>
      <c r="AB29" s="660"/>
      <c r="AC29" s="660"/>
      <c r="AD29" s="661" t="s">
        <v>129</v>
      </c>
      <c r="AE29" s="661"/>
      <c r="AF29" s="661"/>
      <c r="AG29" s="661"/>
      <c r="AH29" s="661"/>
      <c r="AI29" s="661"/>
      <c r="AJ29" s="661"/>
      <c r="AK29" s="661"/>
      <c r="AL29" s="662" t="s">
        <v>129</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307</v>
      </c>
      <c r="CE29" s="696"/>
      <c r="CF29" s="654" t="s">
        <v>69</v>
      </c>
      <c r="CG29" s="655"/>
      <c r="CH29" s="655"/>
      <c r="CI29" s="655"/>
      <c r="CJ29" s="655"/>
      <c r="CK29" s="655"/>
      <c r="CL29" s="655"/>
      <c r="CM29" s="655"/>
      <c r="CN29" s="655"/>
      <c r="CO29" s="655"/>
      <c r="CP29" s="655"/>
      <c r="CQ29" s="656"/>
      <c r="CR29" s="657">
        <v>496646</v>
      </c>
      <c r="CS29" s="684"/>
      <c r="CT29" s="684"/>
      <c r="CU29" s="684"/>
      <c r="CV29" s="684"/>
      <c r="CW29" s="684"/>
      <c r="CX29" s="684"/>
      <c r="CY29" s="685"/>
      <c r="CZ29" s="662">
        <v>7.5</v>
      </c>
      <c r="DA29" s="686"/>
      <c r="DB29" s="686"/>
      <c r="DC29" s="692"/>
      <c r="DD29" s="666">
        <v>492831</v>
      </c>
      <c r="DE29" s="684"/>
      <c r="DF29" s="684"/>
      <c r="DG29" s="684"/>
      <c r="DH29" s="684"/>
      <c r="DI29" s="684"/>
      <c r="DJ29" s="684"/>
      <c r="DK29" s="685"/>
      <c r="DL29" s="666">
        <v>491853</v>
      </c>
      <c r="DM29" s="684"/>
      <c r="DN29" s="684"/>
      <c r="DO29" s="684"/>
      <c r="DP29" s="684"/>
      <c r="DQ29" s="684"/>
      <c r="DR29" s="684"/>
      <c r="DS29" s="684"/>
      <c r="DT29" s="684"/>
      <c r="DU29" s="684"/>
      <c r="DV29" s="685"/>
      <c r="DW29" s="662">
        <v>12.6</v>
      </c>
      <c r="DX29" s="686"/>
      <c r="DY29" s="686"/>
      <c r="DZ29" s="686"/>
      <c r="EA29" s="686"/>
      <c r="EB29" s="686"/>
      <c r="EC29" s="687"/>
    </row>
    <row r="30" spans="2:133" ht="11.25" customHeight="1" x14ac:dyDescent="0.2">
      <c r="B30" s="654" t="s">
        <v>308</v>
      </c>
      <c r="C30" s="655"/>
      <c r="D30" s="655"/>
      <c r="E30" s="655"/>
      <c r="F30" s="655"/>
      <c r="G30" s="655"/>
      <c r="H30" s="655"/>
      <c r="I30" s="655"/>
      <c r="J30" s="655"/>
      <c r="K30" s="655"/>
      <c r="L30" s="655"/>
      <c r="M30" s="655"/>
      <c r="N30" s="655"/>
      <c r="O30" s="655"/>
      <c r="P30" s="655"/>
      <c r="Q30" s="656"/>
      <c r="R30" s="657">
        <v>69032</v>
      </c>
      <c r="S30" s="658"/>
      <c r="T30" s="658"/>
      <c r="U30" s="658"/>
      <c r="V30" s="658"/>
      <c r="W30" s="658"/>
      <c r="X30" s="658"/>
      <c r="Y30" s="659"/>
      <c r="Z30" s="660">
        <v>1</v>
      </c>
      <c r="AA30" s="660"/>
      <c r="AB30" s="660"/>
      <c r="AC30" s="660"/>
      <c r="AD30" s="661">
        <v>4106</v>
      </c>
      <c r="AE30" s="661"/>
      <c r="AF30" s="661"/>
      <c r="AG30" s="661"/>
      <c r="AH30" s="661"/>
      <c r="AI30" s="661"/>
      <c r="AJ30" s="661"/>
      <c r="AK30" s="661"/>
      <c r="AL30" s="662">
        <v>0.1</v>
      </c>
      <c r="AM30" s="663"/>
      <c r="AN30" s="663"/>
      <c r="AO30" s="664"/>
      <c r="AP30" s="639" t="s">
        <v>226</v>
      </c>
      <c r="AQ30" s="640"/>
      <c r="AR30" s="640"/>
      <c r="AS30" s="640"/>
      <c r="AT30" s="640"/>
      <c r="AU30" s="640"/>
      <c r="AV30" s="640"/>
      <c r="AW30" s="640"/>
      <c r="AX30" s="640"/>
      <c r="AY30" s="640"/>
      <c r="AZ30" s="640"/>
      <c r="BA30" s="640"/>
      <c r="BB30" s="640"/>
      <c r="BC30" s="640"/>
      <c r="BD30" s="640"/>
      <c r="BE30" s="640"/>
      <c r="BF30" s="641"/>
      <c r="BG30" s="639" t="s">
        <v>309</v>
      </c>
      <c r="BH30" s="693"/>
      <c r="BI30" s="693"/>
      <c r="BJ30" s="693"/>
      <c r="BK30" s="693"/>
      <c r="BL30" s="693"/>
      <c r="BM30" s="693"/>
      <c r="BN30" s="693"/>
      <c r="BO30" s="693"/>
      <c r="BP30" s="693"/>
      <c r="BQ30" s="694"/>
      <c r="BR30" s="639" t="s">
        <v>310</v>
      </c>
      <c r="BS30" s="693"/>
      <c r="BT30" s="693"/>
      <c r="BU30" s="693"/>
      <c r="BV30" s="693"/>
      <c r="BW30" s="693"/>
      <c r="BX30" s="693"/>
      <c r="BY30" s="693"/>
      <c r="BZ30" s="693"/>
      <c r="CA30" s="693"/>
      <c r="CB30" s="694"/>
      <c r="CD30" s="697"/>
      <c r="CE30" s="698"/>
      <c r="CF30" s="654" t="s">
        <v>311</v>
      </c>
      <c r="CG30" s="655"/>
      <c r="CH30" s="655"/>
      <c r="CI30" s="655"/>
      <c r="CJ30" s="655"/>
      <c r="CK30" s="655"/>
      <c r="CL30" s="655"/>
      <c r="CM30" s="655"/>
      <c r="CN30" s="655"/>
      <c r="CO30" s="655"/>
      <c r="CP30" s="655"/>
      <c r="CQ30" s="656"/>
      <c r="CR30" s="657">
        <v>477482</v>
      </c>
      <c r="CS30" s="658"/>
      <c r="CT30" s="658"/>
      <c r="CU30" s="658"/>
      <c r="CV30" s="658"/>
      <c r="CW30" s="658"/>
      <c r="CX30" s="658"/>
      <c r="CY30" s="659"/>
      <c r="CZ30" s="662">
        <v>7.3</v>
      </c>
      <c r="DA30" s="686"/>
      <c r="DB30" s="686"/>
      <c r="DC30" s="692"/>
      <c r="DD30" s="666">
        <v>473740</v>
      </c>
      <c r="DE30" s="658"/>
      <c r="DF30" s="658"/>
      <c r="DG30" s="658"/>
      <c r="DH30" s="658"/>
      <c r="DI30" s="658"/>
      <c r="DJ30" s="658"/>
      <c r="DK30" s="659"/>
      <c r="DL30" s="666">
        <v>472762</v>
      </c>
      <c r="DM30" s="658"/>
      <c r="DN30" s="658"/>
      <c r="DO30" s="658"/>
      <c r="DP30" s="658"/>
      <c r="DQ30" s="658"/>
      <c r="DR30" s="658"/>
      <c r="DS30" s="658"/>
      <c r="DT30" s="658"/>
      <c r="DU30" s="658"/>
      <c r="DV30" s="659"/>
      <c r="DW30" s="662">
        <v>12.2</v>
      </c>
      <c r="DX30" s="686"/>
      <c r="DY30" s="686"/>
      <c r="DZ30" s="686"/>
      <c r="EA30" s="686"/>
      <c r="EB30" s="686"/>
      <c r="EC30" s="687"/>
    </row>
    <row r="31" spans="2:133" ht="11.25" customHeight="1" x14ac:dyDescent="0.2">
      <c r="B31" s="654" t="s">
        <v>312</v>
      </c>
      <c r="C31" s="655"/>
      <c r="D31" s="655"/>
      <c r="E31" s="655"/>
      <c r="F31" s="655"/>
      <c r="G31" s="655"/>
      <c r="H31" s="655"/>
      <c r="I31" s="655"/>
      <c r="J31" s="655"/>
      <c r="K31" s="655"/>
      <c r="L31" s="655"/>
      <c r="M31" s="655"/>
      <c r="N31" s="655"/>
      <c r="O31" s="655"/>
      <c r="P31" s="655"/>
      <c r="Q31" s="656"/>
      <c r="R31" s="657">
        <v>8706</v>
      </c>
      <c r="S31" s="658"/>
      <c r="T31" s="658"/>
      <c r="U31" s="658"/>
      <c r="V31" s="658"/>
      <c r="W31" s="658"/>
      <c r="X31" s="658"/>
      <c r="Y31" s="659"/>
      <c r="Z31" s="660">
        <v>0.1</v>
      </c>
      <c r="AA31" s="660"/>
      <c r="AB31" s="660"/>
      <c r="AC31" s="660"/>
      <c r="AD31" s="661" t="s">
        <v>129</v>
      </c>
      <c r="AE31" s="661"/>
      <c r="AF31" s="661"/>
      <c r="AG31" s="661"/>
      <c r="AH31" s="661"/>
      <c r="AI31" s="661"/>
      <c r="AJ31" s="661"/>
      <c r="AK31" s="661"/>
      <c r="AL31" s="662" t="s">
        <v>129</v>
      </c>
      <c r="AM31" s="663"/>
      <c r="AN31" s="663"/>
      <c r="AO31" s="664"/>
      <c r="AP31" s="705" t="s">
        <v>313</v>
      </c>
      <c r="AQ31" s="706"/>
      <c r="AR31" s="706"/>
      <c r="AS31" s="706"/>
      <c r="AT31" s="711" t="s">
        <v>314</v>
      </c>
      <c r="AU31" s="355"/>
      <c r="AV31" s="355"/>
      <c r="AW31" s="355"/>
      <c r="AX31" s="643" t="s">
        <v>192</v>
      </c>
      <c r="AY31" s="644"/>
      <c r="AZ31" s="644"/>
      <c r="BA31" s="644"/>
      <c r="BB31" s="644"/>
      <c r="BC31" s="644"/>
      <c r="BD31" s="644"/>
      <c r="BE31" s="644"/>
      <c r="BF31" s="645"/>
      <c r="BG31" s="704">
        <v>99.2</v>
      </c>
      <c r="BH31" s="701"/>
      <c r="BI31" s="701"/>
      <c r="BJ31" s="701"/>
      <c r="BK31" s="701"/>
      <c r="BL31" s="701"/>
      <c r="BM31" s="652">
        <v>95.3</v>
      </c>
      <c r="BN31" s="701"/>
      <c r="BO31" s="701"/>
      <c r="BP31" s="701"/>
      <c r="BQ31" s="702"/>
      <c r="BR31" s="704">
        <v>98</v>
      </c>
      <c r="BS31" s="701"/>
      <c r="BT31" s="701"/>
      <c r="BU31" s="701"/>
      <c r="BV31" s="701"/>
      <c r="BW31" s="701"/>
      <c r="BX31" s="652">
        <v>94.6</v>
      </c>
      <c r="BY31" s="701"/>
      <c r="BZ31" s="701"/>
      <c r="CA31" s="701"/>
      <c r="CB31" s="702"/>
      <c r="CD31" s="697"/>
      <c r="CE31" s="698"/>
      <c r="CF31" s="654" t="s">
        <v>315</v>
      </c>
      <c r="CG31" s="655"/>
      <c r="CH31" s="655"/>
      <c r="CI31" s="655"/>
      <c r="CJ31" s="655"/>
      <c r="CK31" s="655"/>
      <c r="CL31" s="655"/>
      <c r="CM31" s="655"/>
      <c r="CN31" s="655"/>
      <c r="CO31" s="655"/>
      <c r="CP31" s="655"/>
      <c r="CQ31" s="656"/>
      <c r="CR31" s="657">
        <v>19164</v>
      </c>
      <c r="CS31" s="684"/>
      <c r="CT31" s="684"/>
      <c r="CU31" s="684"/>
      <c r="CV31" s="684"/>
      <c r="CW31" s="684"/>
      <c r="CX31" s="684"/>
      <c r="CY31" s="685"/>
      <c r="CZ31" s="662">
        <v>0.3</v>
      </c>
      <c r="DA31" s="686"/>
      <c r="DB31" s="686"/>
      <c r="DC31" s="692"/>
      <c r="DD31" s="666">
        <v>19091</v>
      </c>
      <c r="DE31" s="684"/>
      <c r="DF31" s="684"/>
      <c r="DG31" s="684"/>
      <c r="DH31" s="684"/>
      <c r="DI31" s="684"/>
      <c r="DJ31" s="684"/>
      <c r="DK31" s="685"/>
      <c r="DL31" s="666">
        <v>19091</v>
      </c>
      <c r="DM31" s="684"/>
      <c r="DN31" s="684"/>
      <c r="DO31" s="684"/>
      <c r="DP31" s="684"/>
      <c r="DQ31" s="684"/>
      <c r="DR31" s="684"/>
      <c r="DS31" s="684"/>
      <c r="DT31" s="684"/>
      <c r="DU31" s="684"/>
      <c r="DV31" s="685"/>
      <c r="DW31" s="662">
        <v>0.5</v>
      </c>
      <c r="DX31" s="686"/>
      <c r="DY31" s="686"/>
      <c r="DZ31" s="686"/>
      <c r="EA31" s="686"/>
      <c r="EB31" s="686"/>
      <c r="EC31" s="687"/>
    </row>
    <row r="32" spans="2:133" ht="11.25" customHeight="1" x14ac:dyDescent="0.2">
      <c r="B32" s="654" t="s">
        <v>316</v>
      </c>
      <c r="C32" s="655"/>
      <c r="D32" s="655"/>
      <c r="E32" s="655"/>
      <c r="F32" s="655"/>
      <c r="G32" s="655"/>
      <c r="H32" s="655"/>
      <c r="I32" s="655"/>
      <c r="J32" s="655"/>
      <c r="K32" s="655"/>
      <c r="L32" s="655"/>
      <c r="M32" s="655"/>
      <c r="N32" s="655"/>
      <c r="O32" s="655"/>
      <c r="P32" s="655"/>
      <c r="Q32" s="656"/>
      <c r="R32" s="657">
        <v>1177693</v>
      </c>
      <c r="S32" s="658"/>
      <c r="T32" s="658"/>
      <c r="U32" s="658"/>
      <c r="V32" s="658"/>
      <c r="W32" s="658"/>
      <c r="X32" s="658"/>
      <c r="Y32" s="659"/>
      <c r="Z32" s="660">
        <v>17.3</v>
      </c>
      <c r="AA32" s="660"/>
      <c r="AB32" s="660"/>
      <c r="AC32" s="660"/>
      <c r="AD32" s="661" t="s">
        <v>129</v>
      </c>
      <c r="AE32" s="661"/>
      <c r="AF32" s="661"/>
      <c r="AG32" s="661"/>
      <c r="AH32" s="661"/>
      <c r="AI32" s="661"/>
      <c r="AJ32" s="661"/>
      <c r="AK32" s="661"/>
      <c r="AL32" s="662" t="s">
        <v>129</v>
      </c>
      <c r="AM32" s="663"/>
      <c r="AN32" s="663"/>
      <c r="AO32" s="664"/>
      <c r="AP32" s="707"/>
      <c r="AQ32" s="708"/>
      <c r="AR32" s="708"/>
      <c r="AS32" s="708"/>
      <c r="AT32" s="712"/>
      <c r="AU32" s="211" t="s">
        <v>317</v>
      </c>
      <c r="AX32" s="654" t="s">
        <v>318</v>
      </c>
      <c r="AY32" s="655"/>
      <c r="AZ32" s="655"/>
      <c r="BA32" s="655"/>
      <c r="BB32" s="655"/>
      <c r="BC32" s="655"/>
      <c r="BD32" s="655"/>
      <c r="BE32" s="655"/>
      <c r="BF32" s="656"/>
      <c r="BG32" s="714">
        <v>98.9</v>
      </c>
      <c r="BH32" s="684"/>
      <c r="BI32" s="684"/>
      <c r="BJ32" s="684"/>
      <c r="BK32" s="684"/>
      <c r="BL32" s="684"/>
      <c r="BM32" s="663">
        <v>96.6</v>
      </c>
      <c r="BN32" s="684"/>
      <c r="BO32" s="684"/>
      <c r="BP32" s="684"/>
      <c r="BQ32" s="703"/>
      <c r="BR32" s="714">
        <v>99.2</v>
      </c>
      <c r="BS32" s="684"/>
      <c r="BT32" s="684"/>
      <c r="BU32" s="684"/>
      <c r="BV32" s="684"/>
      <c r="BW32" s="684"/>
      <c r="BX32" s="663">
        <v>96.7</v>
      </c>
      <c r="BY32" s="684"/>
      <c r="BZ32" s="684"/>
      <c r="CA32" s="684"/>
      <c r="CB32" s="703"/>
      <c r="CD32" s="699"/>
      <c r="CE32" s="700"/>
      <c r="CF32" s="654" t="s">
        <v>319</v>
      </c>
      <c r="CG32" s="655"/>
      <c r="CH32" s="655"/>
      <c r="CI32" s="655"/>
      <c r="CJ32" s="655"/>
      <c r="CK32" s="655"/>
      <c r="CL32" s="655"/>
      <c r="CM32" s="655"/>
      <c r="CN32" s="655"/>
      <c r="CO32" s="655"/>
      <c r="CP32" s="655"/>
      <c r="CQ32" s="656"/>
      <c r="CR32" s="657" t="s">
        <v>129</v>
      </c>
      <c r="CS32" s="658"/>
      <c r="CT32" s="658"/>
      <c r="CU32" s="658"/>
      <c r="CV32" s="658"/>
      <c r="CW32" s="658"/>
      <c r="CX32" s="658"/>
      <c r="CY32" s="659"/>
      <c r="CZ32" s="662" t="s">
        <v>129</v>
      </c>
      <c r="DA32" s="686"/>
      <c r="DB32" s="686"/>
      <c r="DC32" s="692"/>
      <c r="DD32" s="666" t="s">
        <v>129</v>
      </c>
      <c r="DE32" s="658"/>
      <c r="DF32" s="658"/>
      <c r="DG32" s="658"/>
      <c r="DH32" s="658"/>
      <c r="DI32" s="658"/>
      <c r="DJ32" s="658"/>
      <c r="DK32" s="659"/>
      <c r="DL32" s="666" t="s">
        <v>129</v>
      </c>
      <c r="DM32" s="658"/>
      <c r="DN32" s="658"/>
      <c r="DO32" s="658"/>
      <c r="DP32" s="658"/>
      <c r="DQ32" s="658"/>
      <c r="DR32" s="658"/>
      <c r="DS32" s="658"/>
      <c r="DT32" s="658"/>
      <c r="DU32" s="658"/>
      <c r="DV32" s="659"/>
      <c r="DW32" s="662" t="s">
        <v>129</v>
      </c>
      <c r="DX32" s="686"/>
      <c r="DY32" s="686"/>
      <c r="DZ32" s="686"/>
      <c r="EA32" s="686"/>
      <c r="EB32" s="686"/>
      <c r="EC32" s="687"/>
    </row>
    <row r="33" spans="2:133" ht="11.25" customHeight="1" x14ac:dyDescent="0.2">
      <c r="B33" s="688" t="s">
        <v>320</v>
      </c>
      <c r="C33" s="689"/>
      <c r="D33" s="689"/>
      <c r="E33" s="689"/>
      <c r="F33" s="689"/>
      <c r="G33" s="689"/>
      <c r="H33" s="689"/>
      <c r="I33" s="689"/>
      <c r="J33" s="689"/>
      <c r="K33" s="689"/>
      <c r="L33" s="689"/>
      <c r="M33" s="689"/>
      <c r="N33" s="689"/>
      <c r="O33" s="689"/>
      <c r="P33" s="689"/>
      <c r="Q33" s="690"/>
      <c r="R33" s="657" t="s">
        <v>129</v>
      </c>
      <c r="S33" s="658"/>
      <c r="T33" s="658"/>
      <c r="U33" s="658"/>
      <c r="V33" s="658"/>
      <c r="W33" s="658"/>
      <c r="X33" s="658"/>
      <c r="Y33" s="659"/>
      <c r="Z33" s="660" t="s">
        <v>129</v>
      </c>
      <c r="AA33" s="660"/>
      <c r="AB33" s="660"/>
      <c r="AC33" s="660"/>
      <c r="AD33" s="661" t="s">
        <v>129</v>
      </c>
      <c r="AE33" s="661"/>
      <c r="AF33" s="661"/>
      <c r="AG33" s="661"/>
      <c r="AH33" s="661"/>
      <c r="AI33" s="661"/>
      <c r="AJ33" s="661"/>
      <c r="AK33" s="661"/>
      <c r="AL33" s="662" t="s">
        <v>129</v>
      </c>
      <c r="AM33" s="663"/>
      <c r="AN33" s="663"/>
      <c r="AO33" s="664"/>
      <c r="AP33" s="709"/>
      <c r="AQ33" s="710"/>
      <c r="AR33" s="710"/>
      <c r="AS33" s="710"/>
      <c r="AT33" s="713"/>
      <c r="AU33" s="356"/>
      <c r="AV33" s="356"/>
      <c r="AW33" s="356"/>
      <c r="AX33" s="675" t="s">
        <v>321</v>
      </c>
      <c r="AY33" s="676"/>
      <c r="AZ33" s="676"/>
      <c r="BA33" s="676"/>
      <c r="BB33" s="676"/>
      <c r="BC33" s="676"/>
      <c r="BD33" s="676"/>
      <c r="BE33" s="676"/>
      <c r="BF33" s="677"/>
      <c r="BG33" s="715">
        <v>99.3</v>
      </c>
      <c r="BH33" s="716"/>
      <c r="BI33" s="716"/>
      <c r="BJ33" s="716"/>
      <c r="BK33" s="716"/>
      <c r="BL33" s="716"/>
      <c r="BM33" s="717">
        <v>93.8</v>
      </c>
      <c r="BN33" s="716"/>
      <c r="BO33" s="716"/>
      <c r="BP33" s="716"/>
      <c r="BQ33" s="718"/>
      <c r="BR33" s="715">
        <v>96.6</v>
      </c>
      <c r="BS33" s="716"/>
      <c r="BT33" s="716"/>
      <c r="BU33" s="716"/>
      <c r="BV33" s="716"/>
      <c r="BW33" s="716"/>
      <c r="BX33" s="717">
        <v>92.1</v>
      </c>
      <c r="BY33" s="716"/>
      <c r="BZ33" s="716"/>
      <c r="CA33" s="716"/>
      <c r="CB33" s="718"/>
      <c r="CD33" s="654" t="s">
        <v>322</v>
      </c>
      <c r="CE33" s="655"/>
      <c r="CF33" s="655"/>
      <c r="CG33" s="655"/>
      <c r="CH33" s="655"/>
      <c r="CI33" s="655"/>
      <c r="CJ33" s="655"/>
      <c r="CK33" s="655"/>
      <c r="CL33" s="655"/>
      <c r="CM33" s="655"/>
      <c r="CN33" s="655"/>
      <c r="CO33" s="655"/>
      <c r="CP33" s="655"/>
      <c r="CQ33" s="656"/>
      <c r="CR33" s="657">
        <v>3339503</v>
      </c>
      <c r="CS33" s="684"/>
      <c r="CT33" s="684"/>
      <c r="CU33" s="684"/>
      <c r="CV33" s="684"/>
      <c r="CW33" s="684"/>
      <c r="CX33" s="684"/>
      <c r="CY33" s="685"/>
      <c r="CZ33" s="662">
        <v>50.8</v>
      </c>
      <c r="DA33" s="686"/>
      <c r="DB33" s="686"/>
      <c r="DC33" s="692"/>
      <c r="DD33" s="666">
        <v>2495575</v>
      </c>
      <c r="DE33" s="684"/>
      <c r="DF33" s="684"/>
      <c r="DG33" s="684"/>
      <c r="DH33" s="684"/>
      <c r="DI33" s="684"/>
      <c r="DJ33" s="684"/>
      <c r="DK33" s="685"/>
      <c r="DL33" s="666">
        <v>1716120</v>
      </c>
      <c r="DM33" s="684"/>
      <c r="DN33" s="684"/>
      <c r="DO33" s="684"/>
      <c r="DP33" s="684"/>
      <c r="DQ33" s="684"/>
      <c r="DR33" s="684"/>
      <c r="DS33" s="684"/>
      <c r="DT33" s="684"/>
      <c r="DU33" s="684"/>
      <c r="DV33" s="685"/>
      <c r="DW33" s="662">
        <v>44.1</v>
      </c>
      <c r="DX33" s="686"/>
      <c r="DY33" s="686"/>
      <c r="DZ33" s="686"/>
      <c r="EA33" s="686"/>
      <c r="EB33" s="686"/>
      <c r="EC33" s="687"/>
    </row>
    <row r="34" spans="2:133" ht="11.25" customHeight="1" x14ac:dyDescent="0.2">
      <c r="B34" s="654" t="s">
        <v>323</v>
      </c>
      <c r="C34" s="655"/>
      <c r="D34" s="655"/>
      <c r="E34" s="655"/>
      <c r="F34" s="655"/>
      <c r="G34" s="655"/>
      <c r="H34" s="655"/>
      <c r="I34" s="655"/>
      <c r="J34" s="655"/>
      <c r="K34" s="655"/>
      <c r="L34" s="655"/>
      <c r="M34" s="655"/>
      <c r="N34" s="655"/>
      <c r="O34" s="655"/>
      <c r="P34" s="655"/>
      <c r="Q34" s="656"/>
      <c r="R34" s="657">
        <v>583552</v>
      </c>
      <c r="S34" s="658"/>
      <c r="T34" s="658"/>
      <c r="U34" s="658"/>
      <c r="V34" s="658"/>
      <c r="W34" s="658"/>
      <c r="X34" s="658"/>
      <c r="Y34" s="659"/>
      <c r="Z34" s="660">
        <v>8.6</v>
      </c>
      <c r="AA34" s="660"/>
      <c r="AB34" s="660"/>
      <c r="AC34" s="660"/>
      <c r="AD34" s="661" t="s">
        <v>129</v>
      </c>
      <c r="AE34" s="661"/>
      <c r="AF34" s="661"/>
      <c r="AG34" s="661"/>
      <c r="AH34" s="661"/>
      <c r="AI34" s="661"/>
      <c r="AJ34" s="661"/>
      <c r="AK34" s="661"/>
      <c r="AL34" s="662" t="s">
        <v>129</v>
      </c>
      <c r="AM34" s="663"/>
      <c r="AN34" s="663"/>
      <c r="AO34" s="664"/>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4" t="s">
        <v>324</v>
      </c>
      <c r="CE34" s="655"/>
      <c r="CF34" s="655"/>
      <c r="CG34" s="655"/>
      <c r="CH34" s="655"/>
      <c r="CI34" s="655"/>
      <c r="CJ34" s="655"/>
      <c r="CK34" s="655"/>
      <c r="CL34" s="655"/>
      <c r="CM34" s="655"/>
      <c r="CN34" s="655"/>
      <c r="CO34" s="655"/>
      <c r="CP34" s="655"/>
      <c r="CQ34" s="656"/>
      <c r="CR34" s="657">
        <v>1015703</v>
      </c>
      <c r="CS34" s="658"/>
      <c r="CT34" s="658"/>
      <c r="CU34" s="658"/>
      <c r="CV34" s="658"/>
      <c r="CW34" s="658"/>
      <c r="CX34" s="658"/>
      <c r="CY34" s="659"/>
      <c r="CZ34" s="662">
        <v>15.4</v>
      </c>
      <c r="DA34" s="686"/>
      <c r="DB34" s="686"/>
      <c r="DC34" s="692"/>
      <c r="DD34" s="666">
        <v>739505</v>
      </c>
      <c r="DE34" s="658"/>
      <c r="DF34" s="658"/>
      <c r="DG34" s="658"/>
      <c r="DH34" s="658"/>
      <c r="DI34" s="658"/>
      <c r="DJ34" s="658"/>
      <c r="DK34" s="659"/>
      <c r="DL34" s="666">
        <v>550479</v>
      </c>
      <c r="DM34" s="658"/>
      <c r="DN34" s="658"/>
      <c r="DO34" s="658"/>
      <c r="DP34" s="658"/>
      <c r="DQ34" s="658"/>
      <c r="DR34" s="658"/>
      <c r="DS34" s="658"/>
      <c r="DT34" s="658"/>
      <c r="DU34" s="658"/>
      <c r="DV34" s="659"/>
      <c r="DW34" s="662">
        <v>14.2</v>
      </c>
      <c r="DX34" s="686"/>
      <c r="DY34" s="686"/>
      <c r="DZ34" s="686"/>
      <c r="EA34" s="686"/>
      <c r="EB34" s="686"/>
      <c r="EC34" s="687"/>
    </row>
    <row r="35" spans="2:133" ht="11.25" customHeight="1" x14ac:dyDescent="0.2">
      <c r="B35" s="654" t="s">
        <v>325</v>
      </c>
      <c r="C35" s="655"/>
      <c r="D35" s="655"/>
      <c r="E35" s="655"/>
      <c r="F35" s="655"/>
      <c r="G35" s="655"/>
      <c r="H35" s="655"/>
      <c r="I35" s="655"/>
      <c r="J35" s="655"/>
      <c r="K35" s="655"/>
      <c r="L35" s="655"/>
      <c r="M35" s="655"/>
      <c r="N35" s="655"/>
      <c r="O35" s="655"/>
      <c r="P35" s="655"/>
      <c r="Q35" s="656"/>
      <c r="R35" s="657">
        <v>8889</v>
      </c>
      <c r="S35" s="658"/>
      <c r="T35" s="658"/>
      <c r="U35" s="658"/>
      <c r="V35" s="658"/>
      <c r="W35" s="658"/>
      <c r="X35" s="658"/>
      <c r="Y35" s="659"/>
      <c r="Z35" s="660">
        <v>0.1</v>
      </c>
      <c r="AA35" s="660"/>
      <c r="AB35" s="660"/>
      <c r="AC35" s="660"/>
      <c r="AD35" s="661" t="s">
        <v>129</v>
      </c>
      <c r="AE35" s="661"/>
      <c r="AF35" s="661"/>
      <c r="AG35" s="661"/>
      <c r="AH35" s="661"/>
      <c r="AI35" s="661"/>
      <c r="AJ35" s="661"/>
      <c r="AK35" s="661"/>
      <c r="AL35" s="662" t="s">
        <v>129</v>
      </c>
      <c r="AM35" s="663"/>
      <c r="AN35" s="663"/>
      <c r="AO35" s="664"/>
      <c r="AP35" s="216"/>
      <c r="AQ35" s="639" t="s">
        <v>326</v>
      </c>
      <c r="AR35" s="640"/>
      <c r="AS35" s="640"/>
      <c r="AT35" s="640"/>
      <c r="AU35" s="640"/>
      <c r="AV35" s="640"/>
      <c r="AW35" s="640"/>
      <c r="AX35" s="640"/>
      <c r="AY35" s="640"/>
      <c r="AZ35" s="640"/>
      <c r="BA35" s="640"/>
      <c r="BB35" s="640"/>
      <c r="BC35" s="640"/>
      <c r="BD35" s="640"/>
      <c r="BE35" s="640"/>
      <c r="BF35" s="641"/>
      <c r="BG35" s="639" t="s">
        <v>327</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328</v>
      </c>
      <c r="CE35" s="655"/>
      <c r="CF35" s="655"/>
      <c r="CG35" s="655"/>
      <c r="CH35" s="655"/>
      <c r="CI35" s="655"/>
      <c r="CJ35" s="655"/>
      <c r="CK35" s="655"/>
      <c r="CL35" s="655"/>
      <c r="CM35" s="655"/>
      <c r="CN35" s="655"/>
      <c r="CO35" s="655"/>
      <c r="CP35" s="655"/>
      <c r="CQ35" s="656"/>
      <c r="CR35" s="657">
        <v>29545</v>
      </c>
      <c r="CS35" s="684"/>
      <c r="CT35" s="684"/>
      <c r="CU35" s="684"/>
      <c r="CV35" s="684"/>
      <c r="CW35" s="684"/>
      <c r="CX35" s="684"/>
      <c r="CY35" s="685"/>
      <c r="CZ35" s="662">
        <v>0.4</v>
      </c>
      <c r="DA35" s="686"/>
      <c r="DB35" s="686"/>
      <c r="DC35" s="692"/>
      <c r="DD35" s="666">
        <v>22119</v>
      </c>
      <c r="DE35" s="684"/>
      <c r="DF35" s="684"/>
      <c r="DG35" s="684"/>
      <c r="DH35" s="684"/>
      <c r="DI35" s="684"/>
      <c r="DJ35" s="684"/>
      <c r="DK35" s="685"/>
      <c r="DL35" s="666">
        <v>22119</v>
      </c>
      <c r="DM35" s="684"/>
      <c r="DN35" s="684"/>
      <c r="DO35" s="684"/>
      <c r="DP35" s="684"/>
      <c r="DQ35" s="684"/>
      <c r="DR35" s="684"/>
      <c r="DS35" s="684"/>
      <c r="DT35" s="684"/>
      <c r="DU35" s="684"/>
      <c r="DV35" s="685"/>
      <c r="DW35" s="662">
        <v>0.6</v>
      </c>
      <c r="DX35" s="686"/>
      <c r="DY35" s="686"/>
      <c r="DZ35" s="686"/>
      <c r="EA35" s="686"/>
      <c r="EB35" s="686"/>
      <c r="EC35" s="687"/>
    </row>
    <row r="36" spans="2:133" ht="11.25" customHeight="1" x14ac:dyDescent="0.2">
      <c r="B36" s="654" t="s">
        <v>329</v>
      </c>
      <c r="C36" s="655"/>
      <c r="D36" s="655"/>
      <c r="E36" s="655"/>
      <c r="F36" s="655"/>
      <c r="G36" s="655"/>
      <c r="H36" s="655"/>
      <c r="I36" s="655"/>
      <c r="J36" s="655"/>
      <c r="K36" s="655"/>
      <c r="L36" s="655"/>
      <c r="M36" s="655"/>
      <c r="N36" s="655"/>
      <c r="O36" s="655"/>
      <c r="P36" s="655"/>
      <c r="Q36" s="656"/>
      <c r="R36" s="657">
        <v>15010</v>
      </c>
      <c r="S36" s="658"/>
      <c r="T36" s="658"/>
      <c r="U36" s="658"/>
      <c r="V36" s="658"/>
      <c r="W36" s="658"/>
      <c r="X36" s="658"/>
      <c r="Y36" s="659"/>
      <c r="Z36" s="660">
        <v>0.2</v>
      </c>
      <c r="AA36" s="660"/>
      <c r="AB36" s="660"/>
      <c r="AC36" s="660"/>
      <c r="AD36" s="661" t="s">
        <v>129</v>
      </c>
      <c r="AE36" s="661"/>
      <c r="AF36" s="661"/>
      <c r="AG36" s="661"/>
      <c r="AH36" s="661"/>
      <c r="AI36" s="661"/>
      <c r="AJ36" s="661"/>
      <c r="AK36" s="661"/>
      <c r="AL36" s="662" t="s">
        <v>129</v>
      </c>
      <c r="AM36" s="663"/>
      <c r="AN36" s="663"/>
      <c r="AO36" s="664"/>
      <c r="AP36" s="216"/>
      <c r="AQ36" s="719" t="s">
        <v>330</v>
      </c>
      <c r="AR36" s="720"/>
      <c r="AS36" s="720"/>
      <c r="AT36" s="720"/>
      <c r="AU36" s="720"/>
      <c r="AV36" s="720"/>
      <c r="AW36" s="720"/>
      <c r="AX36" s="720"/>
      <c r="AY36" s="721"/>
      <c r="AZ36" s="646">
        <v>540588</v>
      </c>
      <c r="BA36" s="647"/>
      <c r="BB36" s="647"/>
      <c r="BC36" s="647"/>
      <c r="BD36" s="647"/>
      <c r="BE36" s="647"/>
      <c r="BF36" s="722"/>
      <c r="BG36" s="643" t="s">
        <v>331</v>
      </c>
      <c r="BH36" s="644"/>
      <c r="BI36" s="644"/>
      <c r="BJ36" s="644"/>
      <c r="BK36" s="644"/>
      <c r="BL36" s="644"/>
      <c r="BM36" s="644"/>
      <c r="BN36" s="644"/>
      <c r="BO36" s="644"/>
      <c r="BP36" s="644"/>
      <c r="BQ36" s="644"/>
      <c r="BR36" s="644"/>
      <c r="BS36" s="644"/>
      <c r="BT36" s="644"/>
      <c r="BU36" s="645"/>
      <c r="BV36" s="646">
        <v>86448</v>
      </c>
      <c r="BW36" s="647"/>
      <c r="BX36" s="647"/>
      <c r="BY36" s="647"/>
      <c r="BZ36" s="647"/>
      <c r="CA36" s="647"/>
      <c r="CB36" s="722"/>
      <c r="CD36" s="654" t="s">
        <v>332</v>
      </c>
      <c r="CE36" s="655"/>
      <c r="CF36" s="655"/>
      <c r="CG36" s="655"/>
      <c r="CH36" s="655"/>
      <c r="CI36" s="655"/>
      <c r="CJ36" s="655"/>
      <c r="CK36" s="655"/>
      <c r="CL36" s="655"/>
      <c r="CM36" s="655"/>
      <c r="CN36" s="655"/>
      <c r="CO36" s="655"/>
      <c r="CP36" s="655"/>
      <c r="CQ36" s="656"/>
      <c r="CR36" s="657">
        <v>1448947</v>
      </c>
      <c r="CS36" s="658"/>
      <c r="CT36" s="658"/>
      <c r="CU36" s="658"/>
      <c r="CV36" s="658"/>
      <c r="CW36" s="658"/>
      <c r="CX36" s="658"/>
      <c r="CY36" s="659"/>
      <c r="CZ36" s="662">
        <v>22</v>
      </c>
      <c r="DA36" s="686"/>
      <c r="DB36" s="686"/>
      <c r="DC36" s="692"/>
      <c r="DD36" s="666">
        <v>986798</v>
      </c>
      <c r="DE36" s="658"/>
      <c r="DF36" s="658"/>
      <c r="DG36" s="658"/>
      <c r="DH36" s="658"/>
      <c r="DI36" s="658"/>
      <c r="DJ36" s="658"/>
      <c r="DK36" s="659"/>
      <c r="DL36" s="666">
        <v>867438</v>
      </c>
      <c r="DM36" s="658"/>
      <c r="DN36" s="658"/>
      <c r="DO36" s="658"/>
      <c r="DP36" s="658"/>
      <c r="DQ36" s="658"/>
      <c r="DR36" s="658"/>
      <c r="DS36" s="658"/>
      <c r="DT36" s="658"/>
      <c r="DU36" s="658"/>
      <c r="DV36" s="659"/>
      <c r="DW36" s="662">
        <v>22.3</v>
      </c>
      <c r="DX36" s="686"/>
      <c r="DY36" s="686"/>
      <c r="DZ36" s="686"/>
      <c r="EA36" s="686"/>
      <c r="EB36" s="686"/>
      <c r="EC36" s="687"/>
    </row>
    <row r="37" spans="2:133" ht="11.25" customHeight="1" x14ac:dyDescent="0.2">
      <c r="B37" s="654" t="s">
        <v>333</v>
      </c>
      <c r="C37" s="655"/>
      <c r="D37" s="655"/>
      <c r="E37" s="655"/>
      <c r="F37" s="655"/>
      <c r="G37" s="655"/>
      <c r="H37" s="655"/>
      <c r="I37" s="655"/>
      <c r="J37" s="655"/>
      <c r="K37" s="655"/>
      <c r="L37" s="655"/>
      <c r="M37" s="655"/>
      <c r="N37" s="655"/>
      <c r="O37" s="655"/>
      <c r="P37" s="655"/>
      <c r="Q37" s="656"/>
      <c r="R37" s="657">
        <v>20105</v>
      </c>
      <c r="S37" s="658"/>
      <c r="T37" s="658"/>
      <c r="U37" s="658"/>
      <c r="V37" s="658"/>
      <c r="W37" s="658"/>
      <c r="X37" s="658"/>
      <c r="Y37" s="659"/>
      <c r="Z37" s="660">
        <v>0.3</v>
      </c>
      <c r="AA37" s="660"/>
      <c r="AB37" s="660"/>
      <c r="AC37" s="660"/>
      <c r="AD37" s="661" t="s">
        <v>129</v>
      </c>
      <c r="AE37" s="661"/>
      <c r="AF37" s="661"/>
      <c r="AG37" s="661"/>
      <c r="AH37" s="661"/>
      <c r="AI37" s="661"/>
      <c r="AJ37" s="661"/>
      <c r="AK37" s="661"/>
      <c r="AL37" s="662" t="s">
        <v>129</v>
      </c>
      <c r="AM37" s="663"/>
      <c r="AN37" s="663"/>
      <c r="AO37" s="664"/>
      <c r="AQ37" s="723" t="s">
        <v>334</v>
      </c>
      <c r="AR37" s="724"/>
      <c r="AS37" s="724"/>
      <c r="AT37" s="724"/>
      <c r="AU37" s="724"/>
      <c r="AV37" s="724"/>
      <c r="AW37" s="724"/>
      <c r="AX37" s="724"/>
      <c r="AY37" s="725"/>
      <c r="AZ37" s="657">
        <v>155373</v>
      </c>
      <c r="BA37" s="658"/>
      <c r="BB37" s="658"/>
      <c r="BC37" s="658"/>
      <c r="BD37" s="684"/>
      <c r="BE37" s="684"/>
      <c r="BF37" s="703"/>
      <c r="BG37" s="654" t="s">
        <v>335</v>
      </c>
      <c r="BH37" s="655"/>
      <c r="BI37" s="655"/>
      <c r="BJ37" s="655"/>
      <c r="BK37" s="655"/>
      <c r="BL37" s="655"/>
      <c r="BM37" s="655"/>
      <c r="BN37" s="655"/>
      <c r="BO37" s="655"/>
      <c r="BP37" s="655"/>
      <c r="BQ37" s="655"/>
      <c r="BR37" s="655"/>
      <c r="BS37" s="655"/>
      <c r="BT37" s="655"/>
      <c r="BU37" s="656"/>
      <c r="BV37" s="657">
        <v>86448</v>
      </c>
      <c r="BW37" s="658"/>
      <c r="BX37" s="658"/>
      <c r="BY37" s="658"/>
      <c r="BZ37" s="658"/>
      <c r="CA37" s="658"/>
      <c r="CB37" s="667"/>
      <c r="CD37" s="654" t="s">
        <v>336</v>
      </c>
      <c r="CE37" s="655"/>
      <c r="CF37" s="655"/>
      <c r="CG37" s="655"/>
      <c r="CH37" s="655"/>
      <c r="CI37" s="655"/>
      <c r="CJ37" s="655"/>
      <c r="CK37" s="655"/>
      <c r="CL37" s="655"/>
      <c r="CM37" s="655"/>
      <c r="CN37" s="655"/>
      <c r="CO37" s="655"/>
      <c r="CP37" s="655"/>
      <c r="CQ37" s="656"/>
      <c r="CR37" s="657">
        <v>348486</v>
      </c>
      <c r="CS37" s="684"/>
      <c r="CT37" s="684"/>
      <c r="CU37" s="684"/>
      <c r="CV37" s="684"/>
      <c r="CW37" s="684"/>
      <c r="CX37" s="684"/>
      <c r="CY37" s="685"/>
      <c r="CZ37" s="662">
        <v>5.3</v>
      </c>
      <c r="DA37" s="686"/>
      <c r="DB37" s="686"/>
      <c r="DC37" s="692"/>
      <c r="DD37" s="666">
        <v>348362</v>
      </c>
      <c r="DE37" s="684"/>
      <c r="DF37" s="684"/>
      <c r="DG37" s="684"/>
      <c r="DH37" s="684"/>
      <c r="DI37" s="684"/>
      <c r="DJ37" s="684"/>
      <c r="DK37" s="685"/>
      <c r="DL37" s="666">
        <v>345819</v>
      </c>
      <c r="DM37" s="684"/>
      <c r="DN37" s="684"/>
      <c r="DO37" s="684"/>
      <c r="DP37" s="684"/>
      <c r="DQ37" s="684"/>
      <c r="DR37" s="684"/>
      <c r="DS37" s="684"/>
      <c r="DT37" s="684"/>
      <c r="DU37" s="684"/>
      <c r="DV37" s="685"/>
      <c r="DW37" s="662">
        <v>8.9</v>
      </c>
      <c r="DX37" s="686"/>
      <c r="DY37" s="686"/>
      <c r="DZ37" s="686"/>
      <c r="EA37" s="686"/>
      <c r="EB37" s="686"/>
      <c r="EC37" s="687"/>
    </row>
    <row r="38" spans="2:133" ht="11.25" customHeight="1" x14ac:dyDescent="0.2">
      <c r="B38" s="654" t="s">
        <v>337</v>
      </c>
      <c r="C38" s="655"/>
      <c r="D38" s="655"/>
      <c r="E38" s="655"/>
      <c r="F38" s="655"/>
      <c r="G38" s="655"/>
      <c r="H38" s="655"/>
      <c r="I38" s="655"/>
      <c r="J38" s="655"/>
      <c r="K38" s="655"/>
      <c r="L38" s="655"/>
      <c r="M38" s="655"/>
      <c r="N38" s="655"/>
      <c r="O38" s="655"/>
      <c r="P38" s="655"/>
      <c r="Q38" s="656"/>
      <c r="R38" s="657">
        <v>335660</v>
      </c>
      <c r="S38" s="658"/>
      <c r="T38" s="658"/>
      <c r="U38" s="658"/>
      <c r="V38" s="658"/>
      <c r="W38" s="658"/>
      <c r="X38" s="658"/>
      <c r="Y38" s="659"/>
      <c r="Z38" s="660">
        <v>4.9000000000000004</v>
      </c>
      <c r="AA38" s="660"/>
      <c r="AB38" s="660"/>
      <c r="AC38" s="660"/>
      <c r="AD38" s="661" t="s">
        <v>129</v>
      </c>
      <c r="AE38" s="661"/>
      <c r="AF38" s="661"/>
      <c r="AG38" s="661"/>
      <c r="AH38" s="661"/>
      <c r="AI38" s="661"/>
      <c r="AJ38" s="661"/>
      <c r="AK38" s="661"/>
      <c r="AL38" s="662" t="s">
        <v>129</v>
      </c>
      <c r="AM38" s="663"/>
      <c r="AN38" s="663"/>
      <c r="AO38" s="664"/>
      <c r="AQ38" s="723" t="s">
        <v>338</v>
      </c>
      <c r="AR38" s="724"/>
      <c r="AS38" s="724"/>
      <c r="AT38" s="724"/>
      <c r="AU38" s="724"/>
      <c r="AV38" s="724"/>
      <c r="AW38" s="724"/>
      <c r="AX38" s="724"/>
      <c r="AY38" s="725"/>
      <c r="AZ38" s="657">
        <v>35776</v>
      </c>
      <c r="BA38" s="658"/>
      <c r="BB38" s="658"/>
      <c r="BC38" s="658"/>
      <c r="BD38" s="684"/>
      <c r="BE38" s="684"/>
      <c r="BF38" s="703"/>
      <c r="BG38" s="654" t="s">
        <v>339</v>
      </c>
      <c r="BH38" s="655"/>
      <c r="BI38" s="655"/>
      <c r="BJ38" s="655"/>
      <c r="BK38" s="655"/>
      <c r="BL38" s="655"/>
      <c r="BM38" s="655"/>
      <c r="BN38" s="655"/>
      <c r="BO38" s="655"/>
      <c r="BP38" s="655"/>
      <c r="BQ38" s="655"/>
      <c r="BR38" s="655"/>
      <c r="BS38" s="655"/>
      <c r="BT38" s="655"/>
      <c r="BU38" s="656"/>
      <c r="BV38" s="657">
        <v>1338</v>
      </c>
      <c r="BW38" s="658"/>
      <c r="BX38" s="658"/>
      <c r="BY38" s="658"/>
      <c r="BZ38" s="658"/>
      <c r="CA38" s="658"/>
      <c r="CB38" s="667"/>
      <c r="CD38" s="654" t="s">
        <v>340</v>
      </c>
      <c r="CE38" s="655"/>
      <c r="CF38" s="655"/>
      <c r="CG38" s="655"/>
      <c r="CH38" s="655"/>
      <c r="CI38" s="655"/>
      <c r="CJ38" s="655"/>
      <c r="CK38" s="655"/>
      <c r="CL38" s="655"/>
      <c r="CM38" s="655"/>
      <c r="CN38" s="655"/>
      <c r="CO38" s="655"/>
      <c r="CP38" s="655"/>
      <c r="CQ38" s="656"/>
      <c r="CR38" s="657">
        <v>349439</v>
      </c>
      <c r="CS38" s="658"/>
      <c r="CT38" s="658"/>
      <c r="CU38" s="658"/>
      <c r="CV38" s="658"/>
      <c r="CW38" s="658"/>
      <c r="CX38" s="658"/>
      <c r="CY38" s="659"/>
      <c r="CZ38" s="662">
        <v>5.3</v>
      </c>
      <c r="DA38" s="686"/>
      <c r="DB38" s="686"/>
      <c r="DC38" s="692"/>
      <c r="DD38" s="666">
        <v>266410</v>
      </c>
      <c r="DE38" s="658"/>
      <c r="DF38" s="658"/>
      <c r="DG38" s="658"/>
      <c r="DH38" s="658"/>
      <c r="DI38" s="658"/>
      <c r="DJ38" s="658"/>
      <c r="DK38" s="659"/>
      <c r="DL38" s="666">
        <v>265301</v>
      </c>
      <c r="DM38" s="658"/>
      <c r="DN38" s="658"/>
      <c r="DO38" s="658"/>
      <c r="DP38" s="658"/>
      <c r="DQ38" s="658"/>
      <c r="DR38" s="658"/>
      <c r="DS38" s="658"/>
      <c r="DT38" s="658"/>
      <c r="DU38" s="658"/>
      <c r="DV38" s="659"/>
      <c r="DW38" s="662">
        <v>6.8</v>
      </c>
      <c r="DX38" s="686"/>
      <c r="DY38" s="686"/>
      <c r="DZ38" s="686"/>
      <c r="EA38" s="686"/>
      <c r="EB38" s="686"/>
      <c r="EC38" s="687"/>
    </row>
    <row r="39" spans="2:133" ht="11.25" customHeight="1" x14ac:dyDescent="0.2">
      <c r="B39" s="654" t="s">
        <v>341</v>
      </c>
      <c r="C39" s="655"/>
      <c r="D39" s="655"/>
      <c r="E39" s="655"/>
      <c r="F39" s="655"/>
      <c r="G39" s="655"/>
      <c r="H39" s="655"/>
      <c r="I39" s="655"/>
      <c r="J39" s="655"/>
      <c r="K39" s="655"/>
      <c r="L39" s="655"/>
      <c r="M39" s="655"/>
      <c r="N39" s="655"/>
      <c r="O39" s="655"/>
      <c r="P39" s="655"/>
      <c r="Q39" s="656"/>
      <c r="R39" s="657">
        <v>41055</v>
      </c>
      <c r="S39" s="658"/>
      <c r="T39" s="658"/>
      <c r="U39" s="658"/>
      <c r="V39" s="658"/>
      <c r="W39" s="658"/>
      <c r="X39" s="658"/>
      <c r="Y39" s="659"/>
      <c r="Z39" s="660">
        <v>0.6</v>
      </c>
      <c r="AA39" s="660"/>
      <c r="AB39" s="660"/>
      <c r="AC39" s="660"/>
      <c r="AD39" s="661">
        <v>55</v>
      </c>
      <c r="AE39" s="661"/>
      <c r="AF39" s="661"/>
      <c r="AG39" s="661"/>
      <c r="AH39" s="661"/>
      <c r="AI39" s="661"/>
      <c r="AJ39" s="661"/>
      <c r="AK39" s="661"/>
      <c r="AL39" s="662">
        <v>0</v>
      </c>
      <c r="AM39" s="663"/>
      <c r="AN39" s="663"/>
      <c r="AO39" s="664"/>
      <c r="AQ39" s="723" t="s">
        <v>342</v>
      </c>
      <c r="AR39" s="724"/>
      <c r="AS39" s="724"/>
      <c r="AT39" s="724"/>
      <c r="AU39" s="724"/>
      <c r="AV39" s="724"/>
      <c r="AW39" s="724"/>
      <c r="AX39" s="724"/>
      <c r="AY39" s="725"/>
      <c r="AZ39" s="657">
        <v>22306</v>
      </c>
      <c r="BA39" s="658"/>
      <c r="BB39" s="658"/>
      <c r="BC39" s="658"/>
      <c r="BD39" s="684"/>
      <c r="BE39" s="684"/>
      <c r="BF39" s="703"/>
      <c r="BG39" s="654" t="s">
        <v>343</v>
      </c>
      <c r="BH39" s="655"/>
      <c r="BI39" s="655"/>
      <c r="BJ39" s="655"/>
      <c r="BK39" s="655"/>
      <c r="BL39" s="655"/>
      <c r="BM39" s="655"/>
      <c r="BN39" s="655"/>
      <c r="BO39" s="655"/>
      <c r="BP39" s="655"/>
      <c r="BQ39" s="655"/>
      <c r="BR39" s="655"/>
      <c r="BS39" s="655"/>
      <c r="BT39" s="655"/>
      <c r="BU39" s="656"/>
      <c r="BV39" s="657">
        <v>2157</v>
      </c>
      <c r="BW39" s="658"/>
      <c r="BX39" s="658"/>
      <c r="BY39" s="658"/>
      <c r="BZ39" s="658"/>
      <c r="CA39" s="658"/>
      <c r="CB39" s="667"/>
      <c r="CD39" s="654" t="s">
        <v>344</v>
      </c>
      <c r="CE39" s="655"/>
      <c r="CF39" s="655"/>
      <c r="CG39" s="655"/>
      <c r="CH39" s="655"/>
      <c r="CI39" s="655"/>
      <c r="CJ39" s="655"/>
      <c r="CK39" s="655"/>
      <c r="CL39" s="655"/>
      <c r="CM39" s="655"/>
      <c r="CN39" s="655"/>
      <c r="CO39" s="655"/>
      <c r="CP39" s="655"/>
      <c r="CQ39" s="656"/>
      <c r="CR39" s="657">
        <v>479086</v>
      </c>
      <c r="CS39" s="684"/>
      <c r="CT39" s="684"/>
      <c r="CU39" s="684"/>
      <c r="CV39" s="684"/>
      <c r="CW39" s="684"/>
      <c r="CX39" s="684"/>
      <c r="CY39" s="685"/>
      <c r="CZ39" s="662">
        <v>7.3</v>
      </c>
      <c r="DA39" s="686"/>
      <c r="DB39" s="686"/>
      <c r="DC39" s="692"/>
      <c r="DD39" s="666">
        <v>463960</v>
      </c>
      <c r="DE39" s="684"/>
      <c r="DF39" s="684"/>
      <c r="DG39" s="684"/>
      <c r="DH39" s="684"/>
      <c r="DI39" s="684"/>
      <c r="DJ39" s="684"/>
      <c r="DK39" s="685"/>
      <c r="DL39" s="666" t="s">
        <v>129</v>
      </c>
      <c r="DM39" s="684"/>
      <c r="DN39" s="684"/>
      <c r="DO39" s="684"/>
      <c r="DP39" s="684"/>
      <c r="DQ39" s="684"/>
      <c r="DR39" s="684"/>
      <c r="DS39" s="684"/>
      <c r="DT39" s="684"/>
      <c r="DU39" s="684"/>
      <c r="DV39" s="685"/>
      <c r="DW39" s="662" t="s">
        <v>129</v>
      </c>
      <c r="DX39" s="686"/>
      <c r="DY39" s="686"/>
      <c r="DZ39" s="686"/>
      <c r="EA39" s="686"/>
      <c r="EB39" s="686"/>
      <c r="EC39" s="687"/>
    </row>
    <row r="40" spans="2:133" ht="11.25" customHeight="1" x14ac:dyDescent="0.2">
      <c r="B40" s="654" t="s">
        <v>345</v>
      </c>
      <c r="C40" s="655"/>
      <c r="D40" s="655"/>
      <c r="E40" s="655"/>
      <c r="F40" s="655"/>
      <c r="G40" s="655"/>
      <c r="H40" s="655"/>
      <c r="I40" s="655"/>
      <c r="J40" s="655"/>
      <c r="K40" s="655"/>
      <c r="L40" s="655"/>
      <c r="M40" s="655"/>
      <c r="N40" s="655"/>
      <c r="O40" s="655"/>
      <c r="P40" s="655"/>
      <c r="Q40" s="656"/>
      <c r="R40" s="657">
        <v>555100</v>
      </c>
      <c r="S40" s="658"/>
      <c r="T40" s="658"/>
      <c r="U40" s="658"/>
      <c r="V40" s="658"/>
      <c r="W40" s="658"/>
      <c r="X40" s="658"/>
      <c r="Y40" s="659"/>
      <c r="Z40" s="660">
        <v>8.1</v>
      </c>
      <c r="AA40" s="660"/>
      <c r="AB40" s="660"/>
      <c r="AC40" s="660"/>
      <c r="AD40" s="661" t="s">
        <v>129</v>
      </c>
      <c r="AE40" s="661"/>
      <c r="AF40" s="661"/>
      <c r="AG40" s="661"/>
      <c r="AH40" s="661"/>
      <c r="AI40" s="661"/>
      <c r="AJ40" s="661"/>
      <c r="AK40" s="661"/>
      <c r="AL40" s="662" t="s">
        <v>129</v>
      </c>
      <c r="AM40" s="663"/>
      <c r="AN40" s="663"/>
      <c r="AO40" s="664"/>
      <c r="AQ40" s="723" t="s">
        <v>346</v>
      </c>
      <c r="AR40" s="724"/>
      <c r="AS40" s="724"/>
      <c r="AT40" s="724"/>
      <c r="AU40" s="724"/>
      <c r="AV40" s="724"/>
      <c r="AW40" s="724"/>
      <c r="AX40" s="724"/>
      <c r="AY40" s="725"/>
      <c r="AZ40" s="657" t="s">
        <v>129</v>
      </c>
      <c r="BA40" s="658"/>
      <c r="BB40" s="658"/>
      <c r="BC40" s="658"/>
      <c r="BD40" s="684"/>
      <c r="BE40" s="684"/>
      <c r="BF40" s="703"/>
      <c r="BG40" s="707" t="s">
        <v>347</v>
      </c>
      <c r="BH40" s="708"/>
      <c r="BI40" s="708"/>
      <c r="BJ40" s="708"/>
      <c r="BK40" s="708"/>
      <c r="BL40" s="360"/>
      <c r="BM40" s="655" t="s">
        <v>348</v>
      </c>
      <c r="BN40" s="655"/>
      <c r="BO40" s="655"/>
      <c r="BP40" s="655"/>
      <c r="BQ40" s="655"/>
      <c r="BR40" s="655"/>
      <c r="BS40" s="655"/>
      <c r="BT40" s="655"/>
      <c r="BU40" s="656"/>
      <c r="BV40" s="657">
        <v>88</v>
      </c>
      <c r="BW40" s="658"/>
      <c r="BX40" s="658"/>
      <c r="BY40" s="658"/>
      <c r="BZ40" s="658"/>
      <c r="CA40" s="658"/>
      <c r="CB40" s="667"/>
      <c r="CD40" s="654" t="s">
        <v>349</v>
      </c>
      <c r="CE40" s="655"/>
      <c r="CF40" s="655"/>
      <c r="CG40" s="655"/>
      <c r="CH40" s="655"/>
      <c r="CI40" s="655"/>
      <c r="CJ40" s="655"/>
      <c r="CK40" s="655"/>
      <c r="CL40" s="655"/>
      <c r="CM40" s="655"/>
      <c r="CN40" s="655"/>
      <c r="CO40" s="655"/>
      <c r="CP40" s="655"/>
      <c r="CQ40" s="656"/>
      <c r="CR40" s="657">
        <v>16783</v>
      </c>
      <c r="CS40" s="658"/>
      <c r="CT40" s="658"/>
      <c r="CU40" s="658"/>
      <c r="CV40" s="658"/>
      <c r="CW40" s="658"/>
      <c r="CX40" s="658"/>
      <c r="CY40" s="659"/>
      <c r="CZ40" s="662">
        <v>0.3</v>
      </c>
      <c r="DA40" s="686"/>
      <c r="DB40" s="686"/>
      <c r="DC40" s="692"/>
      <c r="DD40" s="666">
        <v>16783</v>
      </c>
      <c r="DE40" s="658"/>
      <c r="DF40" s="658"/>
      <c r="DG40" s="658"/>
      <c r="DH40" s="658"/>
      <c r="DI40" s="658"/>
      <c r="DJ40" s="658"/>
      <c r="DK40" s="659"/>
      <c r="DL40" s="666">
        <v>10783</v>
      </c>
      <c r="DM40" s="658"/>
      <c r="DN40" s="658"/>
      <c r="DO40" s="658"/>
      <c r="DP40" s="658"/>
      <c r="DQ40" s="658"/>
      <c r="DR40" s="658"/>
      <c r="DS40" s="658"/>
      <c r="DT40" s="658"/>
      <c r="DU40" s="658"/>
      <c r="DV40" s="659"/>
      <c r="DW40" s="662">
        <v>0.3</v>
      </c>
      <c r="DX40" s="686"/>
      <c r="DY40" s="686"/>
      <c r="DZ40" s="686"/>
      <c r="EA40" s="686"/>
      <c r="EB40" s="686"/>
      <c r="EC40" s="687"/>
    </row>
    <row r="41" spans="2:133" ht="11.25" customHeight="1" x14ac:dyDescent="0.2">
      <c r="B41" s="654" t="s">
        <v>350</v>
      </c>
      <c r="C41" s="655"/>
      <c r="D41" s="655"/>
      <c r="E41" s="655"/>
      <c r="F41" s="655"/>
      <c r="G41" s="655"/>
      <c r="H41" s="655"/>
      <c r="I41" s="655"/>
      <c r="J41" s="655"/>
      <c r="K41" s="655"/>
      <c r="L41" s="655"/>
      <c r="M41" s="655"/>
      <c r="N41" s="655"/>
      <c r="O41" s="655"/>
      <c r="P41" s="655"/>
      <c r="Q41" s="656"/>
      <c r="R41" s="657" t="s">
        <v>129</v>
      </c>
      <c r="S41" s="658"/>
      <c r="T41" s="658"/>
      <c r="U41" s="658"/>
      <c r="V41" s="658"/>
      <c r="W41" s="658"/>
      <c r="X41" s="658"/>
      <c r="Y41" s="659"/>
      <c r="Z41" s="660" t="s">
        <v>129</v>
      </c>
      <c r="AA41" s="660"/>
      <c r="AB41" s="660"/>
      <c r="AC41" s="660"/>
      <c r="AD41" s="661" t="s">
        <v>129</v>
      </c>
      <c r="AE41" s="661"/>
      <c r="AF41" s="661"/>
      <c r="AG41" s="661"/>
      <c r="AH41" s="661"/>
      <c r="AI41" s="661"/>
      <c r="AJ41" s="661"/>
      <c r="AK41" s="661"/>
      <c r="AL41" s="662" t="s">
        <v>129</v>
      </c>
      <c r="AM41" s="663"/>
      <c r="AN41" s="663"/>
      <c r="AO41" s="664"/>
      <c r="AQ41" s="723" t="s">
        <v>351</v>
      </c>
      <c r="AR41" s="724"/>
      <c r="AS41" s="724"/>
      <c r="AT41" s="724"/>
      <c r="AU41" s="724"/>
      <c r="AV41" s="724"/>
      <c r="AW41" s="724"/>
      <c r="AX41" s="724"/>
      <c r="AY41" s="725"/>
      <c r="AZ41" s="657">
        <v>87901</v>
      </c>
      <c r="BA41" s="658"/>
      <c r="BB41" s="658"/>
      <c r="BC41" s="658"/>
      <c r="BD41" s="684"/>
      <c r="BE41" s="684"/>
      <c r="BF41" s="703"/>
      <c r="BG41" s="707"/>
      <c r="BH41" s="708"/>
      <c r="BI41" s="708"/>
      <c r="BJ41" s="708"/>
      <c r="BK41" s="708"/>
      <c r="BL41" s="360"/>
      <c r="BM41" s="655" t="s">
        <v>352</v>
      </c>
      <c r="BN41" s="655"/>
      <c r="BO41" s="655"/>
      <c r="BP41" s="655"/>
      <c r="BQ41" s="655"/>
      <c r="BR41" s="655"/>
      <c r="BS41" s="655"/>
      <c r="BT41" s="655"/>
      <c r="BU41" s="656"/>
      <c r="BV41" s="657" t="s">
        <v>129</v>
      </c>
      <c r="BW41" s="658"/>
      <c r="BX41" s="658"/>
      <c r="BY41" s="658"/>
      <c r="BZ41" s="658"/>
      <c r="CA41" s="658"/>
      <c r="CB41" s="667"/>
      <c r="CD41" s="654" t="s">
        <v>353</v>
      </c>
      <c r="CE41" s="655"/>
      <c r="CF41" s="655"/>
      <c r="CG41" s="655"/>
      <c r="CH41" s="655"/>
      <c r="CI41" s="655"/>
      <c r="CJ41" s="655"/>
      <c r="CK41" s="655"/>
      <c r="CL41" s="655"/>
      <c r="CM41" s="655"/>
      <c r="CN41" s="655"/>
      <c r="CO41" s="655"/>
      <c r="CP41" s="655"/>
      <c r="CQ41" s="656"/>
      <c r="CR41" s="657" t="s">
        <v>129</v>
      </c>
      <c r="CS41" s="684"/>
      <c r="CT41" s="684"/>
      <c r="CU41" s="684"/>
      <c r="CV41" s="684"/>
      <c r="CW41" s="684"/>
      <c r="CX41" s="684"/>
      <c r="CY41" s="685"/>
      <c r="CZ41" s="662" t="s">
        <v>129</v>
      </c>
      <c r="DA41" s="686"/>
      <c r="DB41" s="686"/>
      <c r="DC41" s="692"/>
      <c r="DD41" s="666" t="s">
        <v>129</v>
      </c>
      <c r="DE41" s="684"/>
      <c r="DF41" s="684"/>
      <c r="DG41" s="684"/>
      <c r="DH41" s="684"/>
      <c r="DI41" s="684"/>
      <c r="DJ41" s="684"/>
      <c r="DK41" s="685"/>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2">
      <c r="B42" s="654" t="s">
        <v>354</v>
      </c>
      <c r="C42" s="655"/>
      <c r="D42" s="655"/>
      <c r="E42" s="655"/>
      <c r="F42" s="655"/>
      <c r="G42" s="655"/>
      <c r="H42" s="655"/>
      <c r="I42" s="655"/>
      <c r="J42" s="655"/>
      <c r="K42" s="655"/>
      <c r="L42" s="655"/>
      <c r="M42" s="655"/>
      <c r="N42" s="655"/>
      <c r="O42" s="655"/>
      <c r="P42" s="655"/>
      <c r="Q42" s="656"/>
      <c r="R42" s="657" t="s">
        <v>129</v>
      </c>
      <c r="S42" s="658"/>
      <c r="T42" s="658"/>
      <c r="U42" s="658"/>
      <c r="V42" s="658"/>
      <c r="W42" s="658"/>
      <c r="X42" s="658"/>
      <c r="Y42" s="659"/>
      <c r="Z42" s="660" t="s">
        <v>129</v>
      </c>
      <c r="AA42" s="660"/>
      <c r="AB42" s="660"/>
      <c r="AC42" s="660"/>
      <c r="AD42" s="661" t="s">
        <v>129</v>
      </c>
      <c r="AE42" s="661"/>
      <c r="AF42" s="661"/>
      <c r="AG42" s="661"/>
      <c r="AH42" s="661"/>
      <c r="AI42" s="661"/>
      <c r="AJ42" s="661"/>
      <c r="AK42" s="661"/>
      <c r="AL42" s="662" t="s">
        <v>129</v>
      </c>
      <c r="AM42" s="663"/>
      <c r="AN42" s="663"/>
      <c r="AO42" s="664"/>
      <c r="AQ42" s="729" t="s">
        <v>355</v>
      </c>
      <c r="AR42" s="730"/>
      <c r="AS42" s="730"/>
      <c r="AT42" s="730"/>
      <c r="AU42" s="730"/>
      <c r="AV42" s="730"/>
      <c r="AW42" s="730"/>
      <c r="AX42" s="730"/>
      <c r="AY42" s="731"/>
      <c r="AZ42" s="735">
        <v>239232</v>
      </c>
      <c r="BA42" s="736"/>
      <c r="BB42" s="736"/>
      <c r="BC42" s="736"/>
      <c r="BD42" s="716"/>
      <c r="BE42" s="716"/>
      <c r="BF42" s="718"/>
      <c r="BG42" s="709"/>
      <c r="BH42" s="710"/>
      <c r="BI42" s="710"/>
      <c r="BJ42" s="710"/>
      <c r="BK42" s="710"/>
      <c r="BL42" s="357"/>
      <c r="BM42" s="676" t="s">
        <v>356</v>
      </c>
      <c r="BN42" s="676"/>
      <c r="BO42" s="676"/>
      <c r="BP42" s="676"/>
      <c r="BQ42" s="676"/>
      <c r="BR42" s="676"/>
      <c r="BS42" s="676"/>
      <c r="BT42" s="676"/>
      <c r="BU42" s="677"/>
      <c r="BV42" s="735">
        <v>373</v>
      </c>
      <c r="BW42" s="736"/>
      <c r="BX42" s="736"/>
      <c r="BY42" s="736"/>
      <c r="BZ42" s="736"/>
      <c r="CA42" s="736"/>
      <c r="CB42" s="742"/>
      <c r="CD42" s="654" t="s">
        <v>357</v>
      </c>
      <c r="CE42" s="655"/>
      <c r="CF42" s="655"/>
      <c r="CG42" s="655"/>
      <c r="CH42" s="655"/>
      <c r="CI42" s="655"/>
      <c r="CJ42" s="655"/>
      <c r="CK42" s="655"/>
      <c r="CL42" s="655"/>
      <c r="CM42" s="655"/>
      <c r="CN42" s="655"/>
      <c r="CO42" s="655"/>
      <c r="CP42" s="655"/>
      <c r="CQ42" s="656"/>
      <c r="CR42" s="657">
        <v>1057394</v>
      </c>
      <c r="CS42" s="684"/>
      <c r="CT42" s="684"/>
      <c r="CU42" s="684"/>
      <c r="CV42" s="684"/>
      <c r="CW42" s="684"/>
      <c r="CX42" s="684"/>
      <c r="CY42" s="685"/>
      <c r="CZ42" s="662">
        <v>16.100000000000001</v>
      </c>
      <c r="DA42" s="686"/>
      <c r="DB42" s="686"/>
      <c r="DC42" s="692"/>
      <c r="DD42" s="666">
        <v>248033</v>
      </c>
      <c r="DE42" s="684"/>
      <c r="DF42" s="684"/>
      <c r="DG42" s="684"/>
      <c r="DH42" s="684"/>
      <c r="DI42" s="684"/>
      <c r="DJ42" s="684"/>
      <c r="DK42" s="685"/>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2">
      <c r="B43" s="654" t="s">
        <v>358</v>
      </c>
      <c r="C43" s="655"/>
      <c r="D43" s="655"/>
      <c r="E43" s="655"/>
      <c r="F43" s="655"/>
      <c r="G43" s="655"/>
      <c r="H43" s="655"/>
      <c r="I43" s="655"/>
      <c r="J43" s="655"/>
      <c r="K43" s="655"/>
      <c r="L43" s="655"/>
      <c r="M43" s="655"/>
      <c r="N43" s="655"/>
      <c r="O43" s="655"/>
      <c r="P43" s="655"/>
      <c r="Q43" s="656"/>
      <c r="R43" s="657">
        <v>155900</v>
      </c>
      <c r="S43" s="658"/>
      <c r="T43" s="658"/>
      <c r="U43" s="658"/>
      <c r="V43" s="658"/>
      <c r="W43" s="658"/>
      <c r="X43" s="658"/>
      <c r="Y43" s="659"/>
      <c r="Z43" s="660">
        <v>2.2999999999999998</v>
      </c>
      <c r="AA43" s="660"/>
      <c r="AB43" s="660"/>
      <c r="AC43" s="660"/>
      <c r="AD43" s="661" t="s">
        <v>129</v>
      </c>
      <c r="AE43" s="661"/>
      <c r="AF43" s="661"/>
      <c r="AG43" s="661"/>
      <c r="AH43" s="661"/>
      <c r="AI43" s="661"/>
      <c r="AJ43" s="661"/>
      <c r="AK43" s="661"/>
      <c r="AL43" s="662" t="s">
        <v>129</v>
      </c>
      <c r="AM43" s="663"/>
      <c r="AN43" s="663"/>
      <c r="AO43" s="664"/>
      <c r="CD43" s="654" t="s">
        <v>359</v>
      </c>
      <c r="CE43" s="655"/>
      <c r="CF43" s="655"/>
      <c r="CG43" s="655"/>
      <c r="CH43" s="655"/>
      <c r="CI43" s="655"/>
      <c r="CJ43" s="655"/>
      <c r="CK43" s="655"/>
      <c r="CL43" s="655"/>
      <c r="CM43" s="655"/>
      <c r="CN43" s="655"/>
      <c r="CO43" s="655"/>
      <c r="CP43" s="655"/>
      <c r="CQ43" s="656"/>
      <c r="CR43" s="657" t="s">
        <v>129</v>
      </c>
      <c r="CS43" s="684"/>
      <c r="CT43" s="684"/>
      <c r="CU43" s="684"/>
      <c r="CV43" s="684"/>
      <c r="CW43" s="684"/>
      <c r="CX43" s="684"/>
      <c r="CY43" s="685"/>
      <c r="CZ43" s="662" t="s">
        <v>129</v>
      </c>
      <c r="DA43" s="686"/>
      <c r="DB43" s="686"/>
      <c r="DC43" s="692"/>
      <c r="DD43" s="666" t="s">
        <v>129</v>
      </c>
      <c r="DE43" s="684"/>
      <c r="DF43" s="684"/>
      <c r="DG43" s="684"/>
      <c r="DH43" s="684"/>
      <c r="DI43" s="684"/>
      <c r="DJ43" s="684"/>
      <c r="DK43" s="685"/>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2">
      <c r="B44" s="675" t="s">
        <v>360</v>
      </c>
      <c r="C44" s="676"/>
      <c r="D44" s="676"/>
      <c r="E44" s="676"/>
      <c r="F44" s="676"/>
      <c r="G44" s="676"/>
      <c r="H44" s="676"/>
      <c r="I44" s="676"/>
      <c r="J44" s="676"/>
      <c r="K44" s="676"/>
      <c r="L44" s="676"/>
      <c r="M44" s="676"/>
      <c r="N44" s="676"/>
      <c r="O44" s="676"/>
      <c r="P44" s="676"/>
      <c r="Q44" s="677"/>
      <c r="R44" s="735">
        <v>6819036</v>
      </c>
      <c r="S44" s="736"/>
      <c r="T44" s="736"/>
      <c r="U44" s="736"/>
      <c r="V44" s="736"/>
      <c r="W44" s="736"/>
      <c r="X44" s="736"/>
      <c r="Y44" s="737"/>
      <c r="Z44" s="738">
        <v>100</v>
      </c>
      <c r="AA44" s="738"/>
      <c r="AB44" s="738"/>
      <c r="AC44" s="738"/>
      <c r="AD44" s="739">
        <v>3733143</v>
      </c>
      <c r="AE44" s="739"/>
      <c r="AF44" s="739"/>
      <c r="AG44" s="739"/>
      <c r="AH44" s="739"/>
      <c r="AI44" s="739"/>
      <c r="AJ44" s="739"/>
      <c r="AK44" s="739"/>
      <c r="AL44" s="740">
        <v>100</v>
      </c>
      <c r="AM44" s="717"/>
      <c r="AN44" s="717"/>
      <c r="AO44" s="741"/>
      <c r="CD44" s="695" t="s">
        <v>307</v>
      </c>
      <c r="CE44" s="696"/>
      <c r="CF44" s="654" t="s">
        <v>361</v>
      </c>
      <c r="CG44" s="655"/>
      <c r="CH44" s="655"/>
      <c r="CI44" s="655"/>
      <c r="CJ44" s="655"/>
      <c r="CK44" s="655"/>
      <c r="CL44" s="655"/>
      <c r="CM44" s="655"/>
      <c r="CN44" s="655"/>
      <c r="CO44" s="655"/>
      <c r="CP44" s="655"/>
      <c r="CQ44" s="656"/>
      <c r="CR44" s="657">
        <v>954585</v>
      </c>
      <c r="CS44" s="658"/>
      <c r="CT44" s="658"/>
      <c r="CU44" s="658"/>
      <c r="CV44" s="658"/>
      <c r="CW44" s="658"/>
      <c r="CX44" s="658"/>
      <c r="CY44" s="659"/>
      <c r="CZ44" s="662">
        <v>14.5</v>
      </c>
      <c r="DA44" s="663"/>
      <c r="DB44" s="663"/>
      <c r="DC44" s="669"/>
      <c r="DD44" s="666">
        <v>247961</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2">
      <c r="CD45" s="697"/>
      <c r="CE45" s="698"/>
      <c r="CF45" s="654" t="s">
        <v>362</v>
      </c>
      <c r="CG45" s="655"/>
      <c r="CH45" s="655"/>
      <c r="CI45" s="655"/>
      <c r="CJ45" s="655"/>
      <c r="CK45" s="655"/>
      <c r="CL45" s="655"/>
      <c r="CM45" s="655"/>
      <c r="CN45" s="655"/>
      <c r="CO45" s="655"/>
      <c r="CP45" s="655"/>
      <c r="CQ45" s="656"/>
      <c r="CR45" s="657">
        <v>541079</v>
      </c>
      <c r="CS45" s="684"/>
      <c r="CT45" s="684"/>
      <c r="CU45" s="684"/>
      <c r="CV45" s="684"/>
      <c r="CW45" s="684"/>
      <c r="CX45" s="684"/>
      <c r="CY45" s="685"/>
      <c r="CZ45" s="662">
        <v>8.1999999999999993</v>
      </c>
      <c r="DA45" s="686"/>
      <c r="DB45" s="686"/>
      <c r="DC45" s="692"/>
      <c r="DD45" s="666">
        <v>66275</v>
      </c>
      <c r="DE45" s="684"/>
      <c r="DF45" s="684"/>
      <c r="DG45" s="684"/>
      <c r="DH45" s="684"/>
      <c r="DI45" s="684"/>
      <c r="DJ45" s="684"/>
      <c r="DK45" s="685"/>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2">
      <c r="B46" s="211" t="s">
        <v>363</v>
      </c>
      <c r="CD46" s="697"/>
      <c r="CE46" s="698"/>
      <c r="CF46" s="654" t="s">
        <v>364</v>
      </c>
      <c r="CG46" s="655"/>
      <c r="CH46" s="655"/>
      <c r="CI46" s="655"/>
      <c r="CJ46" s="655"/>
      <c r="CK46" s="655"/>
      <c r="CL46" s="655"/>
      <c r="CM46" s="655"/>
      <c r="CN46" s="655"/>
      <c r="CO46" s="655"/>
      <c r="CP46" s="655"/>
      <c r="CQ46" s="656"/>
      <c r="CR46" s="657">
        <v>403506</v>
      </c>
      <c r="CS46" s="658"/>
      <c r="CT46" s="658"/>
      <c r="CU46" s="658"/>
      <c r="CV46" s="658"/>
      <c r="CW46" s="658"/>
      <c r="CX46" s="658"/>
      <c r="CY46" s="659"/>
      <c r="CZ46" s="662">
        <v>6.1</v>
      </c>
      <c r="DA46" s="663"/>
      <c r="DB46" s="663"/>
      <c r="DC46" s="669"/>
      <c r="DD46" s="666">
        <v>181686</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2">
      <c r="B47" s="753" t="s">
        <v>365</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366</v>
      </c>
      <c r="CG47" s="655"/>
      <c r="CH47" s="655"/>
      <c r="CI47" s="655"/>
      <c r="CJ47" s="655"/>
      <c r="CK47" s="655"/>
      <c r="CL47" s="655"/>
      <c r="CM47" s="655"/>
      <c r="CN47" s="655"/>
      <c r="CO47" s="655"/>
      <c r="CP47" s="655"/>
      <c r="CQ47" s="656"/>
      <c r="CR47" s="657">
        <v>102809</v>
      </c>
      <c r="CS47" s="684"/>
      <c r="CT47" s="684"/>
      <c r="CU47" s="684"/>
      <c r="CV47" s="684"/>
      <c r="CW47" s="684"/>
      <c r="CX47" s="684"/>
      <c r="CY47" s="685"/>
      <c r="CZ47" s="662">
        <v>1.6</v>
      </c>
      <c r="DA47" s="686"/>
      <c r="DB47" s="686"/>
      <c r="DC47" s="692"/>
      <c r="DD47" s="666">
        <v>72</v>
      </c>
      <c r="DE47" s="684"/>
      <c r="DF47" s="684"/>
      <c r="DG47" s="684"/>
      <c r="DH47" s="684"/>
      <c r="DI47" s="684"/>
      <c r="DJ47" s="684"/>
      <c r="DK47" s="685"/>
      <c r="DL47" s="732"/>
      <c r="DM47" s="733"/>
      <c r="DN47" s="733"/>
      <c r="DO47" s="733"/>
      <c r="DP47" s="733"/>
      <c r="DQ47" s="733"/>
      <c r="DR47" s="733"/>
      <c r="DS47" s="733"/>
      <c r="DT47" s="733"/>
      <c r="DU47" s="733"/>
      <c r="DV47" s="734"/>
      <c r="DW47" s="726"/>
      <c r="DX47" s="727"/>
      <c r="DY47" s="727"/>
      <c r="DZ47" s="727"/>
      <c r="EA47" s="727"/>
      <c r="EB47" s="727"/>
      <c r="EC47" s="728"/>
    </row>
    <row r="48" spans="2:133" ht="10.8" x14ac:dyDescent="0.2">
      <c r="B48" s="753" t="s">
        <v>367</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368</v>
      </c>
      <c r="CG48" s="655"/>
      <c r="CH48" s="655"/>
      <c r="CI48" s="655"/>
      <c r="CJ48" s="655"/>
      <c r="CK48" s="655"/>
      <c r="CL48" s="655"/>
      <c r="CM48" s="655"/>
      <c r="CN48" s="655"/>
      <c r="CO48" s="655"/>
      <c r="CP48" s="655"/>
      <c r="CQ48" s="656"/>
      <c r="CR48" s="657" t="s">
        <v>129</v>
      </c>
      <c r="CS48" s="658"/>
      <c r="CT48" s="658"/>
      <c r="CU48" s="658"/>
      <c r="CV48" s="658"/>
      <c r="CW48" s="658"/>
      <c r="CX48" s="658"/>
      <c r="CY48" s="659"/>
      <c r="CZ48" s="662" t="s">
        <v>129</v>
      </c>
      <c r="DA48" s="663"/>
      <c r="DB48" s="663"/>
      <c r="DC48" s="669"/>
      <c r="DD48" s="666" t="s">
        <v>129</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2">
      <c r="B49" s="361"/>
      <c r="CD49" s="675" t="s">
        <v>369</v>
      </c>
      <c r="CE49" s="676"/>
      <c r="CF49" s="676"/>
      <c r="CG49" s="676"/>
      <c r="CH49" s="676"/>
      <c r="CI49" s="676"/>
      <c r="CJ49" s="676"/>
      <c r="CK49" s="676"/>
      <c r="CL49" s="676"/>
      <c r="CM49" s="676"/>
      <c r="CN49" s="676"/>
      <c r="CO49" s="676"/>
      <c r="CP49" s="676"/>
      <c r="CQ49" s="677"/>
      <c r="CR49" s="735">
        <v>6580044</v>
      </c>
      <c r="CS49" s="716"/>
      <c r="CT49" s="716"/>
      <c r="CU49" s="716"/>
      <c r="CV49" s="716"/>
      <c r="CW49" s="716"/>
      <c r="CX49" s="716"/>
      <c r="CY49" s="743"/>
      <c r="CZ49" s="740">
        <v>100</v>
      </c>
      <c r="DA49" s="744"/>
      <c r="DB49" s="744"/>
      <c r="DC49" s="745"/>
      <c r="DD49" s="746">
        <v>4360988</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t="10.8" hidden="1" x14ac:dyDescent="0.2">
      <c r="B50" s="361"/>
    </row>
  </sheetData>
  <sheetProtection algorithmName="SHA-512" hashValue="35J6ZaEzzBjxqMJxFSBiUHPSdw1WnOxocbUNwmrTO+PPzHw52kuoO3PQcAjTnntdSDxW5BYbwxvhIS9bnqOxcw==" saltValue="y2Ie7/Lzj8cq3hV28hRok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CR55" sqref="CR55:DF56"/>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23" t="s">
        <v>370</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371</v>
      </c>
      <c r="DK2" s="1125"/>
      <c r="DL2" s="1125"/>
      <c r="DM2" s="1125"/>
      <c r="DN2" s="1125"/>
      <c r="DO2" s="1126"/>
      <c r="DP2" s="219"/>
      <c r="DQ2" s="1124" t="s">
        <v>372</v>
      </c>
      <c r="DR2" s="1125"/>
      <c r="DS2" s="1125"/>
      <c r="DT2" s="1125"/>
      <c r="DU2" s="1125"/>
      <c r="DV2" s="1125"/>
      <c r="DW2" s="1125"/>
      <c r="DX2" s="1125"/>
      <c r="DY2" s="1125"/>
      <c r="DZ2" s="112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92" t="s">
        <v>373</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374</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2">
      <c r="A5" s="1028" t="s">
        <v>375</v>
      </c>
      <c r="B5" s="1029"/>
      <c r="C5" s="1029"/>
      <c r="D5" s="1029"/>
      <c r="E5" s="1029"/>
      <c r="F5" s="1029"/>
      <c r="G5" s="1029"/>
      <c r="H5" s="1029"/>
      <c r="I5" s="1029"/>
      <c r="J5" s="1029"/>
      <c r="K5" s="1029"/>
      <c r="L5" s="1029"/>
      <c r="M5" s="1029"/>
      <c r="N5" s="1029"/>
      <c r="O5" s="1029"/>
      <c r="P5" s="1030"/>
      <c r="Q5" s="1034" t="s">
        <v>376</v>
      </c>
      <c r="R5" s="1035"/>
      <c r="S5" s="1035"/>
      <c r="T5" s="1035"/>
      <c r="U5" s="1036"/>
      <c r="V5" s="1034" t="s">
        <v>377</v>
      </c>
      <c r="W5" s="1035"/>
      <c r="X5" s="1035"/>
      <c r="Y5" s="1035"/>
      <c r="Z5" s="1036"/>
      <c r="AA5" s="1034" t="s">
        <v>378</v>
      </c>
      <c r="AB5" s="1035"/>
      <c r="AC5" s="1035"/>
      <c r="AD5" s="1035"/>
      <c r="AE5" s="1035"/>
      <c r="AF5" s="1127" t="s">
        <v>379</v>
      </c>
      <c r="AG5" s="1035"/>
      <c r="AH5" s="1035"/>
      <c r="AI5" s="1035"/>
      <c r="AJ5" s="1048"/>
      <c r="AK5" s="1035" t="s">
        <v>380</v>
      </c>
      <c r="AL5" s="1035"/>
      <c r="AM5" s="1035"/>
      <c r="AN5" s="1035"/>
      <c r="AO5" s="1036"/>
      <c r="AP5" s="1034" t="s">
        <v>381</v>
      </c>
      <c r="AQ5" s="1035"/>
      <c r="AR5" s="1035"/>
      <c r="AS5" s="1035"/>
      <c r="AT5" s="1036"/>
      <c r="AU5" s="1034" t="s">
        <v>382</v>
      </c>
      <c r="AV5" s="1035"/>
      <c r="AW5" s="1035"/>
      <c r="AX5" s="1035"/>
      <c r="AY5" s="1048"/>
      <c r="AZ5" s="223"/>
      <c r="BA5" s="223"/>
      <c r="BB5" s="223"/>
      <c r="BC5" s="223"/>
      <c r="BD5" s="223"/>
      <c r="BE5" s="224"/>
      <c r="BF5" s="224"/>
      <c r="BG5" s="224"/>
      <c r="BH5" s="224"/>
      <c r="BI5" s="224"/>
      <c r="BJ5" s="224"/>
      <c r="BK5" s="224"/>
      <c r="BL5" s="224"/>
      <c r="BM5" s="224"/>
      <c r="BN5" s="224"/>
      <c r="BO5" s="224"/>
      <c r="BP5" s="224"/>
      <c r="BQ5" s="1028" t="s">
        <v>383</v>
      </c>
      <c r="BR5" s="1029"/>
      <c r="BS5" s="1029"/>
      <c r="BT5" s="1029"/>
      <c r="BU5" s="1029"/>
      <c r="BV5" s="1029"/>
      <c r="BW5" s="1029"/>
      <c r="BX5" s="1029"/>
      <c r="BY5" s="1029"/>
      <c r="BZ5" s="1029"/>
      <c r="CA5" s="1029"/>
      <c r="CB5" s="1029"/>
      <c r="CC5" s="1029"/>
      <c r="CD5" s="1029"/>
      <c r="CE5" s="1029"/>
      <c r="CF5" s="1029"/>
      <c r="CG5" s="1030"/>
      <c r="CH5" s="1034" t="s">
        <v>384</v>
      </c>
      <c r="CI5" s="1035"/>
      <c r="CJ5" s="1035"/>
      <c r="CK5" s="1035"/>
      <c r="CL5" s="1036"/>
      <c r="CM5" s="1034" t="s">
        <v>385</v>
      </c>
      <c r="CN5" s="1035"/>
      <c r="CO5" s="1035"/>
      <c r="CP5" s="1035"/>
      <c r="CQ5" s="1036"/>
      <c r="CR5" s="1034" t="s">
        <v>386</v>
      </c>
      <c r="CS5" s="1035"/>
      <c r="CT5" s="1035"/>
      <c r="CU5" s="1035"/>
      <c r="CV5" s="1036"/>
      <c r="CW5" s="1034" t="s">
        <v>387</v>
      </c>
      <c r="CX5" s="1035"/>
      <c r="CY5" s="1035"/>
      <c r="CZ5" s="1035"/>
      <c r="DA5" s="1036"/>
      <c r="DB5" s="1034" t="s">
        <v>388</v>
      </c>
      <c r="DC5" s="1035"/>
      <c r="DD5" s="1035"/>
      <c r="DE5" s="1035"/>
      <c r="DF5" s="1036"/>
      <c r="DG5" s="1117" t="s">
        <v>389</v>
      </c>
      <c r="DH5" s="1118"/>
      <c r="DI5" s="1118"/>
      <c r="DJ5" s="1118"/>
      <c r="DK5" s="1119"/>
      <c r="DL5" s="1117" t="s">
        <v>390</v>
      </c>
      <c r="DM5" s="1118"/>
      <c r="DN5" s="1118"/>
      <c r="DO5" s="1118"/>
      <c r="DP5" s="1119"/>
      <c r="DQ5" s="1034" t="s">
        <v>391</v>
      </c>
      <c r="DR5" s="1035"/>
      <c r="DS5" s="1035"/>
      <c r="DT5" s="1035"/>
      <c r="DU5" s="1036"/>
      <c r="DV5" s="1034" t="s">
        <v>382</v>
      </c>
      <c r="DW5" s="1035"/>
      <c r="DX5" s="1035"/>
      <c r="DY5" s="1035"/>
      <c r="DZ5" s="1048"/>
      <c r="EA5" s="225"/>
    </row>
    <row r="6" spans="1:131" s="226" customFormat="1" ht="26.25" customHeight="1" thickBot="1" x14ac:dyDescent="0.25">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2">
      <c r="A7" s="227">
        <v>1</v>
      </c>
      <c r="B7" s="1080" t="s">
        <v>392</v>
      </c>
      <c r="C7" s="1081"/>
      <c r="D7" s="1081"/>
      <c r="E7" s="1081"/>
      <c r="F7" s="1081"/>
      <c r="G7" s="1081"/>
      <c r="H7" s="1081"/>
      <c r="I7" s="1081"/>
      <c r="J7" s="1081"/>
      <c r="K7" s="1081"/>
      <c r="L7" s="1081"/>
      <c r="M7" s="1081"/>
      <c r="N7" s="1081"/>
      <c r="O7" s="1081"/>
      <c r="P7" s="1082"/>
      <c r="Q7" s="1135">
        <v>6816</v>
      </c>
      <c r="R7" s="1136"/>
      <c r="S7" s="1136"/>
      <c r="T7" s="1136"/>
      <c r="U7" s="1136"/>
      <c r="V7" s="1136">
        <v>6578</v>
      </c>
      <c r="W7" s="1136"/>
      <c r="X7" s="1136"/>
      <c r="Y7" s="1136"/>
      <c r="Z7" s="1136"/>
      <c r="AA7" s="1136">
        <v>238</v>
      </c>
      <c r="AB7" s="1136"/>
      <c r="AC7" s="1136"/>
      <c r="AD7" s="1136"/>
      <c r="AE7" s="1137"/>
      <c r="AF7" s="1138">
        <v>221</v>
      </c>
      <c r="AG7" s="1139"/>
      <c r="AH7" s="1139"/>
      <c r="AI7" s="1139"/>
      <c r="AJ7" s="1140"/>
      <c r="AK7" s="1141">
        <v>18</v>
      </c>
      <c r="AL7" s="1142"/>
      <c r="AM7" s="1142"/>
      <c r="AN7" s="1142"/>
      <c r="AO7" s="1142"/>
      <c r="AP7" s="1142">
        <v>5666</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t="s">
        <v>602</v>
      </c>
      <c r="BT7" s="1133"/>
      <c r="BU7" s="1133"/>
      <c r="BV7" s="1133"/>
      <c r="BW7" s="1133"/>
      <c r="BX7" s="1133"/>
      <c r="BY7" s="1133"/>
      <c r="BZ7" s="1133"/>
      <c r="CA7" s="1133"/>
      <c r="CB7" s="1133"/>
      <c r="CC7" s="1133"/>
      <c r="CD7" s="1133"/>
      <c r="CE7" s="1133"/>
      <c r="CF7" s="1133"/>
      <c r="CG7" s="1145"/>
      <c r="CH7" s="1129"/>
      <c r="CI7" s="1130"/>
      <c r="CJ7" s="1130"/>
      <c r="CK7" s="1130"/>
      <c r="CL7" s="1131"/>
      <c r="CM7" s="1129"/>
      <c r="CN7" s="1130"/>
      <c r="CO7" s="1130"/>
      <c r="CP7" s="1130"/>
      <c r="CQ7" s="1131"/>
      <c r="CR7" s="1129"/>
      <c r="CS7" s="1130"/>
      <c r="CT7" s="1130"/>
      <c r="CU7" s="1130"/>
      <c r="CV7" s="1131"/>
      <c r="CW7" s="1129"/>
      <c r="CX7" s="1130"/>
      <c r="CY7" s="1130"/>
      <c r="CZ7" s="1130"/>
      <c r="DA7" s="1131"/>
      <c r="DB7" s="1129"/>
      <c r="DC7" s="1130"/>
      <c r="DD7" s="1130"/>
      <c r="DE7" s="1130"/>
      <c r="DF7" s="1131"/>
      <c r="DG7" s="1129"/>
      <c r="DH7" s="1130"/>
      <c r="DI7" s="1130"/>
      <c r="DJ7" s="1130"/>
      <c r="DK7" s="1131"/>
      <c r="DL7" s="1129"/>
      <c r="DM7" s="1130"/>
      <c r="DN7" s="1130"/>
      <c r="DO7" s="1130"/>
      <c r="DP7" s="1131"/>
      <c r="DQ7" s="1129"/>
      <c r="DR7" s="1130"/>
      <c r="DS7" s="1130"/>
      <c r="DT7" s="1130"/>
      <c r="DU7" s="1131"/>
      <c r="DV7" s="1132" t="s">
        <v>603</v>
      </c>
      <c r="DW7" s="1133"/>
      <c r="DX7" s="1133"/>
      <c r="DY7" s="1133"/>
      <c r="DZ7" s="1134"/>
      <c r="EA7" s="225"/>
    </row>
    <row r="8" spans="1:131" s="226" customFormat="1" ht="26.25" customHeight="1" x14ac:dyDescent="0.2">
      <c r="A8" s="229">
        <v>2</v>
      </c>
      <c r="B8" s="1063" t="s">
        <v>393</v>
      </c>
      <c r="C8" s="1064"/>
      <c r="D8" s="1064"/>
      <c r="E8" s="1064"/>
      <c r="F8" s="1064"/>
      <c r="G8" s="1064"/>
      <c r="H8" s="1064"/>
      <c r="I8" s="1064"/>
      <c r="J8" s="1064"/>
      <c r="K8" s="1064"/>
      <c r="L8" s="1064"/>
      <c r="M8" s="1064"/>
      <c r="N8" s="1064"/>
      <c r="O8" s="1064"/>
      <c r="P8" s="1065"/>
      <c r="Q8" s="1071">
        <v>3</v>
      </c>
      <c r="R8" s="1072"/>
      <c r="S8" s="1072"/>
      <c r="T8" s="1072"/>
      <c r="U8" s="1072"/>
      <c r="V8" s="1072">
        <v>2</v>
      </c>
      <c r="W8" s="1072"/>
      <c r="X8" s="1072"/>
      <c r="Y8" s="1072"/>
      <c r="Z8" s="1072"/>
      <c r="AA8" s="1072">
        <v>1</v>
      </c>
      <c r="AB8" s="1072"/>
      <c r="AC8" s="1072"/>
      <c r="AD8" s="1072"/>
      <c r="AE8" s="1073"/>
      <c r="AF8" s="1068">
        <v>0</v>
      </c>
      <c r="AG8" s="1069"/>
      <c r="AH8" s="1069"/>
      <c r="AI8" s="1069"/>
      <c r="AJ8" s="1070"/>
      <c r="AK8" s="1113">
        <v>2</v>
      </c>
      <c r="AL8" s="1114"/>
      <c r="AM8" s="1114"/>
      <c r="AN8" s="1114"/>
      <c r="AO8" s="1114"/>
      <c r="AP8" s="1114" t="s">
        <v>601</v>
      </c>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25"/>
    </row>
    <row r="9" spans="1:131" s="226" customFormat="1" ht="26.25" customHeight="1" x14ac:dyDescent="0.2">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2">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2">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2">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2">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2">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2">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2">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2">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2">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2">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2">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5">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2">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394</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5">
      <c r="A23" s="231" t="s">
        <v>395</v>
      </c>
      <c r="B23" s="970" t="s">
        <v>396</v>
      </c>
      <c r="C23" s="971"/>
      <c r="D23" s="971"/>
      <c r="E23" s="971"/>
      <c r="F23" s="971"/>
      <c r="G23" s="971"/>
      <c r="H23" s="971"/>
      <c r="I23" s="971"/>
      <c r="J23" s="971"/>
      <c r="K23" s="971"/>
      <c r="L23" s="971"/>
      <c r="M23" s="971"/>
      <c r="N23" s="971"/>
      <c r="O23" s="971"/>
      <c r="P23" s="981"/>
      <c r="Q23" s="1100">
        <v>6819</v>
      </c>
      <c r="R23" s="1094"/>
      <c r="S23" s="1094"/>
      <c r="T23" s="1094"/>
      <c r="U23" s="1094"/>
      <c r="V23" s="1094">
        <v>6580</v>
      </c>
      <c r="W23" s="1094"/>
      <c r="X23" s="1094"/>
      <c r="Y23" s="1094"/>
      <c r="Z23" s="1094"/>
      <c r="AA23" s="1094">
        <v>239</v>
      </c>
      <c r="AB23" s="1094"/>
      <c r="AC23" s="1094"/>
      <c r="AD23" s="1094"/>
      <c r="AE23" s="1101"/>
      <c r="AF23" s="1102">
        <v>222</v>
      </c>
      <c r="AG23" s="1094"/>
      <c r="AH23" s="1094"/>
      <c r="AI23" s="1094"/>
      <c r="AJ23" s="1103"/>
      <c r="AK23" s="1104"/>
      <c r="AL23" s="1105"/>
      <c r="AM23" s="1105"/>
      <c r="AN23" s="1105"/>
      <c r="AO23" s="1105"/>
      <c r="AP23" s="1094"/>
      <c r="AQ23" s="1094"/>
      <c r="AR23" s="1094"/>
      <c r="AS23" s="1094"/>
      <c r="AT23" s="1094"/>
      <c r="AU23" s="1095"/>
      <c r="AV23" s="1095"/>
      <c r="AW23" s="1095"/>
      <c r="AX23" s="1095"/>
      <c r="AY23" s="1096"/>
      <c r="AZ23" s="1097" t="s">
        <v>148</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2">
      <c r="A24" s="1093" t="s">
        <v>397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5">
      <c r="A25" s="1092" t="s">
        <v>398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2">
      <c r="A26" s="1028" t="s">
        <v>375</v>
      </c>
      <c r="B26" s="1029"/>
      <c r="C26" s="1029"/>
      <c r="D26" s="1029"/>
      <c r="E26" s="1029"/>
      <c r="F26" s="1029"/>
      <c r="G26" s="1029"/>
      <c r="H26" s="1029"/>
      <c r="I26" s="1029"/>
      <c r="J26" s="1029"/>
      <c r="K26" s="1029"/>
      <c r="L26" s="1029"/>
      <c r="M26" s="1029"/>
      <c r="N26" s="1029"/>
      <c r="O26" s="1029"/>
      <c r="P26" s="1030"/>
      <c r="Q26" s="1034" t="s">
        <v>399</v>
      </c>
      <c r="R26" s="1035"/>
      <c r="S26" s="1035"/>
      <c r="T26" s="1035"/>
      <c r="U26" s="1036"/>
      <c r="V26" s="1034" t="s">
        <v>400</v>
      </c>
      <c r="W26" s="1035"/>
      <c r="X26" s="1035"/>
      <c r="Y26" s="1035"/>
      <c r="Z26" s="1036"/>
      <c r="AA26" s="1034" t="s">
        <v>401</v>
      </c>
      <c r="AB26" s="1035"/>
      <c r="AC26" s="1035"/>
      <c r="AD26" s="1035"/>
      <c r="AE26" s="1035"/>
      <c r="AF26" s="1088" t="s">
        <v>402</v>
      </c>
      <c r="AG26" s="1041"/>
      <c r="AH26" s="1041"/>
      <c r="AI26" s="1041"/>
      <c r="AJ26" s="1089"/>
      <c r="AK26" s="1035" t="s">
        <v>403</v>
      </c>
      <c r="AL26" s="1035"/>
      <c r="AM26" s="1035"/>
      <c r="AN26" s="1035"/>
      <c r="AO26" s="1036"/>
      <c r="AP26" s="1034" t="s">
        <v>404</v>
      </c>
      <c r="AQ26" s="1035"/>
      <c r="AR26" s="1035"/>
      <c r="AS26" s="1035"/>
      <c r="AT26" s="1036"/>
      <c r="AU26" s="1034" t="s">
        <v>405</v>
      </c>
      <c r="AV26" s="1035"/>
      <c r="AW26" s="1035"/>
      <c r="AX26" s="1035"/>
      <c r="AY26" s="1036"/>
      <c r="AZ26" s="1034" t="s">
        <v>406</v>
      </c>
      <c r="BA26" s="1035"/>
      <c r="BB26" s="1035"/>
      <c r="BC26" s="1035"/>
      <c r="BD26" s="1036"/>
      <c r="BE26" s="1034" t="s">
        <v>382</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5">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2">
      <c r="A28" s="233">
        <v>1</v>
      </c>
      <c r="B28" s="1080" t="s">
        <v>407</v>
      </c>
      <c r="C28" s="1081"/>
      <c r="D28" s="1081"/>
      <c r="E28" s="1081"/>
      <c r="F28" s="1081"/>
      <c r="G28" s="1081"/>
      <c r="H28" s="1081"/>
      <c r="I28" s="1081"/>
      <c r="J28" s="1081"/>
      <c r="K28" s="1081"/>
      <c r="L28" s="1081"/>
      <c r="M28" s="1081"/>
      <c r="N28" s="1081"/>
      <c r="O28" s="1081"/>
      <c r="P28" s="1082"/>
      <c r="Q28" s="1083">
        <v>1262</v>
      </c>
      <c r="R28" s="1084"/>
      <c r="S28" s="1084"/>
      <c r="T28" s="1084"/>
      <c r="U28" s="1084"/>
      <c r="V28" s="1084">
        <v>1176</v>
      </c>
      <c r="W28" s="1084"/>
      <c r="X28" s="1084"/>
      <c r="Y28" s="1084"/>
      <c r="Z28" s="1084"/>
      <c r="AA28" s="1084">
        <v>86</v>
      </c>
      <c r="AB28" s="1084"/>
      <c r="AC28" s="1084"/>
      <c r="AD28" s="1084"/>
      <c r="AE28" s="1085"/>
      <c r="AF28" s="1086">
        <v>86</v>
      </c>
      <c r="AG28" s="1084"/>
      <c r="AH28" s="1084"/>
      <c r="AI28" s="1084"/>
      <c r="AJ28" s="1087"/>
      <c r="AK28" s="1075">
        <v>88</v>
      </c>
      <c r="AL28" s="1076"/>
      <c r="AM28" s="1076"/>
      <c r="AN28" s="1076"/>
      <c r="AO28" s="1076"/>
      <c r="AP28" s="1076" t="s">
        <v>601</v>
      </c>
      <c r="AQ28" s="1076"/>
      <c r="AR28" s="1076"/>
      <c r="AS28" s="1076"/>
      <c r="AT28" s="1076"/>
      <c r="AU28" s="1076" t="s">
        <v>601</v>
      </c>
      <c r="AV28" s="1076"/>
      <c r="AW28" s="1076"/>
      <c r="AX28" s="1076"/>
      <c r="AY28" s="1076"/>
      <c r="AZ28" s="1077"/>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2">
      <c r="A29" s="233">
        <v>2</v>
      </c>
      <c r="B29" s="1063" t="s">
        <v>408</v>
      </c>
      <c r="C29" s="1064"/>
      <c r="D29" s="1064"/>
      <c r="E29" s="1064"/>
      <c r="F29" s="1064"/>
      <c r="G29" s="1064"/>
      <c r="H29" s="1064"/>
      <c r="I29" s="1064"/>
      <c r="J29" s="1064"/>
      <c r="K29" s="1064"/>
      <c r="L29" s="1064"/>
      <c r="M29" s="1064"/>
      <c r="N29" s="1064"/>
      <c r="O29" s="1064"/>
      <c r="P29" s="1065"/>
      <c r="Q29" s="1071">
        <v>117</v>
      </c>
      <c r="R29" s="1072"/>
      <c r="S29" s="1072"/>
      <c r="T29" s="1072"/>
      <c r="U29" s="1072"/>
      <c r="V29" s="1072">
        <v>116</v>
      </c>
      <c r="W29" s="1072"/>
      <c r="X29" s="1072"/>
      <c r="Y29" s="1072"/>
      <c r="Z29" s="1072"/>
      <c r="AA29" s="1072">
        <v>1</v>
      </c>
      <c r="AB29" s="1072"/>
      <c r="AC29" s="1072"/>
      <c r="AD29" s="1072"/>
      <c r="AE29" s="1073"/>
      <c r="AF29" s="1068">
        <v>1</v>
      </c>
      <c r="AG29" s="1069"/>
      <c r="AH29" s="1069"/>
      <c r="AI29" s="1069"/>
      <c r="AJ29" s="1070"/>
      <c r="AK29" s="1013">
        <v>34</v>
      </c>
      <c r="AL29" s="1004"/>
      <c r="AM29" s="1004"/>
      <c r="AN29" s="1004"/>
      <c r="AO29" s="1004"/>
      <c r="AP29" s="1004" t="s">
        <v>601</v>
      </c>
      <c r="AQ29" s="1004"/>
      <c r="AR29" s="1004"/>
      <c r="AS29" s="1004"/>
      <c r="AT29" s="1004"/>
      <c r="AU29" s="1004" t="s">
        <v>601</v>
      </c>
      <c r="AV29" s="1004"/>
      <c r="AW29" s="1004"/>
      <c r="AX29" s="1004"/>
      <c r="AY29" s="1004"/>
      <c r="AZ29" s="1074"/>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2">
      <c r="A30" s="233">
        <v>3</v>
      </c>
      <c r="B30" s="1063" t="s">
        <v>409</v>
      </c>
      <c r="C30" s="1064"/>
      <c r="D30" s="1064"/>
      <c r="E30" s="1064"/>
      <c r="F30" s="1064"/>
      <c r="G30" s="1064"/>
      <c r="H30" s="1064"/>
      <c r="I30" s="1064"/>
      <c r="J30" s="1064"/>
      <c r="K30" s="1064"/>
      <c r="L30" s="1064"/>
      <c r="M30" s="1064"/>
      <c r="N30" s="1064"/>
      <c r="O30" s="1064"/>
      <c r="P30" s="1065"/>
      <c r="Q30" s="1071">
        <v>1473</v>
      </c>
      <c r="R30" s="1072"/>
      <c r="S30" s="1072"/>
      <c r="T30" s="1072"/>
      <c r="U30" s="1072"/>
      <c r="V30" s="1072">
        <v>1326</v>
      </c>
      <c r="W30" s="1072"/>
      <c r="X30" s="1072"/>
      <c r="Y30" s="1072"/>
      <c r="Z30" s="1072"/>
      <c r="AA30" s="1072">
        <v>147</v>
      </c>
      <c r="AB30" s="1072"/>
      <c r="AC30" s="1072"/>
      <c r="AD30" s="1072"/>
      <c r="AE30" s="1073"/>
      <c r="AF30" s="1068">
        <v>147</v>
      </c>
      <c r="AG30" s="1069"/>
      <c r="AH30" s="1069"/>
      <c r="AI30" s="1069"/>
      <c r="AJ30" s="1070"/>
      <c r="AK30" s="1013">
        <v>205</v>
      </c>
      <c r="AL30" s="1004"/>
      <c r="AM30" s="1004"/>
      <c r="AN30" s="1004"/>
      <c r="AO30" s="1004"/>
      <c r="AP30" s="1004" t="s">
        <v>601</v>
      </c>
      <c r="AQ30" s="1004"/>
      <c r="AR30" s="1004"/>
      <c r="AS30" s="1004"/>
      <c r="AT30" s="1004"/>
      <c r="AU30" s="1004" t="s">
        <v>601</v>
      </c>
      <c r="AV30" s="1004"/>
      <c r="AW30" s="1004"/>
      <c r="AX30" s="1004"/>
      <c r="AY30" s="1004"/>
      <c r="AZ30" s="1074"/>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2">
      <c r="A31" s="233">
        <v>4</v>
      </c>
      <c r="B31" s="1063" t="s">
        <v>410</v>
      </c>
      <c r="C31" s="1064"/>
      <c r="D31" s="1064"/>
      <c r="E31" s="1064"/>
      <c r="F31" s="1064"/>
      <c r="G31" s="1064"/>
      <c r="H31" s="1064"/>
      <c r="I31" s="1064"/>
      <c r="J31" s="1064"/>
      <c r="K31" s="1064"/>
      <c r="L31" s="1064"/>
      <c r="M31" s="1064"/>
      <c r="N31" s="1064"/>
      <c r="O31" s="1064"/>
      <c r="P31" s="1065"/>
      <c r="Q31" s="1071">
        <v>154</v>
      </c>
      <c r="R31" s="1072"/>
      <c r="S31" s="1072"/>
      <c r="T31" s="1072"/>
      <c r="U31" s="1072"/>
      <c r="V31" s="1072">
        <v>146</v>
      </c>
      <c r="W31" s="1072"/>
      <c r="X31" s="1072"/>
      <c r="Y31" s="1072"/>
      <c r="Z31" s="1072"/>
      <c r="AA31" s="1072">
        <v>8</v>
      </c>
      <c r="AB31" s="1072"/>
      <c r="AC31" s="1072"/>
      <c r="AD31" s="1072"/>
      <c r="AE31" s="1073"/>
      <c r="AF31" s="1068">
        <v>194</v>
      </c>
      <c r="AG31" s="1069"/>
      <c r="AH31" s="1069"/>
      <c r="AI31" s="1069"/>
      <c r="AJ31" s="1070"/>
      <c r="AK31" s="1013">
        <v>36</v>
      </c>
      <c r="AL31" s="1004"/>
      <c r="AM31" s="1004"/>
      <c r="AN31" s="1004"/>
      <c r="AO31" s="1004"/>
      <c r="AP31" s="1004">
        <v>415</v>
      </c>
      <c r="AQ31" s="1004"/>
      <c r="AR31" s="1004"/>
      <c r="AS31" s="1004"/>
      <c r="AT31" s="1004"/>
      <c r="AU31" s="1004">
        <v>36</v>
      </c>
      <c r="AV31" s="1004"/>
      <c r="AW31" s="1004"/>
      <c r="AX31" s="1004"/>
      <c r="AY31" s="1004"/>
      <c r="AZ31" s="1074"/>
      <c r="BA31" s="1074"/>
      <c r="BB31" s="1074"/>
      <c r="BC31" s="1074"/>
      <c r="BD31" s="1074"/>
      <c r="BE31" s="1005" t="s">
        <v>411</v>
      </c>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2">
      <c r="A32" s="233">
        <v>5</v>
      </c>
      <c r="B32" s="1063" t="s">
        <v>412</v>
      </c>
      <c r="C32" s="1064"/>
      <c r="D32" s="1064"/>
      <c r="E32" s="1064"/>
      <c r="F32" s="1064"/>
      <c r="G32" s="1064"/>
      <c r="H32" s="1064"/>
      <c r="I32" s="1064"/>
      <c r="J32" s="1064"/>
      <c r="K32" s="1064"/>
      <c r="L32" s="1064"/>
      <c r="M32" s="1064"/>
      <c r="N32" s="1064"/>
      <c r="O32" s="1064"/>
      <c r="P32" s="1065"/>
      <c r="Q32" s="1071">
        <v>70</v>
      </c>
      <c r="R32" s="1072"/>
      <c r="S32" s="1072"/>
      <c r="T32" s="1072"/>
      <c r="U32" s="1072"/>
      <c r="V32" s="1072">
        <v>66</v>
      </c>
      <c r="W32" s="1072"/>
      <c r="X32" s="1072"/>
      <c r="Y32" s="1072"/>
      <c r="Z32" s="1072"/>
      <c r="AA32" s="1072">
        <v>4</v>
      </c>
      <c r="AB32" s="1072"/>
      <c r="AC32" s="1072"/>
      <c r="AD32" s="1072"/>
      <c r="AE32" s="1073"/>
      <c r="AF32" s="1068">
        <v>4</v>
      </c>
      <c r="AG32" s="1069"/>
      <c r="AH32" s="1069"/>
      <c r="AI32" s="1069"/>
      <c r="AJ32" s="1070"/>
      <c r="AK32" s="1013">
        <v>22</v>
      </c>
      <c r="AL32" s="1004"/>
      <c r="AM32" s="1004"/>
      <c r="AN32" s="1004"/>
      <c r="AO32" s="1004"/>
      <c r="AP32" s="1004">
        <v>61</v>
      </c>
      <c r="AQ32" s="1004"/>
      <c r="AR32" s="1004"/>
      <c r="AS32" s="1004"/>
      <c r="AT32" s="1004"/>
      <c r="AU32" s="1004">
        <v>22</v>
      </c>
      <c r="AV32" s="1004"/>
      <c r="AW32" s="1004"/>
      <c r="AX32" s="1004"/>
      <c r="AY32" s="1004"/>
      <c r="AZ32" s="1074"/>
      <c r="BA32" s="1074"/>
      <c r="BB32" s="1074"/>
      <c r="BC32" s="1074"/>
      <c r="BD32" s="1074"/>
      <c r="BE32" s="1005" t="s">
        <v>413</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2">
      <c r="A33" s="233">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13"/>
      <c r="AL33" s="1004"/>
      <c r="AM33" s="1004"/>
      <c r="AN33" s="1004"/>
      <c r="AO33" s="1004"/>
      <c r="AP33" s="1004"/>
      <c r="AQ33" s="1004"/>
      <c r="AR33" s="1004"/>
      <c r="AS33" s="1004"/>
      <c r="AT33" s="1004"/>
      <c r="AU33" s="1004"/>
      <c r="AV33" s="1004"/>
      <c r="AW33" s="1004"/>
      <c r="AX33" s="1004"/>
      <c r="AY33" s="1004"/>
      <c r="AZ33" s="1074"/>
      <c r="BA33" s="1074"/>
      <c r="BB33" s="1074"/>
      <c r="BC33" s="1074"/>
      <c r="BD33" s="1074"/>
      <c r="BE33" s="1005"/>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2">
      <c r="A34" s="233">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2">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2">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2">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2">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2">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2">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2">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2">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2">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2">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2">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2">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2">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2">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2">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2">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2">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2">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2">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2">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2">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2">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2">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2">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2">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2">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5">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2">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414</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5">
      <c r="A63" s="231" t="s">
        <v>395</v>
      </c>
      <c r="B63" s="970" t="s">
        <v>415</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432</v>
      </c>
      <c r="AG63" s="992"/>
      <c r="AH63" s="992"/>
      <c r="AI63" s="992"/>
      <c r="AJ63" s="1055"/>
      <c r="AK63" s="1056"/>
      <c r="AL63" s="996"/>
      <c r="AM63" s="996"/>
      <c r="AN63" s="996"/>
      <c r="AO63" s="996"/>
      <c r="AP63" s="992"/>
      <c r="AQ63" s="992"/>
      <c r="AR63" s="992"/>
      <c r="AS63" s="992"/>
      <c r="AT63" s="992"/>
      <c r="AU63" s="992"/>
      <c r="AV63" s="992"/>
      <c r="AW63" s="992"/>
      <c r="AX63" s="992"/>
      <c r="AY63" s="992"/>
      <c r="AZ63" s="1050"/>
      <c r="BA63" s="1050"/>
      <c r="BB63" s="1050"/>
      <c r="BC63" s="1050"/>
      <c r="BD63" s="1050"/>
      <c r="BE63" s="993"/>
      <c r="BF63" s="993"/>
      <c r="BG63" s="993"/>
      <c r="BH63" s="993"/>
      <c r="BI63" s="994"/>
      <c r="BJ63" s="1051" t="s">
        <v>148</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5">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2">
      <c r="A66" s="1028" t="s">
        <v>417</v>
      </c>
      <c r="B66" s="1029"/>
      <c r="C66" s="1029"/>
      <c r="D66" s="1029"/>
      <c r="E66" s="1029"/>
      <c r="F66" s="1029"/>
      <c r="G66" s="1029"/>
      <c r="H66" s="1029"/>
      <c r="I66" s="1029"/>
      <c r="J66" s="1029"/>
      <c r="K66" s="1029"/>
      <c r="L66" s="1029"/>
      <c r="M66" s="1029"/>
      <c r="N66" s="1029"/>
      <c r="O66" s="1029"/>
      <c r="P66" s="1030"/>
      <c r="Q66" s="1034" t="s">
        <v>418</v>
      </c>
      <c r="R66" s="1035"/>
      <c r="S66" s="1035"/>
      <c r="T66" s="1035"/>
      <c r="U66" s="1036"/>
      <c r="V66" s="1034" t="s">
        <v>419</v>
      </c>
      <c r="W66" s="1035"/>
      <c r="X66" s="1035"/>
      <c r="Y66" s="1035"/>
      <c r="Z66" s="1036"/>
      <c r="AA66" s="1034" t="s">
        <v>420</v>
      </c>
      <c r="AB66" s="1035"/>
      <c r="AC66" s="1035"/>
      <c r="AD66" s="1035"/>
      <c r="AE66" s="1036"/>
      <c r="AF66" s="1040" t="s">
        <v>421</v>
      </c>
      <c r="AG66" s="1041"/>
      <c r="AH66" s="1041"/>
      <c r="AI66" s="1041"/>
      <c r="AJ66" s="1042"/>
      <c r="AK66" s="1034" t="s">
        <v>422</v>
      </c>
      <c r="AL66" s="1029"/>
      <c r="AM66" s="1029"/>
      <c r="AN66" s="1029"/>
      <c r="AO66" s="1030"/>
      <c r="AP66" s="1034" t="s">
        <v>423</v>
      </c>
      <c r="AQ66" s="1035"/>
      <c r="AR66" s="1035"/>
      <c r="AS66" s="1035"/>
      <c r="AT66" s="1036"/>
      <c r="AU66" s="1034" t="s">
        <v>424</v>
      </c>
      <c r="AV66" s="1035"/>
      <c r="AW66" s="1035"/>
      <c r="AX66" s="1035"/>
      <c r="AY66" s="1036"/>
      <c r="AZ66" s="1034" t="s">
        <v>382</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5">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2">
      <c r="A68" s="227">
        <v>1</v>
      </c>
      <c r="B68" s="1018" t="s">
        <v>591</v>
      </c>
      <c r="C68" s="1019"/>
      <c r="D68" s="1019"/>
      <c r="E68" s="1019"/>
      <c r="F68" s="1019"/>
      <c r="G68" s="1019"/>
      <c r="H68" s="1019"/>
      <c r="I68" s="1019"/>
      <c r="J68" s="1019"/>
      <c r="K68" s="1019"/>
      <c r="L68" s="1019"/>
      <c r="M68" s="1019"/>
      <c r="N68" s="1019"/>
      <c r="O68" s="1019"/>
      <c r="P68" s="1020"/>
      <c r="Q68" s="1021">
        <v>2120</v>
      </c>
      <c r="R68" s="1015"/>
      <c r="S68" s="1015"/>
      <c r="T68" s="1015"/>
      <c r="U68" s="1015"/>
      <c r="V68" s="1015">
        <v>1967</v>
      </c>
      <c r="W68" s="1015"/>
      <c r="X68" s="1015"/>
      <c r="Y68" s="1015"/>
      <c r="Z68" s="1015"/>
      <c r="AA68" s="1015">
        <v>153</v>
      </c>
      <c r="AB68" s="1015"/>
      <c r="AC68" s="1015"/>
      <c r="AD68" s="1015"/>
      <c r="AE68" s="1015"/>
      <c r="AF68" s="1015">
        <v>538</v>
      </c>
      <c r="AG68" s="1015"/>
      <c r="AH68" s="1015"/>
      <c r="AI68" s="1015"/>
      <c r="AJ68" s="1015"/>
      <c r="AK68" s="1015" t="s">
        <v>601</v>
      </c>
      <c r="AL68" s="1015"/>
      <c r="AM68" s="1015"/>
      <c r="AN68" s="1015"/>
      <c r="AO68" s="1015"/>
      <c r="AP68" s="1015">
        <v>453</v>
      </c>
      <c r="AQ68" s="1015"/>
      <c r="AR68" s="1015"/>
      <c r="AS68" s="1015"/>
      <c r="AT68" s="1015"/>
      <c r="AU68" s="1015" t="s">
        <v>609</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2">
      <c r="A69" s="229">
        <v>2</v>
      </c>
      <c r="B69" s="1007" t="s">
        <v>592</v>
      </c>
      <c r="C69" s="1008"/>
      <c r="D69" s="1008"/>
      <c r="E69" s="1008"/>
      <c r="F69" s="1008"/>
      <c r="G69" s="1008"/>
      <c r="H69" s="1008"/>
      <c r="I69" s="1008"/>
      <c r="J69" s="1008"/>
      <c r="K69" s="1008"/>
      <c r="L69" s="1008"/>
      <c r="M69" s="1008"/>
      <c r="N69" s="1008"/>
      <c r="O69" s="1008"/>
      <c r="P69" s="1009"/>
      <c r="Q69" s="1010">
        <v>1258</v>
      </c>
      <c r="R69" s="1004"/>
      <c r="S69" s="1004"/>
      <c r="T69" s="1004"/>
      <c r="U69" s="1004"/>
      <c r="V69" s="1004">
        <v>1203</v>
      </c>
      <c r="W69" s="1004"/>
      <c r="X69" s="1004"/>
      <c r="Y69" s="1004"/>
      <c r="Z69" s="1004"/>
      <c r="AA69" s="1004">
        <v>55</v>
      </c>
      <c r="AB69" s="1004"/>
      <c r="AC69" s="1004"/>
      <c r="AD69" s="1004"/>
      <c r="AE69" s="1004"/>
      <c r="AF69" s="1004">
        <v>35</v>
      </c>
      <c r="AG69" s="1004"/>
      <c r="AH69" s="1004"/>
      <c r="AI69" s="1004"/>
      <c r="AJ69" s="1004"/>
      <c r="AK69" s="1004">
        <v>28</v>
      </c>
      <c r="AL69" s="1004"/>
      <c r="AM69" s="1004"/>
      <c r="AN69" s="1004"/>
      <c r="AO69" s="1004"/>
      <c r="AP69" s="1004" t="s">
        <v>601</v>
      </c>
      <c r="AQ69" s="1004"/>
      <c r="AR69" s="1004"/>
      <c r="AS69" s="1004"/>
      <c r="AT69" s="1004"/>
      <c r="AU69" s="1004" t="s">
        <v>601</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2">
      <c r="A70" s="229">
        <v>3</v>
      </c>
      <c r="B70" s="1007" t="s">
        <v>593</v>
      </c>
      <c r="C70" s="1008"/>
      <c r="D70" s="1008"/>
      <c r="E70" s="1008"/>
      <c r="F70" s="1008"/>
      <c r="G70" s="1008"/>
      <c r="H70" s="1008"/>
      <c r="I70" s="1008"/>
      <c r="J70" s="1008"/>
      <c r="K70" s="1008"/>
      <c r="L70" s="1008"/>
      <c r="M70" s="1008"/>
      <c r="N70" s="1008"/>
      <c r="O70" s="1008"/>
      <c r="P70" s="1009"/>
      <c r="Q70" s="1010">
        <v>4817</v>
      </c>
      <c r="R70" s="1004"/>
      <c r="S70" s="1004"/>
      <c r="T70" s="1004"/>
      <c r="U70" s="1004"/>
      <c r="V70" s="1004">
        <v>4763</v>
      </c>
      <c r="W70" s="1004"/>
      <c r="X70" s="1004"/>
      <c r="Y70" s="1004"/>
      <c r="Z70" s="1004"/>
      <c r="AA70" s="1004">
        <v>54</v>
      </c>
      <c r="AB70" s="1004"/>
      <c r="AC70" s="1004"/>
      <c r="AD70" s="1004"/>
      <c r="AE70" s="1004"/>
      <c r="AF70" s="1004">
        <v>54</v>
      </c>
      <c r="AG70" s="1004"/>
      <c r="AH70" s="1004"/>
      <c r="AI70" s="1004"/>
      <c r="AJ70" s="1004"/>
      <c r="AK70" s="1004">
        <v>268</v>
      </c>
      <c r="AL70" s="1004"/>
      <c r="AM70" s="1004"/>
      <c r="AN70" s="1004"/>
      <c r="AO70" s="1004"/>
      <c r="AP70" s="1004">
        <v>1209</v>
      </c>
      <c r="AQ70" s="1004"/>
      <c r="AR70" s="1004"/>
      <c r="AS70" s="1004"/>
      <c r="AT70" s="1004"/>
      <c r="AU70" s="1004">
        <v>73</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2">
      <c r="A71" s="229">
        <v>4</v>
      </c>
      <c r="B71" s="1007" t="s">
        <v>594</v>
      </c>
      <c r="C71" s="1008"/>
      <c r="D71" s="1008"/>
      <c r="E71" s="1008"/>
      <c r="F71" s="1008"/>
      <c r="G71" s="1008"/>
      <c r="H71" s="1008"/>
      <c r="I71" s="1008"/>
      <c r="J71" s="1008"/>
      <c r="K71" s="1008"/>
      <c r="L71" s="1008"/>
      <c r="M71" s="1008"/>
      <c r="N71" s="1008"/>
      <c r="O71" s="1008"/>
      <c r="P71" s="1009"/>
      <c r="Q71" s="1010">
        <v>798</v>
      </c>
      <c r="R71" s="1004"/>
      <c r="S71" s="1004"/>
      <c r="T71" s="1004"/>
      <c r="U71" s="1004"/>
      <c r="V71" s="1004">
        <v>745</v>
      </c>
      <c r="W71" s="1004"/>
      <c r="X71" s="1004"/>
      <c r="Y71" s="1004"/>
      <c r="Z71" s="1004"/>
      <c r="AA71" s="1004">
        <v>53</v>
      </c>
      <c r="AB71" s="1004"/>
      <c r="AC71" s="1004"/>
      <c r="AD71" s="1004"/>
      <c r="AE71" s="1004"/>
      <c r="AF71" s="1004">
        <v>53</v>
      </c>
      <c r="AG71" s="1004"/>
      <c r="AH71" s="1004"/>
      <c r="AI71" s="1004"/>
      <c r="AJ71" s="1004"/>
      <c r="AK71" s="1004" t="s">
        <v>601</v>
      </c>
      <c r="AL71" s="1004"/>
      <c r="AM71" s="1004"/>
      <c r="AN71" s="1004"/>
      <c r="AO71" s="1004"/>
      <c r="AP71" s="1004" t="s">
        <v>601</v>
      </c>
      <c r="AQ71" s="1004"/>
      <c r="AR71" s="1004"/>
      <c r="AS71" s="1004"/>
      <c r="AT71" s="1004"/>
      <c r="AU71" s="1004" t="s">
        <v>601</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2">
      <c r="A72" s="229">
        <v>5</v>
      </c>
      <c r="B72" s="1007" t="s">
        <v>595</v>
      </c>
      <c r="C72" s="1008"/>
      <c r="D72" s="1008"/>
      <c r="E72" s="1008"/>
      <c r="F72" s="1008"/>
      <c r="G72" s="1008"/>
      <c r="H72" s="1008"/>
      <c r="I72" s="1008"/>
      <c r="J72" s="1008"/>
      <c r="K72" s="1008"/>
      <c r="L72" s="1008"/>
      <c r="M72" s="1008"/>
      <c r="N72" s="1008"/>
      <c r="O72" s="1008"/>
      <c r="P72" s="1009"/>
      <c r="Q72" s="1010">
        <v>254237</v>
      </c>
      <c r="R72" s="1004"/>
      <c r="S72" s="1004"/>
      <c r="T72" s="1004"/>
      <c r="U72" s="1004"/>
      <c r="V72" s="1004">
        <v>237960</v>
      </c>
      <c r="W72" s="1004"/>
      <c r="X72" s="1004"/>
      <c r="Y72" s="1004"/>
      <c r="Z72" s="1004"/>
      <c r="AA72" s="1004">
        <v>16277</v>
      </c>
      <c r="AB72" s="1004"/>
      <c r="AC72" s="1004"/>
      <c r="AD72" s="1004"/>
      <c r="AE72" s="1004"/>
      <c r="AF72" s="1004">
        <v>16277</v>
      </c>
      <c r="AG72" s="1004"/>
      <c r="AH72" s="1004"/>
      <c r="AI72" s="1004"/>
      <c r="AJ72" s="1004"/>
      <c r="AK72" s="1004">
        <v>534</v>
      </c>
      <c r="AL72" s="1004"/>
      <c r="AM72" s="1004"/>
      <c r="AN72" s="1004"/>
      <c r="AO72" s="1004"/>
      <c r="AP72" s="1004" t="s">
        <v>601</v>
      </c>
      <c r="AQ72" s="1004"/>
      <c r="AR72" s="1004"/>
      <c r="AS72" s="1004"/>
      <c r="AT72" s="1004"/>
      <c r="AU72" s="1004" t="s">
        <v>601</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2">
      <c r="A73" s="229">
        <v>6</v>
      </c>
      <c r="B73" s="1007" t="s">
        <v>596</v>
      </c>
      <c r="C73" s="1008"/>
      <c r="D73" s="1008"/>
      <c r="E73" s="1008"/>
      <c r="F73" s="1008"/>
      <c r="G73" s="1008"/>
      <c r="H73" s="1008"/>
      <c r="I73" s="1008"/>
      <c r="J73" s="1008"/>
      <c r="K73" s="1008"/>
      <c r="L73" s="1008"/>
      <c r="M73" s="1008"/>
      <c r="N73" s="1008"/>
      <c r="O73" s="1008"/>
      <c r="P73" s="1009"/>
      <c r="Q73" s="1010">
        <v>8056</v>
      </c>
      <c r="R73" s="1004"/>
      <c r="S73" s="1004"/>
      <c r="T73" s="1004"/>
      <c r="U73" s="1004"/>
      <c r="V73" s="1004">
        <v>6911</v>
      </c>
      <c r="W73" s="1004"/>
      <c r="X73" s="1004"/>
      <c r="Y73" s="1004"/>
      <c r="Z73" s="1004"/>
      <c r="AA73" s="1004">
        <v>1145</v>
      </c>
      <c r="AB73" s="1004"/>
      <c r="AC73" s="1004"/>
      <c r="AD73" s="1004"/>
      <c r="AE73" s="1004"/>
      <c r="AF73" s="1004" t="s">
        <v>601</v>
      </c>
      <c r="AG73" s="1004"/>
      <c r="AH73" s="1004"/>
      <c r="AI73" s="1004"/>
      <c r="AJ73" s="1004"/>
      <c r="AK73" s="1004">
        <v>14</v>
      </c>
      <c r="AL73" s="1004"/>
      <c r="AM73" s="1004"/>
      <c r="AN73" s="1004"/>
      <c r="AO73" s="1004"/>
      <c r="AP73" s="1004" t="s">
        <v>601</v>
      </c>
      <c r="AQ73" s="1004"/>
      <c r="AR73" s="1004"/>
      <c r="AS73" s="1004"/>
      <c r="AT73" s="1004"/>
      <c r="AU73" s="1004" t="s">
        <v>601</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2">
      <c r="A74" s="229">
        <v>7</v>
      </c>
      <c r="B74" s="1007" t="s">
        <v>597</v>
      </c>
      <c r="C74" s="1008"/>
      <c r="D74" s="1008"/>
      <c r="E74" s="1008"/>
      <c r="F74" s="1008"/>
      <c r="G74" s="1008"/>
      <c r="H74" s="1008"/>
      <c r="I74" s="1008"/>
      <c r="J74" s="1008"/>
      <c r="K74" s="1008"/>
      <c r="L74" s="1008"/>
      <c r="M74" s="1008"/>
      <c r="N74" s="1008"/>
      <c r="O74" s="1008"/>
      <c r="P74" s="1009"/>
      <c r="Q74" s="1010">
        <v>1445</v>
      </c>
      <c r="R74" s="1004"/>
      <c r="S74" s="1004"/>
      <c r="T74" s="1004"/>
      <c r="U74" s="1004"/>
      <c r="V74" s="1004">
        <v>1444</v>
      </c>
      <c r="W74" s="1004"/>
      <c r="X74" s="1004"/>
      <c r="Y74" s="1004"/>
      <c r="Z74" s="1004"/>
      <c r="AA74" s="1004">
        <v>1</v>
      </c>
      <c r="AB74" s="1004"/>
      <c r="AC74" s="1004"/>
      <c r="AD74" s="1004"/>
      <c r="AE74" s="1004"/>
      <c r="AF74" s="1004" t="s">
        <v>601</v>
      </c>
      <c r="AG74" s="1004"/>
      <c r="AH74" s="1004"/>
      <c r="AI74" s="1004"/>
      <c r="AJ74" s="1004"/>
      <c r="AK74" s="1004" t="s">
        <v>601</v>
      </c>
      <c r="AL74" s="1004"/>
      <c r="AM74" s="1004"/>
      <c r="AN74" s="1004"/>
      <c r="AO74" s="1004"/>
      <c r="AP74" s="1004" t="s">
        <v>601</v>
      </c>
      <c r="AQ74" s="1004"/>
      <c r="AR74" s="1004"/>
      <c r="AS74" s="1004"/>
      <c r="AT74" s="1004"/>
      <c r="AU74" s="1004" t="s">
        <v>601</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2">
      <c r="A75" s="229">
        <v>8</v>
      </c>
      <c r="B75" s="1007" t="s">
        <v>598</v>
      </c>
      <c r="C75" s="1008"/>
      <c r="D75" s="1008"/>
      <c r="E75" s="1008"/>
      <c r="F75" s="1008"/>
      <c r="G75" s="1008"/>
      <c r="H75" s="1008"/>
      <c r="I75" s="1008"/>
      <c r="J75" s="1008"/>
      <c r="K75" s="1008"/>
      <c r="L75" s="1008"/>
      <c r="M75" s="1008"/>
      <c r="N75" s="1008"/>
      <c r="O75" s="1008"/>
      <c r="P75" s="1009"/>
      <c r="Q75" s="1011">
        <v>1</v>
      </c>
      <c r="R75" s="1012"/>
      <c r="S75" s="1012"/>
      <c r="T75" s="1012"/>
      <c r="U75" s="1013"/>
      <c r="V75" s="1014" t="s">
        <v>601</v>
      </c>
      <c r="W75" s="1012"/>
      <c r="X75" s="1012"/>
      <c r="Y75" s="1012"/>
      <c r="Z75" s="1013"/>
      <c r="AA75" s="1014">
        <v>1</v>
      </c>
      <c r="AB75" s="1012"/>
      <c r="AC75" s="1012"/>
      <c r="AD75" s="1012"/>
      <c r="AE75" s="1013"/>
      <c r="AF75" s="1004" t="s">
        <v>601</v>
      </c>
      <c r="AG75" s="1004"/>
      <c r="AH75" s="1004"/>
      <c r="AI75" s="1004"/>
      <c r="AJ75" s="1004"/>
      <c r="AK75" s="1004" t="s">
        <v>601</v>
      </c>
      <c r="AL75" s="1004"/>
      <c r="AM75" s="1004"/>
      <c r="AN75" s="1004"/>
      <c r="AO75" s="1004"/>
      <c r="AP75" s="1004" t="s">
        <v>601</v>
      </c>
      <c r="AQ75" s="1004"/>
      <c r="AR75" s="1004"/>
      <c r="AS75" s="1004"/>
      <c r="AT75" s="1004"/>
      <c r="AU75" s="1014" t="s">
        <v>601</v>
      </c>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2">
      <c r="A76" s="229">
        <v>9</v>
      </c>
      <c r="B76" s="1007" t="s">
        <v>599</v>
      </c>
      <c r="C76" s="1008"/>
      <c r="D76" s="1008"/>
      <c r="E76" s="1008"/>
      <c r="F76" s="1008"/>
      <c r="G76" s="1008"/>
      <c r="H76" s="1008"/>
      <c r="I76" s="1008"/>
      <c r="J76" s="1008"/>
      <c r="K76" s="1008"/>
      <c r="L76" s="1008"/>
      <c r="M76" s="1008"/>
      <c r="N76" s="1008"/>
      <c r="O76" s="1008"/>
      <c r="P76" s="1009"/>
      <c r="Q76" s="1011">
        <v>59</v>
      </c>
      <c r="R76" s="1012"/>
      <c r="S76" s="1012"/>
      <c r="T76" s="1012"/>
      <c r="U76" s="1013"/>
      <c r="V76" s="1014">
        <v>33</v>
      </c>
      <c r="W76" s="1012"/>
      <c r="X76" s="1012"/>
      <c r="Y76" s="1012"/>
      <c r="Z76" s="1013"/>
      <c r="AA76" s="1014">
        <v>26</v>
      </c>
      <c r="AB76" s="1012"/>
      <c r="AC76" s="1012"/>
      <c r="AD76" s="1012"/>
      <c r="AE76" s="1013"/>
      <c r="AF76" s="1004" t="s">
        <v>601</v>
      </c>
      <c r="AG76" s="1004"/>
      <c r="AH76" s="1004"/>
      <c r="AI76" s="1004"/>
      <c r="AJ76" s="1004"/>
      <c r="AK76" s="1004" t="s">
        <v>601</v>
      </c>
      <c r="AL76" s="1004"/>
      <c r="AM76" s="1004"/>
      <c r="AN76" s="1004"/>
      <c r="AO76" s="1004"/>
      <c r="AP76" s="1004" t="s">
        <v>601</v>
      </c>
      <c r="AQ76" s="1004"/>
      <c r="AR76" s="1004"/>
      <c r="AS76" s="1004"/>
      <c r="AT76" s="1004"/>
      <c r="AU76" s="1014" t="s">
        <v>601</v>
      </c>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2">
      <c r="A77" s="229">
        <v>10</v>
      </c>
      <c r="B77" s="1007" t="s">
        <v>600</v>
      </c>
      <c r="C77" s="1008"/>
      <c r="D77" s="1008"/>
      <c r="E77" s="1008"/>
      <c r="F77" s="1008"/>
      <c r="G77" s="1008"/>
      <c r="H77" s="1008"/>
      <c r="I77" s="1008"/>
      <c r="J77" s="1008"/>
      <c r="K77" s="1008"/>
      <c r="L77" s="1008"/>
      <c r="M77" s="1008"/>
      <c r="N77" s="1008"/>
      <c r="O77" s="1008"/>
      <c r="P77" s="1009"/>
      <c r="Q77" s="1011">
        <v>42</v>
      </c>
      <c r="R77" s="1012"/>
      <c r="S77" s="1012"/>
      <c r="T77" s="1012"/>
      <c r="U77" s="1013"/>
      <c r="V77" s="1014">
        <v>41</v>
      </c>
      <c r="W77" s="1012"/>
      <c r="X77" s="1012"/>
      <c r="Y77" s="1012"/>
      <c r="Z77" s="1013"/>
      <c r="AA77" s="1014">
        <v>1</v>
      </c>
      <c r="AB77" s="1012"/>
      <c r="AC77" s="1012"/>
      <c r="AD77" s="1012"/>
      <c r="AE77" s="1013"/>
      <c r="AF77" s="1004" t="s">
        <v>601</v>
      </c>
      <c r="AG77" s="1004"/>
      <c r="AH77" s="1004"/>
      <c r="AI77" s="1004"/>
      <c r="AJ77" s="1004"/>
      <c r="AK77" s="1004" t="s">
        <v>601</v>
      </c>
      <c r="AL77" s="1004"/>
      <c r="AM77" s="1004"/>
      <c r="AN77" s="1004"/>
      <c r="AO77" s="1004"/>
      <c r="AP77" s="1004" t="s">
        <v>601</v>
      </c>
      <c r="AQ77" s="1004"/>
      <c r="AR77" s="1004"/>
      <c r="AS77" s="1004"/>
      <c r="AT77" s="1004"/>
      <c r="AU77" s="1014" t="s">
        <v>601</v>
      </c>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2">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2">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2">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2">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2">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2">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2">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2">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2">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2">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5">
      <c r="A88" s="231" t="s">
        <v>395</v>
      </c>
      <c r="B88" s="970" t="s">
        <v>425</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c r="AG88" s="992"/>
      <c r="AH88" s="992"/>
      <c r="AI88" s="992"/>
      <c r="AJ88" s="992"/>
      <c r="AK88" s="996"/>
      <c r="AL88" s="996"/>
      <c r="AM88" s="996"/>
      <c r="AN88" s="996"/>
      <c r="AO88" s="996"/>
      <c r="AP88" s="992"/>
      <c r="AQ88" s="992"/>
      <c r="AR88" s="992"/>
      <c r="AS88" s="992"/>
      <c r="AT88" s="992"/>
      <c r="AU88" s="992"/>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970" t="s">
        <v>426</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c r="CS102" s="986"/>
      <c r="CT102" s="986"/>
      <c r="CU102" s="986"/>
      <c r="CV102" s="987"/>
      <c r="CW102" s="985"/>
      <c r="CX102" s="986"/>
      <c r="CY102" s="986"/>
      <c r="CZ102" s="986"/>
      <c r="DA102" s="987"/>
      <c r="DB102" s="985"/>
      <c r="DC102" s="986"/>
      <c r="DD102" s="986"/>
      <c r="DE102" s="986"/>
      <c r="DF102" s="987"/>
      <c r="DG102" s="985"/>
      <c r="DH102" s="986"/>
      <c r="DI102" s="986"/>
      <c r="DJ102" s="986"/>
      <c r="DK102" s="987"/>
      <c r="DL102" s="985"/>
      <c r="DM102" s="986"/>
      <c r="DN102" s="986"/>
      <c r="DO102" s="986"/>
      <c r="DP102" s="987"/>
      <c r="DQ102" s="985"/>
      <c r="DR102" s="986"/>
      <c r="DS102" s="986"/>
      <c r="DT102" s="986"/>
      <c r="DU102" s="987"/>
      <c r="DV102" s="970"/>
      <c r="DW102" s="971"/>
      <c r="DX102" s="971"/>
      <c r="DY102" s="971"/>
      <c r="DZ102" s="972"/>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427</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428</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75" t="s">
        <v>431</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432</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2">
      <c r="A109" s="928" t="s">
        <v>433</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434</v>
      </c>
      <c r="AB109" s="929"/>
      <c r="AC109" s="929"/>
      <c r="AD109" s="929"/>
      <c r="AE109" s="930"/>
      <c r="AF109" s="931" t="s">
        <v>435</v>
      </c>
      <c r="AG109" s="929"/>
      <c r="AH109" s="929"/>
      <c r="AI109" s="929"/>
      <c r="AJ109" s="930"/>
      <c r="AK109" s="931" t="s">
        <v>309</v>
      </c>
      <c r="AL109" s="929"/>
      <c r="AM109" s="929"/>
      <c r="AN109" s="929"/>
      <c r="AO109" s="930"/>
      <c r="AP109" s="931" t="s">
        <v>436</v>
      </c>
      <c r="AQ109" s="929"/>
      <c r="AR109" s="929"/>
      <c r="AS109" s="929"/>
      <c r="AT109" s="962"/>
      <c r="AU109" s="928" t="s">
        <v>433</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434</v>
      </c>
      <c r="BR109" s="929"/>
      <c r="BS109" s="929"/>
      <c r="BT109" s="929"/>
      <c r="BU109" s="930"/>
      <c r="BV109" s="931" t="s">
        <v>435</v>
      </c>
      <c r="BW109" s="929"/>
      <c r="BX109" s="929"/>
      <c r="BY109" s="929"/>
      <c r="BZ109" s="930"/>
      <c r="CA109" s="931" t="s">
        <v>309</v>
      </c>
      <c r="CB109" s="929"/>
      <c r="CC109" s="929"/>
      <c r="CD109" s="929"/>
      <c r="CE109" s="930"/>
      <c r="CF109" s="969" t="s">
        <v>436</v>
      </c>
      <c r="CG109" s="969"/>
      <c r="CH109" s="969"/>
      <c r="CI109" s="969"/>
      <c r="CJ109" s="969"/>
      <c r="CK109" s="931" t="s">
        <v>437</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434</v>
      </c>
      <c r="DH109" s="929"/>
      <c r="DI109" s="929"/>
      <c r="DJ109" s="929"/>
      <c r="DK109" s="930"/>
      <c r="DL109" s="931" t="s">
        <v>435</v>
      </c>
      <c r="DM109" s="929"/>
      <c r="DN109" s="929"/>
      <c r="DO109" s="929"/>
      <c r="DP109" s="930"/>
      <c r="DQ109" s="931" t="s">
        <v>309</v>
      </c>
      <c r="DR109" s="929"/>
      <c r="DS109" s="929"/>
      <c r="DT109" s="929"/>
      <c r="DU109" s="930"/>
      <c r="DV109" s="931" t="s">
        <v>436</v>
      </c>
      <c r="DW109" s="929"/>
      <c r="DX109" s="929"/>
      <c r="DY109" s="929"/>
      <c r="DZ109" s="962"/>
    </row>
    <row r="110" spans="1:131" s="221" customFormat="1" ht="26.25" customHeight="1" x14ac:dyDescent="0.2">
      <c r="A110" s="840" t="s">
        <v>438</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445322</v>
      </c>
      <c r="AB110" s="922"/>
      <c r="AC110" s="922"/>
      <c r="AD110" s="922"/>
      <c r="AE110" s="923"/>
      <c r="AF110" s="924">
        <v>462079</v>
      </c>
      <c r="AG110" s="922"/>
      <c r="AH110" s="922"/>
      <c r="AI110" s="922"/>
      <c r="AJ110" s="923"/>
      <c r="AK110" s="924">
        <v>496648</v>
      </c>
      <c r="AL110" s="922"/>
      <c r="AM110" s="922"/>
      <c r="AN110" s="922"/>
      <c r="AO110" s="923"/>
      <c r="AP110" s="925">
        <v>14.3</v>
      </c>
      <c r="AQ110" s="926"/>
      <c r="AR110" s="926"/>
      <c r="AS110" s="926"/>
      <c r="AT110" s="927"/>
      <c r="AU110" s="963" t="s">
        <v>72</v>
      </c>
      <c r="AV110" s="964"/>
      <c r="AW110" s="964"/>
      <c r="AX110" s="964"/>
      <c r="AY110" s="964"/>
      <c r="AZ110" s="893" t="s">
        <v>439</v>
      </c>
      <c r="BA110" s="841"/>
      <c r="BB110" s="841"/>
      <c r="BC110" s="841"/>
      <c r="BD110" s="841"/>
      <c r="BE110" s="841"/>
      <c r="BF110" s="841"/>
      <c r="BG110" s="841"/>
      <c r="BH110" s="841"/>
      <c r="BI110" s="841"/>
      <c r="BJ110" s="841"/>
      <c r="BK110" s="841"/>
      <c r="BL110" s="841"/>
      <c r="BM110" s="841"/>
      <c r="BN110" s="841"/>
      <c r="BO110" s="841"/>
      <c r="BP110" s="842"/>
      <c r="BQ110" s="894">
        <v>5450081</v>
      </c>
      <c r="BR110" s="875"/>
      <c r="BS110" s="875"/>
      <c r="BT110" s="875"/>
      <c r="BU110" s="875"/>
      <c r="BV110" s="875">
        <v>5588473</v>
      </c>
      <c r="BW110" s="875"/>
      <c r="BX110" s="875"/>
      <c r="BY110" s="875"/>
      <c r="BZ110" s="875"/>
      <c r="CA110" s="875">
        <v>5666091</v>
      </c>
      <c r="CB110" s="875"/>
      <c r="CC110" s="875"/>
      <c r="CD110" s="875"/>
      <c r="CE110" s="875"/>
      <c r="CF110" s="899">
        <v>163.6</v>
      </c>
      <c r="CG110" s="900"/>
      <c r="CH110" s="900"/>
      <c r="CI110" s="900"/>
      <c r="CJ110" s="900"/>
      <c r="CK110" s="959" t="s">
        <v>440</v>
      </c>
      <c r="CL110" s="852"/>
      <c r="CM110" s="893" t="s">
        <v>441</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442</v>
      </c>
      <c r="DH110" s="875"/>
      <c r="DI110" s="875"/>
      <c r="DJ110" s="875"/>
      <c r="DK110" s="875"/>
      <c r="DL110" s="875" t="s">
        <v>442</v>
      </c>
      <c r="DM110" s="875"/>
      <c r="DN110" s="875"/>
      <c r="DO110" s="875"/>
      <c r="DP110" s="875"/>
      <c r="DQ110" s="875" t="s">
        <v>442</v>
      </c>
      <c r="DR110" s="875"/>
      <c r="DS110" s="875"/>
      <c r="DT110" s="875"/>
      <c r="DU110" s="875"/>
      <c r="DV110" s="876" t="s">
        <v>442</v>
      </c>
      <c r="DW110" s="876"/>
      <c r="DX110" s="876"/>
      <c r="DY110" s="876"/>
      <c r="DZ110" s="877"/>
    </row>
    <row r="111" spans="1:131" s="221" customFormat="1" ht="26.25" customHeight="1" x14ac:dyDescent="0.2">
      <c r="A111" s="807" t="s">
        <v>443</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442</v>
      </c>
      <c r="AB111" s="952"/>
      <c r="AC111" s="952"/>
      <c r="AD111" s="952"/>
      <c r="AE111" s="953"/>
      <c r="AF111" s="954" t="s">
        <v>442</v>
      </c>
      <c r="AG111" s="952"/>
      <c r="AH111" s="952"/>
      <c r="AI111" s="952"/>
      <c r="AJ111" s="953"/>
      <c r="AK111" s="954" t="s">
        <v>442</v>
      </c>
      <c r="AL111" s="952"/>
      <c r="AM111" s="952"/>
      <c r="AN111" s="952"/>
      <c r="AO111" s="953"/>
      <c r="AP111" s="955" t="s">
        <v>442</v>
      </c>
      <c r="AQ111" s="956"/>
      <c r="AR111" s="956"/>
      <c r="AS111" s="956"/>
      <c r="AT111" s="957"/>
      <c r="AU111" s="965"/>
      <c r="AV111" s="966"/>
      <c r="AW111" s="966"/>
      <c r="AX111" s="966"/>
      <c r="AY111" s="966"/>
      <c r="AZ111" s="848" t="s">
        <v>444</v>
      </c>
      <c r="BA111" s="785"/>
      <c r="BB111" s="785"/>
      <c r="BC111" s="785"/>
      <c r="BD111" s="785"/>
      <c r="BE111" s="785"/>
      <c r="BF111" s="785"/>
      <c r="BG111" s="785"/>
      <c r="BH111" s="785"/>
      <c r="BI111" s="785"/>
      <c r="BJ111" s="785"/>
      <c r="BK111" s="785"/>
      <c r="BL111" s="785"/>
      <c r="BM111" s="785"/>
      <c r="BN111" s="785"/>
      <c r="BO111" s="785"/>
      <c r="BP111" s="786"/>
      <c r="BQ111" s="849" t="s">
        <v>442</v>
      </c>
      <c r="BR111" s="850"/>
      <c r="BS111" s="850"/>
      <c r="BT111" s="850"/>
      <c r="BU111" s="850"/>
      <c r="BV111" s="850" t="s">
        <v>442</v>
      </c>
      <c r="BW111" s="850"/>
      <c r="BX111" s="850"/>
      <c r="BY111" s="850"/>
      <c r="BZ111" s="850"/>
      <c r="CA111" s="850" t="s">
        <v>442</v>
      </c>
      <c r="CB111" s="850"/>
      <c r="CC111" s="850"/>
      <c r="CD111" s="850"/>
      <c r="CE111" s="850"/>
      <c r="CF111" s="908" t="s">
        <v>442</v>
      </c>
      <c r="CG111" s="909"/>
      <c r="CH111" s="909"/>
      <c r="CI111" s="909"/>
      <c r="CJ111" s="909"/>
      <c r="CK111" s="960"/>
      <c r="CL111" s="854"/>
      <c r="CM111" s="848" t="s">
        <v>445</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442</v>
      </c>
      <c r="DH111" s="850"/>
      <c r="DI111" s="850"/>
      <c r="DJ111" s="850"/>
      <c r="DK111" s="850"/>
      <c r="DL111" s="850" t="s">
        <v>442</v>
      </c>
      <c r="DM111" s="850"/>
      <c r="DN111" s="850"/>
      <c r="DO111" s="850"/>
      <c r="DP111" s="850"/>
      <c r="DQ111" s="850" t="s">
        <v>442</v>
      </c>
      <c r="DR111" s="850"/>
      <c r="DS111" s="850"/>
      <c r="DT111" s="850"/>
      <c r="DU111" s="850"/>
      <c r="DV111" s="827" t="s">
        <v>442</v>
      </c>
      <c r="DW111" s="827"/>
      <c r="DX111" s="827"/>
      <c r="DY111" s="827"/>
      <c r="DZ111" s="828"/>
    </row>
    <row r="112" spans="1:131" s="221" customFormat="1" ht="26.25" customHeight="1" x14ac:dyDescent="0.2">
      <c r="A112" s="945" t="s">
        <v>446</v>
      </c>
      <c r="B112" s="946"/>
      <c r="C112" s="785" t="s">
        <v>447</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442</v>
      </c>
      <c r="AB112" s="813"/>
      <c r="AC112" s="813"/>
      <c r="AD112" s="813"/>
      <c r="AE112" s="814"/>
      <c r="AF112" s="815" t="s">
        <v>442</v>
      </c>
      <c r="AG112" s="813"/>
      <c r="AH112" s="813"/>
      <c r="AI112" s="813"/>
      <c r="AJ112" s="814"/>
      <c r="AK112" s="815" t="s">
        <v>442</v>
      </c>
      <c r="AL112" s="813"/>
      <c r="AM112" s="813"/>
      <c r="AN112" s="813"/>
      <c r="AO112" s="814"/>
      <c r="AP112" s="857" t="s">
        <v>442</v>
      </c>
      <c r="AQ112" s="858"/>
      <c r="AR112" s="858"/>
      <c r="AS112" s="858"/>
      <c r="AT112" s="859"/>
      <c r="AU112" s="965"/>
      <c r="AV112" s="966"/>
      <c r="AW112" s="966"/>
      <c r="AX112" s="966"/>
      <c r="AY112" s="966"/>
      <c r="AZ112" s="848" t="s">
        <v>448</v>
      </c>
      <c r="BA112" s="785"/>
      <c r="BB112" s="785"/>
      <c r="BC112" s="785"/>
      <c r="BD112" s="785"/>
      <c r="BE112" s="785"/>
      <c r="BF112" s="785"/>
      <c r="BG112" s="785"/>
      <c r="BH112" s="785"/>
      <c r="BI112" s="785"/>
      <c r="BJ112" s="785"/>
      <c r="BK112" s="785"/>
      <c r="BL112" s="785"/>
      <c r="BM112" s="785"/>
      <c r="BN112" s="785"/>
      <c r="BO112" s="785"/>
      <c r="BP112" s="786"/>
      <c r="BQ112" s="849">
        <v>260257</v>
      </c>
      <c r="BR112" s="850"/>
      <c r="BS112" s="850"/>
      <c r="BT112" s="850"/>
      <c r="BU112" s="850"/>
      <c r="BV112" s="850">
        <v>219307</v>
      </c>
      <c r="BW112" s="850"/>
      <c r="BX112" s="850"/>
      <c r="BY112" s="850"/>
      <c r="BZ112" s="850"/>
      <c r="CA112" s="850">
        <v>263220</v>
      </c>
      <c r="CB112" s="850"/>
      <c r="CC112" s="850"/>
      <c r="CD112" s="850"/>
      <c r="CE112" s="850"/>
      <c r="CF112" s="908">
        <v>7.6</v>
      </c>
      <c r="CG112" s="909"/>
      <c r="CH112" s="909"/>
      <c r="CI112" s="909"/>
      <c r="CJ112" s="909"/>
      <c r="CK112" s="960"/>
      <c r="CL112" s="854"/>
      <c r="CM112" s="848" t="s">
        <v>449</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442</v>
      </c>
      <c r="DH112" s="850"/>
      <c r="DI112" s="850"/>
      <c r="DJ112" s="850"/>
      <c r="DK112" s="850"/>
      <c r="DL112" s="850" t="s">
        <v>442</v>
      </c>
      <c r="DM112" s="850"/>
      <c r="DN112" s="850"/>
      <c r="DO112" s="850"/>
      <c r="DP112" s="850"/>
      <c r="DQ112" s="850" t="s">
        <v>442</v>
      </c>
      <c r="DR112" s="850"/>
      <c r="DS112" s="850"/>
      <c r="DT112" s="850"/>
      <c r="DU112" s="850"/>
      <c r="DV112" s="827" t="s">
        <v>442</v>
      </c>
      <c r="DW112" s="827"/>
      <c r="DX112" s="827"/>
      <c r="DY112" s="827"/>
      <c r="DZ112" s="828"/>
    </row>
    <row r="113" spans="1:130" s="221" customFormat="1" ht="26.25" customHeight="1" x14ac:dyDescent="0.2">
      <c r="A113" s="947"/>
      <c r="B113" s="948"/>
      <c r="C113" s="785" t="s">
        <v>450</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21314</v>
      </c>
      <c r="AB113" s="952"/>
      <c r="AC113" s="952"/>
      <c r="AD113" s="952"/>
      <c r="AE113" s="953"/>
      <c r="AF113" s="954">
        <v>23720</v>
      </c>
      <c r="AG113" s="952"/>
      <c r="AH113" s="952"/>
      <c r="AI113" s="952"/>
      <c r="AJ113" s="953"/>
      <c r="AK113" s="954">
        <v>32532</v>
      </c>
      <c r="AL113" s="952"/>
      <c r="AM113" s="952"/>
      <c r="AN113" s="952"/>
      <c r="AO113" s="953"/>
      <c r="AP113" s="955">
        <v>0.9</v>
      </c>
      <c r="AQ113" s="956"/>
      <c r="AR113" s="956"/>
      <c r="AS113" s="956"/>
      <c r="AT113" s="957"/>
      <c r="AU113" s="965"/>
      <c r="AV113" s="966"/>
      <c r="AW113" s="966"/>
      <c r="AX113" s="966"/>
      <c r="AY113" s="966"/>
      <c r="AZ113" s="848" t="s">
        <v>451</v>
      </c>
      <c r="BA113" s="785"/>
      <c r="BB113" s="785"/>
      <c r="BC113" s="785"/>
      <c r="BD113" s="785"/>
      <c r="BE113" s="785"/>
      <c r="BF113" s="785"/>
      <c r="BG113" s="785"/>
      <c r="BH113" s="785"/>
      <c r="BI113" s="785"/>
      <c r="BJ113" s="785"/>
      <c r="BK113" s="785"/>
      <c r="BL113" s="785"/>
      <c r="BM113" s="785"/>
      <c r="BN113" s="785"/>
      <c r="BO113" s="785"/>
      <c r="BP113" s="786"/>
      <c r="BQ113" s="849">
        <v>234245</v>
      </c>
      <c r="BR113" s="850"/>
      <c r="BS113" s="850"/>
      <c r="BT113" s="850"/>
      <c r="BU113" s="850"/>
      <c r="BV113" s="850">
        <v>203302</v>
      </c>
      <c r="BW113" s="850"/>
      <c r="BX113" s="850"/>
      <c r="BY113" s="850"/>
      <c r="BZ113" s="850"/>
      <c r="CA113" s="850">
        <v>226640</v>
      </c>
      <c r="CB113" s="850"/>
      <c r="CC113" s="850"/>
      <c r="CD113" s="850"/>
      <c r="CE113" s="850"/>
      <c r="CF113" s="908">
        <v>6.5</v>
      </c>
      <c r="CG113" s="909"/>
      <c r="CH113" s="909"/>
      <c r="CI113" s="909"/>
      <c r="CJ113" s="909"/>
      <c r="CK113" s="960"/>
      <c r="CL113" s="854"/>
      <c r="CM113" s="848" t="s">
        <v>452</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442</v>
      </c>
      <c r="DH113" s="813"/>
      <c r="DI113" s="813"/>
      <c r="DJ113" s="813"/>
      <c r="DK113" s="814"/>
      <c r="DL113" s="815" t="s">
        <v>442</v>
      </c>
      <c r="DM113" s="813"/>
      <c r="DN113" s="813"/>
      <c r="DO113" s="813"/>
      <c r="DP113" s="814"/>
      <c r="DQ113" s="815" t="s">
        <v>442</v>
      </c>
      <c r="DR113" s="813"/>
      <c r="DS113" s="813"/>
      <c r="DT113" s="813"/>
      <c r="DU113" s="814"/>
      <c r="DV113" s="857" t="s">
        <v>442</v>
      </c>
      <c r="DW113" s="858"/>
      <c r="DX113" s="858"/>
      <c r="DY113" s="858"/>
      <c r="DZ113" s="859"/>
    </row>
    <row r="114" spans="1:130" s="221" customFormat="1" ht="26.25" customHeight="1" x14ac:dyDescent="0.2">
      <c r="A114" s="947"/>
      <c r="B114" s="948"/>
      <c r="C114" s="785" t="s">
        <v>453</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38440</v>
      </c>
      <c r="AB114" s="813"/>
      <c r="AC114" s="813"/>
      <c r="AD114" s="813"/>
      <c r="AE114" s="814"/>
      <c r="AF114" s="815">
        <v>29786</v>
      </c>
      <c r="AG114" s="813"/>
      <c r="AH114" s="813"/>
      <c r="AI114" s="813"/>
      <c r="AJ114" s="814"/>
      <c r="AK114" s="815">
        <v>22516</v>
      </c>
      <c r="AL114" s="813"/>
      <c r="AM114" s="813"/>
      <c r="AN114" s="813"/>
      <c r="AO114" s="814"/>
      <c r="AP114" s="857">
        <v>0.6</v>
      </c>
      <c r="AQ114" s="858"/>
      <c r="AR114" s="858"/>
      <c r="AS114" s="858"/>
      <c r="AT114" s="859"/>
      <c r="AU114" s="965"/>
      <c r="AV114" s="966"/>
      <c r="AW114" s="966"/>
      <c r="AX114" s="966"/>
      <c r="AY114" s="966"/>
      <c r="AZ114" s="848" t="s">
        <v>454</v>
      </c>
      <c r="BA114" s="785"/>
      <c r="BB114" s="785"/>
      <c r="BC114" s="785"/>
      <c r="BD114" s="785"/>
      <c r="BE114" s="785"/>
      <c r="BF114" s="785"/>
      <c r="BG114" s="785"/>
      <c r="BH114" s="785"/>
      <c r="BI114" s="785"/>
      <c r="BJ114" s="785"/>
      <c r="BK114" s="785"/>
      <c r="BL114" s="785"/>
      <c r="BM114" s="785"/>
      <c r="BN114" s="785"/>
      <c r="BO114" s="785"/>
      <c r="BP114" s="786"/>
      <c r="BQ114" s="849">
        <v>930542</v>
      </c>
      <c r="BR114" s="850"/>
      <c r="BS114" s="850"/>
      <c r="BT114" s="850"/>
      <c r="BU114" s="850"/>
      <c r="BV114" s="850">
        <v>753541</v>
      </c>
      <c r="BW114" s="850"/>
      <c r="BX114" s="850"/>
      <c r="BY114" s="850"/>
      <c r="BZ114" s="850"/>
      <c r="CA114" s="850">
        <v>754989</v>
      </c>
      <c r="CB114" s="850"/>
      <c r="CC114" s="850"/>
      <c r="CD114" s="850"/>
      <c r="CE114" s="850"/>
      <c r="CF114" s="908">
        <v>21.8</v>
      </c>
      <c r="CG114" s="909"/>
      <c r="CH114" s="909"/>
      <c r="CI114" s="909"/>
      <c r="CJ114" s="909"/>
      <c r="CK114" s="960"/>
      <c r="CL114" s="854"/>
      <c r="CM114" s="848" t="s">
        <v>455</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442</v>
      </c>
      <c r="DH114" s="813"/>
      <c r="DI114" s="813"/>
      <c r="DJ114" s="813"/>
      <c r="DK114" s="814"/>
      <c r="DL114" s="815" t="s">
        <v>442</v>
      </c>
      <c r="DM114" s="813"/>
      <c r="DN114" s="813"/>
      <c r="DO114" s="813"/>
      <c r="DP114" s="814"/>
      <c r="DQ114" s="815" t="s">
        <v>442</v>
      </c>
      <c r="DR114" s="813"/>
      <c r="DS114" s="813"/>
      <c r="DT114" s="813"/>
      <c r="DU114" s="814"/>
      <c r="DV114" s="857" t="s">
        <v>442</v>
      </c>
      <c r="DW114" s="858"/>
      <c r="DX114" s="858"/>
      <c r="DY114" s="858"/>
      <c r="DZ114" s="859"/>
    </row>
    <row r="115" spans="1:130" s="221" customFormat="1" ht="26.25" customHeight="1" x14ac:dyDescent="0.2">
      <c r="A115" s="947"/>
      <c r="B115" s="948"/>
      <c r="C115" s="785" t="s">
        <v>456</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442</v>
      </c>
      <c r="AB115" s="952"/>
      <c r="AC115" s="952"/>
      <c r="AD115" s="952"/>
      <c r="AE115" s="953"/>
      <c r="AF115" s="954" t="s">
        <v>442</v>
      </c>
      <c r="AG115" s="952"/>
      <c r="AH115" s="952"/>
      <c r="AI115" s="952"/>
      <c r="AJ115" s="953"/>
      <c r="AK115" s="954" t="s">
        <v>442</v>
      </c>
      <c r="AL115" s="952"/>
      <c r="AM115" s="952"/>
      <c r="AN115" s="952"/>
      <c r="AO115" s="953"/>
      <c r="AP115" s="955" t="s">
        <v>442</v>
      </c>
      <c r="AQ115" s="956"/>
      <c r="AR115" s="956"/>
      <c r="AS115" s="956"/>
      <c r="AT115" s="957"/>
      <c r="AU115" s="965"/>
      <c r="AV115" s="966"/>
      <c r="AW115" s="966"/>
      <c r="AX115" s="966"/>
      <c r="AY115" s="966"/>
      <c r="AZ115" s="848" t="s">
        <v>457</v>
      </c>
      <c r="BA115" s="785"/>
      <c r="BB115" s="785"/>
      <c r="BC115" s="785"/>
      <c r="BD115" s="785"/>
      <c r="BE115" s="785"/>
      <c r="BF115" s="785"/>
      <c r="BG115" s="785"/>
      <c r="BH115" s="785"/>
      <c r="BI115" s="785"/>
      <c r="BJ115" s="785"/>
      <c r="BK115" s="785"/>
      <c r="BL115" s="785"/>
      <c r="BM115" s="785"/>
      <c r="BN115" s="785"/>
      <c r="BO115" s="785"/>
      <c r="BP115" s="786"/>
      <c r="BQ115" s="849" t="s">
        <v>442</v>
      </c>
      <c r="BR115" s="850"/>
      <c r="BS115" s="850"/>
      <c r="BT115" s="850"/>
      <c r="BU115" s="850"/>
      <c r="BV115" s="850" t="s">
        <v>442</v>
      </c>
      <c r="BW115" s="850"/>
      <c r="BX115" s="850"/>
      <c r="BY115" s="850"/>
      <c r="BZ115" s="850"/>
      <c r="CA115" s="850" t="s">
        <v>442</v>
      </c>
      <c r="CB115" s="850"/>
      <c r="CC115" s="850"/>
      <c r="CD115" s="850"/>
      <c r="CE115" s="850"/>
      <c r="CF115" s="908" t="s">
        <v>442</v>
      </c>
      <c r="CG115" s="909"/>
      <c r="CH115" s="909"/>
      <c r="CI115" s="909"/>
      <c r="CJ115" s="909"/>
      <c r="CK115" s="960"/>
      <c r="CL115" s="854"/>
      <c r="CM115" s="848" t="s">
        <v>458</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442</v>
      </c>
      <c r="DH115" s="813"/>
      <c r="DI115" s="813"/>
      <c r="DJ115" s="813"/>
      <c r="DK115" s="814"/>
      <c r="DL115" s="815" t="s">
        <v>442</v>
      </c>
      <c r="DM115" s="813"/>
      <c r="DN115" s="813"/>
      <c r="DO115" s="813"/>
      <c r="DP115" s="814"/>
      <c r="DQ115" s="815" t="s">
        <v>442</v>
      </c>
      <c r="DR115" s="813"/>
      <c r="DS115" s="813"/>
      <c r="DT115" s="813"/>
      <c r="DU115" s="814"/>
      <c r="DV115" s="857" t="s">
        <v>442</v>
      </c>
      <c r="DW115" s="858"/>
      <c r="DX115" s="858"/>
      <c r="DY115" s="858"/>
      <c r="DZ115" s="859"/>
    </row>
    <row r="116" spans="1:130" s="221" customFormat="1" ht="26.25" customHeight="1" x14ac:dyDescent="0.2">
      <c r="A116" s="949"/>
      <c r="B116" s="950"/>
      <c r="C116" s="872" t="s">
        <v>459</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442</v>
      </c>
      <c r="AB116" s="813"/>
      <c r="AC116" s="813"/>
      <c r="AD116" s="813"/>
      <c r="AE116" s="814"/>
      <c r="AF116" s="815" t="s">
        <v>442</v>
      </c>
      <c r="AG116" s="813"/>
      <c r="AH116" s="813"/>
      <c r="AI116" s="813"/>
      <c r="AJ116" s="814"/>
      <c r="AK116" s="815" t="s">
        <v>442</v>
      </c>
      <c r="AL116" s="813"/>
      <c r="AM116" s="813"/>
      <c r="AN116" s="813"/>
      <c r="AO116" s="814"/>
      <c r="AP116" s="857" t="s">
        <v>442</v>
      </c>
      <c r="AQ116" s="858"/>
      <c r="AR116" s="858"/>
      <c r="AS116" s="858"/>
      <c r="AT116" s="859"/>
      <c r="AU116" s="965"/>
      <c r="AV116" s="966"/>
      <c r="AW116" s="966"/>
      <c r="AX116" s="966"/>
      <c r="AY116" s="966"/>
      <c r="AZ116" s="942" t="s">
        <v>460</v>
      </c>
      <c r="BA116" s="943"/>
      <c r="BB116" s="943"/>
      <c r="BC116" s="943"/>
      <c r="BD116" s="943"/>
      <c r="BE116" s="943"/>
      <c r="BF116" s="943"/>
      <c r="BG116" s="943"/>
      <c r="BH116" s="943"/>
      <c r="BI116" s="943"/>
      <c r="BJ116" s="943"/>
      <c r="BK116" s="943"/>
      <c r="BL116" s="943"/>
      <c r="BM116" s="943"/>
      <c r="BN116" s="943"/>
      <c r="BO116" s="943"/>
      <c r="BP116" s="944"/>
      <c r="BQ116" s="849" t="s">
        <v>442</v>
      </c>
      <c r="BR116" s="850"/>
      <c r="BS116" s="850"/>
      <c r="BT116" s="850"/>
      <c r="BU116" s="850"/>
      <c r="BV116" s="850" t="s">
        <v>442</v>
      </c>
      <c r="BW116" s="850"/>
      <c r="BX116" s="850"/>
      <c r="BY116" s="850"/>
      <c r="BZ116" s="850"/>
      <c r="CA116" s="850" t="s">
        <v>442</v>
      </c>
      <c r="CB116" s="850"/>
      <c r="CC116" s="850"/>
      <c r="CD116" s="850"/>
      <c r="CE116" s="850"/>
      <c r="CF116" s="908" t="s">
        <v>442</v>
      </c>
      <c r="CG116" s="909"/>
      <c r="CH116" s="909"/>
      <c r="CI116" s="909"/>
      <c r="CJ116" s="909"/>
      <c r="CK116" s="960"/>
      <c r="CL116" s="854"/>
      <c r="CM116" s="848" t="s">
        <v>461</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442</v>
      </c>
      <c r="DH116" s="813"/>
      <c r="DI116" s="813"/>
      <c r="DJ116" s="813"/>
      <c r="DK116" s="814"/>
      <c r="DL116" s="815" t="s">
        <v>442</v>
      </c>
      <c r="DM116" s="813"/>
      <c r="DN116" s="813"/>
      <c r="DO116" s="813"/>
      <c r="DP116" s="814"/>
      <c r="DQ116" s="815" t="s">
        <v>442</v>
      </c>
      <c r="DR116" s="813"/>
      <c r="DS116" s="813"/>
      <c r="DT116" s="813"/>
      <c r="DU116" s="814"/>
      <c r="DV116" s="857" t="s">
        <v>442</v>
      </c>
      <c r="DW116" s="858"/>
      <c r="DX116" s="858"/>
      <c r="DY116" s="858"/>
      <c r="DZ116" s="859"/>
    </row>
    <row r="117" spans="1:130" s="221" customFormat="1" ht="26.25" customHeight="1" x14ac:dyDescent="0.2">
      <c r="A117" s="928" t="s">
        <v>192</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462</v>
      </c>
      <c r="Z117" s="930"/>
      <c r="AA117" s="935">
        <v>505076</v>
      </c>
      <c r="AB117" s="936"/>
      <c r="AC117" s="936"/>
      <c r="AD117" s="936"/>
      <c r="AE117" s="937"/>
      <c r="AF117" s="938">
        <v>515585</v>
      </c>
      <c r="AG117" s="936"/>
      <c r="AH117" s="936"/>
      <c r="AI117" s="936"/>
      <c r="AJ117" s="937"/>
      <c r="AK117" s="938">
        <v>551696</v>
      </c>
      <c r="AL117" s="936"/>
      <c r="AM117" s="936"/>
      <c r="AN117" s="936"/>
      <c r="AO117" s="937"/>
      <c r="AP117" s="939"/>
      <c r="AQ117" s="940"/>
      <c r="AR117" s="940"/>
      <c r="AS117" s="940"/>
      <c r="AT117" s="941"/>
      <c r="AU117" s="965"/>
      <c r="AV117" s="966"/>
      <c r="AW117" s="966"/>
      <c r="AX117" s="966"/>
      <c r="AY117" s="966"/>
      <c r="AZ117" s="896" t="s">
        <v>463</v>
      </c>
      <c r="BA117" s="897"/>
      <c r="BB117" s="897"/>
      <c r="BC117" s="897"/>
      <c r="BD117" s="897"/>
      <c r="BE117" s="897"/>
      <c r="BF117" s="897"/>
      <c r="BG117" s="897"/>
      <c r="BH117" s="897"/>
      <c r="BI117" s="897"/>
      <c r="BJ117" s="897"/>
      <c r="BK117" s="897"/>
      <c r="BL117" s="897"/>
      <c r="BM117" s="897"/>
      <c r="BN117" s="897"/>
      <c r="BO117" s="897"/>
      <c r="BP117" s="898"/>
      <c r="BQ117" s="849" t="s">
        <v>464</v>
      </c>
      <c r="BR117" s="850"/>
      <c r="BS117" s="850"/>
      <c r="BT117" s="850"/>
      <c r="BU117" s="850"/>
      <c r="BV117" s="850" t="s">
        <v>464</v>
      </c>
      <c r="BW117" s="850"/>
      <c r="BX117" s="850"/>
      <c r="BY117" s="850"/>
      <c r="BZ117" s="850"/>
      <c r="CA117" s="850" t="s">
        <v>464</v>
      </c>
      <c r="CB117" s="850"/>
      <c r="CC117" s="850"/>
      <c r="CD117" s="850"/>
      <c r="CE117" s="850"/>
      <c r="CF117" s="908" t="s">
        <v>464</v>
      </c>
      <c r="CG117" s="909"/>
      <c r="CH117" s="909"/>
      <c r="CI117" s="909"/>
      <c r="CJ117" s="909"/>
      <c r="CK117" s="960"/>
      <c r="CL117" s="854"/>
      <c r="CM117" s="848" t="s">
        <v>465</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464</v>
      </c>
      <c r="DH117" s="813"/>
      <c r="DI117" s="813"/>
      <c r="DJ117" s="813"/>
      <c r="DK117" s="814"/>
      <c r="DL117" s="815" t="s">
        <v>464</v>
      </c>
      <c r="DM117" s="813"/>
      <c r="DN117" s="813"/>
      <c r="DO117" s="813"/>
      <c r="DP117" s="814"/>
      <c r="DQ117" s="815" t="s">
        <v>464</v>
      </c>
      <c r="DR117" s="813"/>
      <c r="DS117" s="813"/>
      <c r="DT117" s="813"/>
      <c r="DU117" s="814"/>
      <c r="DV117" s="857" t="s">
        <v>464</v>
      </c>
      <c r="DW117" s="858"/>
      <c r="DX117" s="858"/>
      <c r="DY117" s="858"/>
      <c r="DZ117" s="859"/>
    </row>
    <row r="118" spans="1:130" s="221" customFormat="1" ht="26.25" customHeight="1" x14ac:dyDescent="0.2">
      <c r="A118" s="928" t="s">
        <v>437</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434</v>
      </c>
      <c r="AB118" s="929"/>
      <c r="AC118" s="929"/>
      <c r="AD118" s="929"/>
      <c r="AE118" s="930"/>
      <c r="AF118" s="931" t="s">
        <v>435</v>
      </c>
      <c r="AG118" s="929"/>
      <c r="AH118" s="929"/>
      <c r="AI118" s="929"/>
      <c r="AJ118" s="930"/>
      <c r="AK118" s="931" t="s">
        <v>309</v>
      </c>
      <c r="AL118" s="929"/>
      <c r="AM118" s="929"/>
      <c r="AN118" s="929"/>
      <c r="AO118" s="930"/>
      <c r="AP118" s="932" t="s">
        <v>436</v>
      </c>
      <c r="AQ118" s="933"/>
      <c r="AR118" s="933"/>
      <c r="AS118" s="933"/>
      <c r="AT118" s="934"/>
      <c r="AU118" s="965"/>
      <c r="AV118" s="966"/>
      <c r="AW118" s="966"/>
      <c r="AX118" s="966"/>
      <c r="AY118" s="966"/>
      <c r="AZ118" s="871" t="s">
        <v>466</v>
      </c>
      <c r="BA118" s="872"/>
      <c r="BB118" s="872"/>
      <c r="BC118" s="872"/>
      <c r="BD118" s="872"/>
      <c r="BE118" s="872"/>
      <c r="BF118" s="872"/>
      <c r="BG118" s="872"/>
      <c r="BH118" s="872"/>
      <c r="BI118" s="872"/>
      <c r="BJ118" s="872"/>
      <c r="BK118" s="872"/>
      <c r="BL118" s="872"/>
      <c r="BM118" s="872"/>
      <c r="BN118" s="872"/>
      <c r="BO118" s="872"/>
      <c r="BP118" s="873"/>
      <c r="BQ118" s="912" t="s">
        <v>467</v>
      </c>
      <c r="BR118" s="878"/>
      <c r="BS118" s="878"/>
      <c r="BT118" s="878"/>
      <c r="BU118" s="878"/>
      <c r="BV118" s="878" t="s">
        <v>468</v>
      </c>
      <c r="BW118" s="878"/>
      <c r="BX118" s="878"/>
      <c r="BY118" s="878"/>
      <c r="BZ118" s="878"/>
      <c r="CA118" s="878" t="s">
        <v>468</v>
      </c>
      <c r="CB118" s="878"/>
      <c r="CC118" s="878"/>
      <c r="CD118" s="878"/>
      <c r="CE118" s="878"/>
      <c r="CF118" s="908" t="s">
        <v>469</v>
      </c>
      <c r="CG118" s="909"/>
      <c r="CH118" s="909"/>
      <c r="CI118" s="909"/>
      <c r="CJ118" s="909"/>
      <c r="CK118" s="960"/>
      <c r="CL118" s="854"/>
      <c r="CM118" s="848" t="s">
        <v>470</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467</v>
      </c>
      <c r="DH118" s="813"/>
      <c r="DI118" s="813"/>
      <c r="DJ118" s="813"/>
      <c r="DK118" s="814"/>
      <c r="DL118" s="815" t="s">
        <v>468</v>
      </c>
      <c r="DM118" s="813"/>
      <c r="DN118" s="813"/>
      <c r="DO118" s="813"/>
      <c r="DP118" s="814"/>
      <c r="DQ118" s="815" t="s">
        <v>468</v>
      </c>
      <c r="DR118" s="813"/>
      <c r="DS118" s="813"/>
      <c r="DT118" s="813"/>
      <c r="DU118" s="814"/>
      <c r="DV118" s="857" t="s">
        <v>469</v>
      </c>
      <c r="DW118" s="858"/>
      <c r="DX118" s="858"/>
      <c r="DY118" s="858"/>
      <c r="DZ118" s="859"/>
    </row>
    <row r="119" spans="1:130" s="221" customFormat="1" ht="26.25" customHeight="1" x14ac:dyDescent="0.2">
      <c r="A119" s="851" t="s">
        <v>440</v>
      </c>
      <c r="B119" s="852"/>
      <c r="C119" s="893" t="s">
        <v>441</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469</v>
      </c>
      <c r="AB119" s="922"/>
      <c r="AC119" s="922"/>
      <c r="AD119" s="922"/>
      <c r="AE119" s="923"/>
      <c r="AF119" s="924" t="s">
        <v>469</v>
      </c>
      <c r="AG119" s="922"/>
      <c r="AH119" s="922"/>
      <c r="AI119" s="922"/>
      <c r="AJ119" s="923"/>
      <c r="AK119" s="924" t="s">
        <v>469</v>
      </c>
      <c r="AL119" s="922"/>
      <c r="AM119" s="922"/>
      <c r="AN119" s="922"/>
      <c r="AO119" s="923"/>
      <c r="AP119" s="925" t="s">
        <v>469</v>
      </c>
      <c r="AQ119" s="926"/>
      <c r="AR119" s="926"/>
      <c r="AS119" s="926"/>
      <c r="AT119" s="927"/>
      <c r="AU119" s="967"/>
      <c r="AV119" s="968"/>
      <c r="AW119" s="968"/>
      <c r="AX119" s="968"/>
      <c r="AY119" s="968"/>
      <c r="AZ119" s="242" t="s">
        <v>192</v>
      </c>
      <c r="BA119" s="242"/>
      <c r="BB119" s="242"/>
      <c r="BC119" s="242"/>
      <c r="BD119" s="242"/>
      <c r="BE119" s="242"/>
      <c r="BF119" s="242"/>
      <c r="BG119" s="242"/>
      <c r="BH119" s="242"/>
      <c r="BI119" s="242"/>
      <c r="BJ119" s="242"/>
      <c r="BK119" s="242"/>
      <c r="BL119" s="242"/>
      <c r="BM119" s="242"/>
      <c r="BN119" s="242"/>
      <c r="BO119" s="910" t="s">
        <v>471</v>
      </c>
      <c r="BP119" s="911"/>
      <c r="BQ119" s="912">
        <v>6875125</v>
      </c>
      <c r="BR119" s="878"/>
      <c r="BS119" s="878"/>
      <c r="BT119" s="878"/>
      <c r="BU119" s="878"/>
      <c r="BV119" s="878">
        <v>6764623</v>
      </c>
      <c r="BW119" s="878"/>
      <c r="BX119" s="878"/>
      <c r="BY119" s="878"/>
      <c r="BZ119" s="878"/>
      <c r="CA119" s="878">
        <v>6910940</v>
      </c>
      <c r="CB119" s="878"/>
      <c r="CC119" s="878"/>
      <c r="CD119" s="878"/>
      <c r="CE119" s="878"/>
      <c r="CF119" s="781"/>
      <c r="CG119" s="782"/>
      <c r="CH119" s="782"/>
      <c r="CI119" s="782"/>
      <c r="CJ119" s="867"/>
      <c r="CK119" s="961"/>
      <c r="CL119" s="856"/>
      <c r="CM119" s="871" t="s">
        <v>472</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468</v>
      </c>
      <c r="DH119" s="797"/>
      <c r="DI119" s="797"/>
      <c r="DJ119" s="797"/>
      <c r="DK119" s="798"/>
      <c r="DL119" s="799" t="s">
        <v>473</v>
      </c>
      <c r="DM119" s="797"/>
      <c r="DN119" s="797"/>
      <c r="DO119" s="797"/>
      <c r="DP119" s="798"/>
      <c r="DQ119" s="799" t="s">
        <v>468</v>
      </c>
      <c r="DR119" s="797"/>
      <c r="DS119" s="797"/>
      <c r="DT119" s="797"/>
      <c r="DU119" s="798"/>
      <c r="DV119" s="881" t="s">
        <v>468</v>
      </c>
      <c r="DW119" s="882"/>
      <c r="DX119" s="882"/>
      <c r="DY119" s="882"/>
      <c r="DZ119" s="883"/>
    </row>
    <row r="120" spans="1:130" s="221" customFormat="1" ht="26.25" customHeight="1" x14ac:dyDescent="0.2">
      <c r="A120" s="853"/>
      <c r="B120" s="854"/>
      <c r="C120" s="848" t="s">
        <v>445</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468</v>
      </c>
      <c r="AB120" s="813"/>
      <c r="AC120" s="813"/>
      <c r="AD120" s="813"/>
      <c r="AE120" s="814"/>
      <c r="AF120" s="815" t="s">
        <v>468</v>
      </c>
      <c r="AG120" s="813"/>
      <c r="AH120" s="813"/>
      <c r="AI120" s="813"/>
      <c r="AJ120" s="814"/>
      <c r="AK120" s="815" t="s">
        <v>468</v>
      </c>
      <c r="AL120" s="813"/>
      <c r="AM120" s="813"/>
      <c r="AN120" s="813"/>
      <c r="AO120" s="814"/>
      <c r="AP120" s="857" t="s">
        <v>467</v>
      </c>
      <c r="AQ120" s="858"/>
      <c r="AR120" s="858"/>
      <c r="AS120" s="858"/>
      <c r="AT120" s="859"/>
      <c r="AU120" s="913" t="s">
        <v>474</v>
      </c>
      <c r="AV120" s="914"/>
      <c r="AW120" s="914"/>
      <c r="AX120" s="914"/>
      <c r="AY120" s="915"/>
      <c r="AZ120" s="893" t="s">
        <v>475</v>
      </c>
      <c r="BA120" s="841"/>
      <c r="BB120" s="841"/>
      <c r="BC120" s="841"/>
      <c r="BD120" s="841"/>
      <c r="BE120" s="841"/>
      <c r="BF120" s="841"/>
      <c r="BG120" s="841"/>
      <c r="BH120" s="841"/>
      <c r="BI120" s="841"/>
      <c r="BJ120" s="841"/>
      <c r="BK120" s="841"/>
      <c r="BL120" s="841"/>
      <c r="BM120" s="841"/>
      <c r="BN120" s="841"/>
      <c r="BO120" s="841"/>
      <c r="BP120" s="842"/>
      <c r="BQ120" s="894">
        <v>3602184</v>
      </c>
      <c r="BR120" s="875"/>
      <c r="BS120" s="875"/>
      <c r="BT120" s="875"/>
      <c r="BU120" s="875"/>
      <c r="BV120" s="875">
        <v>3782178</v>
      </c>
      <c r="BW120" s="875"/>
      <c r="BX120" s="875"/>
      <c r="BY120" s="875"/>
      <c r="BZ120" s="875"/>
      <c r="CA120" s="875">
        <v>4242229</v>
      </c>
      <c r="CB120" s="875"/>
      <c r="CC120" s="875"/>
      <c r="CD120" s="875"/>
      <c r="CE120" s="875"/>
      <c r="CF120" s="899">
        <v>122.5</v>
      </c>
      <c r="CG120" s="900"/>
      <c r="CH120" s="900"/>
      <c r="CI120" s="900"/>
      <c r="CJ120" s="900"/>
      <c r="CK120" s="901" t="s">
        <v>476</v>
      </c>
      <c r="CL120" s="885"/>
      <c r="CM120" s="885"/>
      <c r="CN120" s="885"/>
      <c r="CO120" s="886"/>
      <c r="CP120" s="905" t="s">
        <v>477</v>
      </c>
      <c r="CQ120" s="906"/>
      <c r="CR120" s="906"/>
      <c r="CS120" s="906"/>
      <c r="CT120" s="906"/>
      <c r="CU120" s="906"/>
      <c r="CV120" s="906"/>
      <c r="CW120" s="906"/>
      <c r="CX120" s="906"/>
      <c r="CY120" s="906"/>
      <c r="CZ120" s="906"/>
      <c r="DA120" s="906"/>
      <c r="DB120" s="906"/>
      <c r="DC120" s="906"/>
      <c r="DD120" s="906"/>
      <c r="DE120" s="906"/>
      <c r="DF120" s="907"/>
      <c r="DG120" s="894">
        <v>231781</v>
      </c>
      <c r="DH120" s="875"/>
      <c r="DI120" s="875"/>
      <c r="DJ120" s="875"/>
      <c r="DK120" s="875"/>
      <c r="DL120" s="875">
        <v>192081</v>
      </c>
      <c r="DM120" s="875"/>
      <c r="DN120" s="875"/>
      <c r="DO120" s="875"/>
      <c r="DP120" s="875"/>
      <c r="DQ120" s="875">
        <v>239986</v>
      </c>
      <c r="DR120" s="875"/>
      <c r="DS120" s="875"/>
      <c r="DT120" s="875"/>
      <c r="DU120" s="875"/>
      <c r="DV120" s="876">
        <v>6.9</v>
      </c>
      <c r="DW120" s="876"/>
      <c r="DX120" s="876"/>
      <c r="DY120" s="876"/>
      <c r="DZ120" s="877"/>
    </row>
    <row r="121" spans="1:130" s="221" customFormat="1" ht="26.25" customHeight="1" x14ac:dyDescent="0.2">
      <c r="A121" s="853"/>
      <c r="B121" s="854"/>
      <c r="C121" s="896" t="s">
        <v>478</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468</v>
      </c>
      <c r="AB121" s="813"/>
      <c r="AC121" s="813"/>
      <c r="AD121" s="813"/>
      <c r="AE121" s="814"/>
      <c r="AF121" s="815" t="s">
        <v>468</v>
      </c>
      <c r="AG121" s="813"/>
      <c r="AH121" s="813"/>
      <c r="AI121" s="813"/>
      <c r="AJ121" s="814"/>
      <c r="AK121" s="815" t="s">
        <v>468</v>
      </c>
      <c r="AL121" s="813"/>
      <c r="AM121" s="813"/>
      <c r="AN121" s="813"/>
      <c r="AO121" s="814"/>
      <c r="AP121" s="857" t="s">
        <v>468</v>
      </c>
      <c r="AQ121" s="858"/>
      <c r="AR121" s="858"/>
      <c r="AS121" s="858"/>
      <c r="AT121" s="859"/>
      <c r="AU121" s="916"/>
      <c r="AV121" s="917"/>
      <c r="AW121" s="917"/>
      <c r="AX121" s="917"/>
      <c r="AY121" s="918"/>
      <c r="AZ121" s="848" t="s">
        <v>479</v>
      </c>
      <c r="BA121" s="785"/>
      <c r="BB121" s="785"/>
      <c r="BC121" s="785"/>
      <c r="BD121" s="785"/>
      <c r="BE121" s="785"/>
      <c r="BF121" s="785"/>
      <c r="BG121" s="785"/>
      <c r="BH121" s="785"/>
      <c r="BI121" s="785"/>
      <c r="BJ121" s="785"/>
      <c r="BK121" s="785"/>
      <c r="BL121" s="785"/>
      <c r="BM121" s="785"/>
      <c r="BN121" s="785"/>
      <c r="BO121" s="785"/>
      <c r="BP121" s="786"/>
      <c r="BQ121" s="849">
        <v>4115</v>
      </c>
      <c r="BR121" s="850"/>
      <c r="BS121" s="850"/>
      <c r="BT121" s="850"/>
      <c r="BU121" s="850"/>
      <c r="BV121" s="850">
        <v>3211</v>
      </c>
      <c r="BW121" s="850"/>
      <c r="BX121" s="850"/>
      <c r="BY121" s="850"/>
      <c r="BZ121" s="850"/>
      <c r="CA121" s="850" t="s">
        <v>468</v>
      </c>
      <c r="CB121" s="850"/>
      <c r="CC121" s="850"/>
      <c r="CD121" s="850"/>
      <c r="CE121" s="850"/>
      <c r="CF121" s="908" t="s">
        <v>468</v>
      </c>
      <c r="CG121" s="909"/>
      <c r="CH121" s="909"/>
      <c r="CI121" s="909"/>
      <c r="CJ121" s="909"/>
      <c r="CK121" s="902"/>
      <c r="CL121" s="888"/>
      <c r="CM121" s="888"/>
      <c r="CN121" s="888"/>
      <c r="CO121" s="889"/>
      <c r="CP121" s="868" t="s">
        <v>480</v>
      </c>
      <c r="CQ121" s="869"/>
      <c r="CR121" s="869"/>
      <c r="CS121" s="869"/>
      <c r="CT121" s="869"/>
      <c r="CU121" s="869"/>
      <c r="CV121" s="869"/>
      <c r="CW121" s="869"/>
      <c r="CX121" s="869"/>
      <c r="CY121" s="869"/>
      <c r="CZ121" s="869"/>
      <c r="DA121" s="869"/>
      <c r="DB121" s="869"/>
      <c r="DC121" s="869"/>
      <c r="DD121" s="869"/>
      <c r="DE121" s="869"/>
      <c r="DF121" s="870"/>
      <c r="DG121" s="849">
        <v>28476</v>
      </c>
      <c r="DH121" s="850"/>
      <c r="DI121" s="850"/>
      <c r="DJ121" s="850"/>
      <c r="DK121" s="850"/>
      <c r="DL121" s="850">
        <v>27226</v>
      </c>
      <c r="DM121" s="850"/>
      <c r="DN121" s="850"/>
      <c r="DO121" s="850"/>
      <c r="DP121" s="850"/>
      <c r="DQ121" s="850">
        <v>23234</v>
      </c>
      <c r="DR121" s="850"/>
      <c r="DS121" s="850"/>
      <c r="DT121" s="850"/>
      <c r="DU121" s="850"/>
      <c r="DV121" s="827">
        <v>0.7</v>
      </c>
      <c r="DW121" s="827"/>
      <c r="DX121" s="827"/>
      <c r="DY121" s="827"/>
      <c r="DZ121" s="828"/>
    </row>
    <row r="122" spans="1:130" s="221" customFormat="1" ht="26.25" customHeight="1" x14ac:dyDescent="0.2">
      <c r="A122" s="853"/>
      <c r="B122" s="854"/>
      <c r="C122" s="848" t="s">
        <v>455</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468</v>
      </c>
      <c r="AB122" s="813"/>
      <c r="AC122" s="813"/>
      <c r="AD122" s="813"/>
      <c r="AE122" s="814"/>
      <c r="AF122" s="815" t="s">
        <v>468</v>
      </c>
      <c r="AG122" s="813"/>
      <c r="AH122" s="813"/>
      <c r="AI122" s="813"/>
      <c r="AJ122" s="814"/>
      <c r="AK122" s="815" t="s">
        <v>469</v>
      </c>
      <c r="AL122" s="813"/>
      <c r="AM122" s="813"/>
      <c r="AN122" s="813"/>
      <c r="AO122" s="814"/>
      <c r="AP122" s="857" t="s">
        <v>467</v>
      </c>
      <c r="AQ122" s="858"/>
      <c r="AR122" s="858"/>
      <c r="AS122" s="858"/>
      <c r="AT122" s="859"/>
      <c r="AU122" s="916"/>
      <c r="AV122" s="917"/>
      <c r="AW122" s="917"/>
      <c r="AX122" s="917"/>
      <c r="AY122" s="918"/>
      <c r="AZ122" s="871" t="s">
        <v>481</v>
      </c>
      <c r="BA122" s="872"/>
      <c r="BB122" s="872"/>
      <c r="BC122" s="872"/>
      <c r="BD122" s="872"/>
      <c r="BE122" s="872"/>
      <c r="BF122" s="872"/>
      <c r="BG122" s="872"/>
      <c r="BH122" s="872"/>
      <c r="BI122" s="872"/>
      <c r="BJ122" s="872"/>
      <c r="BK122" s="872"/>
      <c r="BL122" s="872"/>
      <c r="BM122" s="872"/>
      <c r="BN122" s="872"/>
      <c r="BO122" s="872"/>
      <c r="BP122" s="873"/>
      <c r="BQ122" s="912">
        <v>4487226</v>
      </c>
      <c r="BR122" s="878"/>
      <c r="BS122" s="878"/>
      <c r="BT122" s="878"/>
      <c r="BU122" s="878"/>
      <c r="BV122" s="878">
        <v>4588608</v>
      </c>
      <c r="BW122" s="878"/>
      <c r="BX122" s="878"/>
      <c r="BY122" s="878"/>
      <c r="BZ122" s="878"/>
      <c r="CA122" s="878">
        <v>4639944</v>
      </c>
      <c r="CB122" s="878"/>
      <c r="CC122" s="878"/>
      <c r="CD122" s="878"/>
      <c r="CE122" s="878"/>
      <c r="CF122" s="879">
        <v>133.9</v>
      </c>
      <c r="CG122" s="880"/>
      <c r="CH122" s="880"/>
      <c r="CI122" s="880"/>
      <c r="CJ122" s="880"/>
      <c r="CK122" s="902"/>
      <c r="CL122" s="888"/>
      <c r="CM122" s="888"/>
      <c r="CN122" s="888"/>
      <c r="CO122" s="889"/>
      <c r="CP122" s="868" t="s">
        <v>482</v>
      </c>
      <c r="CQ122" s="869"/>
      <c r="CR122" s="869"/>
      <c r="CS122" s="869"/>
      <c r="CT122" s="869"/>
      <c r="CU122" s="869"/>
      <c r="CV122" s="869"/>
      <c r="CW122" s="869"/>
      <c r="CX122" s="869"/>
      <c r="CY122" s="869"/>
      <c r="CZ122" s="869"/>
      <c r="DA122" s="869"/>
      <c r="DB122" s="869"/>
      <c r="DC122" s="869"/>
      <c r="DD122" s="869"/>
      <c r="DE122" s="869"/>
      <c r="DF122" s="870"/>
      <c r="DG122" s="849" t="s">
        <v>468</v>
      </c>
      <c r="DH122" s="850"/>
      <c r="DI122" s="850"/>
      <c r="DJ122" s="850"/>
      <c r="DK122" s="850"/>
      <c r="DL122" s="850" t="s">
        <v>468</v>
      </c>
      <c r="DM122" s="850"/>
      <c r="DN122" s="850"/>
      <c r="DO122" s="850"/>
      <c r="DP122" s="850"/>
      <c r="DQ122" s="850" t="s">
        <v>469</v>
      </c>
      <c r="DR122" s="850"/>
      <c r="DS122" s="850"/>
      <c r="DT122" s="850"/>
      <c r="DU122" s="850"/>
      <c r="DV122" s="827" t="s">
        <v>468</v>
      </c>
      <c r="DW122" s="827"/>
      <c r="DX122" s="827"/>
      <c r="DY122" s="827"/>
      <c r="DZ122" s="828"/>
    </row>
    <row r="123" spans="1:130" s="221" customFormat="1" ht="26.25" customHeight="1" x14ac:dyDescent="0.2">
      <c r="A123" s="853"/>
      <c r="B123" s="854"/>
      <c r="C123" s="848" t="s">
        <v>461</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468</v>
      </c>
      <c r="AB123" s="813"/>
      <c r="AC123" s="813"/>
      <c r="AD123" s="813"/>
      <c r="AE123" s="814"/>
      <c r="AF123" s="815" t="s">
        <v>473</v>
      </c>
      <c r="AG123" s="813"/>
      <c r="AH123" s="813"/>
      <c r="AI123" s="813"/>
      <c r="AJ123" s="814"/>
      <c r="AK123" s="815" t="s">
        <v>468</v>
      </c>
      <c r="AL123" s="813"/>
      <c r="AM123" s="813"/>
      <c r="AN123" s="813"/>
      <c r="AO123" s="814"/>
      <c r="AP123" s="857" t="s">
        <v>469</v>
      </c>
      <c r="AQ123" s="858"/>
      <c r="AR123" s="858"/>
      <c r="AS123" s="858"/>
      <c r="AT123" s="859"/>
      <c r="AU123" s="919"/>
      <c r="AV123" s="920"/>
      <c r="AW123" s="920"/>
      <c r="AX123" s="920"/>
      <c r="AY123" s="920"/>
      <c r="AZ123" s="242" t="s">
        <v>192</v>
      </c>
      <c r="BA123" s="242"/>
      <c r="BB123" s="242"/>
      <c r="BC123" s="242"/>
      <c r="BD123" s="242"/>
      <c r="BE123" s="242"/>
      <c r="BF123" s="242"/>
      <c r="BG123" s="242"/>
      <c r="BH123" s="242"/>
      <c r="BI123" s="242"/>
      <c r="BJ123" s="242"/>
      <c r="BK123" s="242"/>
      <c r="BL123" s="242"/>
      <c r="BM123" s="242"/>
      <c r="BN123" s="242"/>
      <c r="BO123" s="910" t="s">
        <v>483</v>
      </c>
      <c r="BP123" s="911"/>
      <c r="BQ123" s="865">
        <v>8093525</v>
      </c>
      <c r="BR123" s="866"/>
      <c r="BS123" s="866"/>
      <c r="BT123" s="866"/>
      <c r="BU123" s="866"/>
      <c r="BV123" s="866">
        <v>8373997</v>
      </c>
      <c r="BW123" s="866"/>
      <c r="BX123" s="866"/>
      <c r="BY123" s="866"/>
      <c r="BZ123" s="866"/>
      <c r="CA123" s="866">
        <v>8882173</v>
      </c>
      <c r="CB123" s="866"/>
      <c r="CC123" s="866"/>
      <c r="CD123" s="866"/>
      <c r="CE123" s="866"/>
      <c r="CF123" s="781"/>
      <c r="CG123" s="782"/>
      <c r="CH123" s="782"/>
      <c r="CI123" s="782"/>
      <c r="CJ123" s="867"/>
      <c r="CK123" s="902"/>
      <c r="CL123" s="888"/>
      <c r="CM123" s="888"/>
      <c r="CN123" s="888"/>
      <c r="CO123" s="889"/>
      <c r="CP123" s="868" t="s">
        <v>484</v>
      </c>
      <c r="CQ123" s="869"/>
      <c r="CR123" s="869"/>
      <c r="CS123" s="869"/>
      <c r="CT123" s="869"/>
      <c r="CU123" s="869"/>
      <c r="CV123" s="869"/>
      <c r="CW123" s="869"/>
      <c r="CX123" s="869"/>
      <c r="CY123" s="869"/>
      <c r="CZ123" s="869"/>
      <c r="DA123" s="869"/>
      <c r="DB123" s="869"/>
      <c r="DC123" s="869"/>
      <c r="DD123" s="869"/>
      <c r="DE123" s="869"/>
      <c r="DF123" s="870"/>
      <c r="DG123" s="812" t="s">
        <v>467</v>
      </c>
      <c r="DH123" s="813"/>
      <c r="DI123" s="813"/>
      <c r="DJ123" s="813"/>
      <c r="DK123" s="814"/>
      <c r="DL123" s="815" t="s">
        <v>468</v>
      </c>
      <c r="DM123" s="813"/>
      <c r="DN123" s="813"/>
      <c r="DO123" s="813"/>
      <c r="DP123" s="814"/>
      <c r="DQ123" s="815" t="s">
        <v>467</v>
      </c>
      <c r="DR123" s="813"/>
      <c r="DS123" s="813"/>
      <c r="DT123" s="813"/>
      <c r="DU123" s="814"/>
      <c r="DV123" s="857" t="s">
        <v>468</v>
      </c>
      <c r="DW123" s="858"/>
      <c r="DX123" s="858"/>
      <c r="DY123" s="858"/>
      <c r="DZ123" s="859"/>
    </row>
    <row r="124" spans="1:130" s="221" customFormat="1" ht="26.25" customHeight="1" thickBot="1" x14ac:dyDescent="0.25">
      <c r="A124" s="853"/>
      <c r="B124" s="854"/>
      <c r="C124" s="848" t="s">
        <v>465</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467</v>
      </c>
      <c r="AB124" s="813"/>
      <c r="AC124" s="813"/>
      <c r="AD124" s="813"/>
      <c r="AE124" s="814"/>
      <c r="AF124" s="815" t="s">
        <v>468</v>
      </c>
      <c r="AG124" s="813"/>
      <c r="AH124" s="813"/>
      <c r="AI124" s="813"/>
      <c r="AJ124" s="814"/>
      <c r="AK124" s="815" t="s">
        <v>468</v>
      </c>
      <c r="AL124" s="813"/>
      <c r="AM124" s="813"/>
      <c r="AN124" s="813"/>
      <c r="AO124" s="814"/>
      <c r="AP124" s="857" t="s">
        <v>467</v>
      </c>
      <c r="AQ124" s="858"/>
      <c r="AR124" s="858"/>
      <c r="AS124" s="858"/>
      <c r="AT124" s="859"/>
      <c r="AU124" s="860" t="s">
        <v>485</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t="s">
        <v>468</v>
      </c>
      <c r="BR124" s="864"/>
      <c r="BS124" s="864"/>
      <c r="BT124" s="864"/>
      <c r="BU124" s="864"/>
      <c r="BV124" s="864" t="s">
        <v>467</v>
      </c>
      <c r="BW124" s="864"/>
      <c r="BX124" s="864"/>
      <c r="BY124" s="864"/>
      <c r="BZ124" s="864"/>
      <c r="CA124" s="864" t="s">
        <v>467</v>
      </c>
      <c r="CB124" s="864"/>
      <c r="CC124" s="864"/>
      <c r="CD124" s="864"/>
      <c r="CE124" s="864"/>
      <c r="CF124" s="759"/>
      <c r="CG124" s="760"/>
      <c r="CH124" s="760"/>
      <c r="CI124" s="760"/>
      <c r="CJ124" s="895"/>
      <c r="CK124" s="903"/>
      <c r="CL124" s="903"/>
      <c r="CM124" s="903"/>
      <c r="CN124" s="903"/>
      <c r="CO124" s="904"/>
      <c r="CP124" s="868" t="s">
        <v>486</v>
      </c>
      <c r="CQ124" s="869"/>
      <c r="CR124" s="869"/>
      <c r="CS124" s="869"/>
      <c r="CT124" s="869"/>
      <c r="CU124" s="869"/>
      <c r="CV124" s="869"/>
      <c r="CW124" s="869"/>
      <c r="CX124" s="869"/>
      <c r="CY124" s="869"/>
      <c r="CZ124" s="869"/>
      <c r="DA124" s="869"/>
      <c r="DB124" s="869"/>
      <c r="DC124" s="869"/>
      <c r="DD124" s="869"/>
      <c r="DE124" s="869"/>
      <c r="DF124" s="870"/>
      <c r="DG124" s="796" t="s">
        <v>487</v>
      </c>
      <c r="DH124" s="797"/>
      <c r="DI124" s="797"/>
      <c r="DJ124" s="797"/>
      <c r="DK124" s="798"/>
      <c r="DL124" s="799" t="s">
        <v>148</v>
      </c>
      <c r="DM124" s="797"/>
      <c r="DN124" s="797"/>
      <c r="DO124" s="797"/>
      <c r="DP124" s="798"/>
      <c r="DQ124" s="799" t="s">
        <v>488</v>
      </c>
      <c r="DR124" s="797"/>
      <c r="DS124" s="797"/>
      <c r="DT124" s="797"/>
      <c r="DU124" s="798"/>
      <c r="DV124" s="881" t="s">
        <v>473</v>
      </c>
      <c r="DW124" s="882"/>
      <c r="DX124" s="882"/>
      <c r="DY124" s="882"/>
      <c r="DZ124" s="883"/>
    </row>
    <row r="125" spans="1:130" s="221" customFormat="1" ht="26.25" customHeight="1" x14ac:dyDescent="0.2">
      <c r="A125" s="853"/>
      <c r="B125" s="854"/>
      <c r="C125" s="848" t="s">
        <v>470</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473</v>
      </c>
      <c r="AB125" s="813"/>
      <c r="AC125" s="813"/>
      <c r="AD125" s="813"/>
      <c r="AE125" s="814"/>
      <c r="AF125" s="815" t="s">
        <v>473</v>
      </c>
      <c r="AG125" s="813"/>
      <c r="AH125" s="813"/>
      <c r="AI125" s="813"/>
      <c r="AJ125" s="814"/>
      <c r="AK125" s="815" t="s">
        <v>473</v>
      </c>
      <c r="AL125" s="813"/>
      <c r="AM125" s="813"/>
      <c r="AN125" s="813"/>
      <c r="AO125" s="814"/>
      <c r="AP125" s="857" t="s">
        <v>473</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489</v>
      </c>
      <c r="CL125" s="885"/>
      <c r="CM125" s="885"/>
      <c r="CN125" s="885"/>
      <c r="CO125" s="886"/>
      <c r="CP125" s="893" t="s">
        <v>490</v>
      </c>
      <c r="CQ125" s="841"/>
      <c r="CR125" s="841"/>
      <c r="CS125" s="841"/>
      <c r="CT125" s="841"/>
      <c r="CU125" s="841"/>
      <c r="CV125" s="841"/>
      <c r="CW125" s="841"/>
      <c r="CX125" s="841"/>
      <c r="CY125" s="841"/>
      <c r="CZ125" s="841"/>
      <c r="DA125" s="841"/>
      <c r="DB125" s="841"/>
      <c r="DC125" s="841"/>
      <c r="DD125" s="841"/>
      <c r="DE125" s="841"/>
      <c r="DF125" s="842"/>
      <c r="DG125" s="894" t="s">
        <v>491</v>
      </c>
      <c r="DH125" s="875"/>
      <c r="DI125" s="875"/>
      <c r="DJ125" s="875"/>
      <c r="DK125" s="875"/>
      <c r="DL125" s="875" t="s">
        <v>488</v>
      </c>
      <c r="DM125" s="875"/>
      <c r="DN125" s="875"/>
      <c r="DO125" s="875"/>
      <c r="DP125" s="875"/>
      <c r="DQ125" s="875" t="s">
        <v>473</v>
      </c>
      <c r="DR125" s="875"/>
      <c r="DS125" s="875"/>
      <c r="DT125" s="875"/>
      <c r="DU125" s="875"/>
      <c r="DV125" s="876" t="s">
        <v>473</v>
      </c>
      <c r="DW125" s="876"/>
      <c r="DX125" s="876"/>
      <c r="DY125" s="876"/>
      <c r="DZ125" s="877"/>
    </row>
    <row r="126" spans="1:130" s="221" customFormat="1" ht="26.25" customHeight="1" thickBot="1" x14ac:dyDescent="0.25">
      <c r="A126" s="853"/>
      <c r="B126" s="854"/>
      <c r="C126" s="848" t="s">
        <v>472</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492</v>
      </c>
      <c r="AB126" s="813"/>
      <c r="AC126" s="813"/>
      <c r="AD126" s="813"/>
      <c r="AE126" s="814"/>
      <c r="AF126" s="815" t="s">
        <v>473</v>
      </c>
      <c r="AG126" s="813"/>
      <c r="AH126" s="813"/>
      <c r="AI126" s="813"/>
      <c r="AJ126" s="814"/>
      <c r="AK126" s="815" t="s">
        <v>473</v>
      </c>
      <c r="AL126" s="813"/>
      <c r="AM126" s="813"/>
      <c r="AN126" s="813"/>
      <c r="AO126" s="814"/>
      <c r="AP126" s="857" t="s">
        <v>487</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493</v>
      </c>
      <c r="CQ126" s="785"/>
      <c r="CR126" s="785"/>
      <c r="CS126" s="785"/>
      <c r="CT126" s="785"/>
      <c r="CU126" s="785"/>
      <c r="CV126" s="785"/>
      <c r="CW126" s="785"/>
      <c r="CX126" s="785"/>
      <c r="CY126" s="785"/>
      <c r="CZ126" s="785"/>
      <c r="DA126" s="785"/>
      <c r="DB126" s="785"/>
      <c r="DC126" s="785"/>
      <c r="DD126" s="785"/>
      <c r="DE126" s="785"/>
      <c r="DF126" s="786"/>
      <c r="DG126" s="849" t="s">
        <v>494</v>
      </c>
      <c r="DH126" s="850"/>
      <c r="DI126" s="850"/>
      <c r="DJ126" s="850"/>
      <c r="DK126" s="850"/>
      <c r="DL126" s="850" t="s">
        <v>488</v>
      </c>
      <c r="DM126" s="850"/>
      <c r="DN126" s="850"/>
      <c r="DO126" s="850"/>
      <c r="DP126" s="850"/>
      <c r="DQ126" s="850" t="s">
        <v>488</v>
      </c>
      <c r="DR126" s="850"/>
      <c r="DS126" s="850"/>
      <c r="DT126" s="850"/>
      <c r="DU126" s="850"/>
      <c r="DV126" s="827" t="s">
        <v>148</v>
      </c>
      <c r="DW126" s="827"/>
      <c r="DX126" s="827"/>
      <c r="DY126" s="827"/>
      <c r="DZ126" s="828"/>
    </row>
    <row r="127" spans="1:130" s="221" customFormat="1" ht="26.25" customHeight="1" x14ac:dyDescent="0.2">
      <c r="A127" s="855"/>
      <c r="B127" s="856"/>
      <c r="C127" s="871" t="s">
        <v>495</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473</v>
      </c>
      <c r="AB127" s="813"/>
      <c r="AC127" s="813"/>
      <c r="AD127" s="813"/>
      <c r="AE127" s="814"/>
      <c r="AF127" s="815" t="s">
        <v>473</v>
      </c>
      <c r="AG127" s="813"/>
      <c r="AH127" s="813"/>
      <c r="AI127" s="813"/>
      <c r="AJ127" s="814"/>
      <c r="AK127" s="815" t="s">
        <v>492</v>
      </c>
      <c r="AL127" s="813"/>
      <c r="AM127" s="813"/>
      <c r="AN127" s="813"/>
      <c r="AO127" s="814"/>
      <c r="AP127" s="857" t="s">
        <v>487</v>
      </c>
      <c r="AQ127" s="858"/>
      <c r="AR127" s="858"/>
      <c r="AS127" s="858"/>
      <c r="AT127" s="859"/>
      <c r="AU127" s="223"/>
      <c r="AV127" s="223"/>
      <c r="AW127" s="223"/>
      <c r="AX127" s="874" t="s">
        <v>496</v>
      </c>
      <c r="AY127" s="845"/>
      <c r="AZ127" s="845"/>
      <c r="BA127" s="845"/>
      <c r="BB127" s="845"/>
      <c r="BC127" s="845"/>
      <c r="BD127" s="845"/>
      <c r="BE127" s="846"/>
      <c r="BF127" s="844" t="s">
        <v>497</v>
      </c>
      <c r="BG127" s="845"/>
      <c r="BH127" s="845"/>
      <c r="BI127" s="845"/>
      <c r="BJ127" s="845"/>
      <c r="BK127" s="845"/>
      <c r="BL127" s="846"/>
      <c r="BM127" s="844" t="s">
        <v>498</v>
      </c>
      <c r="BN127" s="845"/>
      <c r="BO127" s="845"/>
      <c r="BP127" s="845"/>
      <c r="BQ127" s="845"/>
      <c r="BR127" s="845"/>
      <c r="BS127" s="846"/>
      <c r="BT127" s="844" t="s">
        <v>499</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500</v>
      </c>
      <c r="CQ127" s="785"/>
      <c r="CR127" s="785"/>
      <c r="CS127" s="785"/>
      <c r="CT127" s="785"/>
      <c r="CU127" s="785"/>
      <c r="CV127" s="785"/>
      <c r="CW127" s="785"/>
      <c r="CX127" s="785"/>
      <c r="CY127" s="785"/>
      <c r="CZ127" s="785"/>
      <c r="DA127" s="785"/>
      <c r="DB127" s="785"/>
      <c r="DC127" s="785"/>
      <c r="DD127" s="785"/>
      <c r="DE127" s="785"/>
      <c r="DF127" s="786"/>
      <c r="DG127" s="849" t="s">
        <v>494</v>
      </c>
      <c r="DH127" s="850"/>
      <c r="DI127" s="850"/>
      <c r="DJ127" s="850"/>
      <c r="DK127" s="850"/>
      <c r="DL127" s="850" t="s">
        <v>488</v>
      </c>
      <c r="DM127" s="850"/>
      <c r="DN127" s="850"/>
      <c r="DO127" s="850"/>
      <c r="DP127" s="850"/>
      <c r="DQ127" s="850" t="s">
        <v>473</v>
      </c>
      <c r="DR127" s="850"/>
      <c r="DS127" s="850"/>
      <c r="DT127" s="850"/>
      <c r="DU127" s="850"/>
      <c r="DV127" s="827" t="s">
        <v>473</v>
      </c>
      <c r="DW127" s="827"/>
      <c r="DX127" s="827"/>
      <c r="DY127" s="827"/>
      <c r="DZ127" s="828"/>
    </row>
    <row r="128" spans="1:130" s="221" customFormat="1" ht="26.25" customHeight="1" thickBot="1" x14ac:dyDescent="0.25">
      <c r="A128" s="829" t="s">
        <v>501</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502</v>
      </c>
      <c r="X128" s="831"/>
      <c r="Y128" s="831"/>
      <c r="Z128" s="832"/>
      <c r="AA128" s="833">
        <v>7536</v>
      </c>
      <c r="AB128" s="834"/>
      <c r="AC128" s="834"/>
      <c r="AD128" s="834"/>
      <c r="AE128" s="835"/>
      <c r="AF128" s="836">
        <v>3815</v>
      </c>
      <c r="AG128" s="834"/>
      <c r="AH128" s="834"/>
      <c r="AI128" s="834"/>
      <c r="AJ128" s="835"/>
      <c r="AK128" s="836">
        <v>3815</v>
      </c>
      <c r="AL128" s="834"/>
      <c r="AM128" s="834"/>
      <c r="AN128" s="834"/>
      <c r="AO128" s="835"/>
      <c r="AP128" s="837"/>
      <c r="AQ128" s="838"/>
      <c r="AR128" s="838"/>
      <c r="AS128" s="838"/>
      <c r="AT128" s="839"/>
      <c r="AU128" s="223"/>
      <c r="AV128" s="223"/>
      <c r="AW128" s="223"/>
      <c r="AX128" s="840" t="s">
        <v>503</v>
      </c>
      <c r="AY128" s="841"/>
      <c r="AZ128" s="841"/>
      <c r="BA128" s="841"/>
      <c r="BB128" s="841"/>
      <c r="BC128" s="841"/>
      <c r="BD128" s="841"/>
      <c r="BE128" s="842"/>
      <c r="BF128" s="819" t="s">
        <v>473</v>
      </c>
      <c r="BG128" s="820"/>
      <c r="BH128" s="820"/>
      <c r="BI128" s="820"/>
      <c r="BJ128" s="820"/>
      <c r="BK128" s="820"/>
      <c r="BL128" s="843"/>
      <c r="BM128" s="819">
        <v>15</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504</v>
      </c>
      <c r="CQ128" s="763"/>
      <c r="CR128" s="763"/>
      <c r="CS128" s="763"/>
      <c r="CT128" s="763"/>
      <c r="CU128" s="763"/>
      <c r="CV128" s="763"/>
      <c r="CW128" s="763"/>
      <c r="CX128" s="763"/>
      <c r="CY128" s="763"/>
      <c r="CZ128" s="763"/>
      <c r="DA128" s="763"/>
      <c r="DB128" s="763"/>
      <c r="DC128" s="763"/>
      <c r="DD128" s="763"/>
      <c r="DE128" s="763"/>
      <c r="DF128" s="764"/>
      <c r="DG128" s="823" t="s">
        <v>487</v>
      </c>
      <c r="DH128" s="824"/>
      <c r="DI128" s="824"/>
      <c r="DJ128" s="824"/>
      <c r="DK128" s="824"/>
      <c r="DL128" s="824" t="s">
        <v>494</v>
      </c>
      <c r="DM128" s="824"/>
      <c r="DN128" s="824"/>
      <c r="DO128" s="824"/>
      <c r="DP128" s="824"/>
      <c r="DQ128" s="824" t="s">
        <v>473</v>
      </c>
      <c r="DR128" s="824"/>
      <c r="DS128" s="824"/>
      <c r="DT128" s="824"/>
      <c r="DU128" s="824"/>
      <c r="DV128" s="825" t="s">
        <v>488</v>
      </c>
      <c r="DW128" s="825"/>
      <c r="DX128" s="825"/>
      <c r="DY128" s="825"/>
      <c r="DZ128" s="826"/>
    </row>
    <row r="129" spans="1:131" s="221" customFormat="1" ht="26.25" customHeight="1" x14ac:dyDescent="0.2">
      <c r="A129" s="807" t="s">
        <v>106</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505</v>
      </c>
      <c r="X129" s="810"/>
      <c r="Y129" s="810"/>
      <c r="Z129" s="811"/>
      <c r="AA129" s="812">
        <v>3347823</v>
      </c>
      <c r="AB129" s="813"/>
      <c r="AC129" s="813"/>
      <c r="AD129" s="813"/>
      <c r="AE129" s="814"/>
      <c r="AF129" s="815">
        <v>3620698</v>
      </c>
      <c r="AG129" s="813"/>
      <c r="AH129" s="813"/>
      <c r="AI129" s="813"/>
      <c r="AJ129" s="814"/>
      <c r="AK129" s="815">
        <v>3854908</v>
      </c>
      <c r="AL129" s="813"/>
      <c r="AM129" s="813"/>
      <c r="AN129" s="813"/>
      <c r="AO129" s="814"/>
      <c r="AP129" s="816"/>
      <c r="AQ129" s="817"/>
      <c r="AR129" s="817"/>
      <c r="AS129" s="817"/>
      <c r="AT129" s="818"/>
      <c r="AU129" s="224"/>
      <c r="AV129" s="224"/>
      <c r="AW129" s="224"/>
      <c r="AX129" s="784" t="s">
        <v>506</v>
      </c>
      <c r="AY129" s="785"/>
      <c r="AZ129" s="785"/>
      <c r="BA129" s="785"/>
      <c r="BB129" s="785"/>
      <c r="BC129" s="785"/>
      <c r="BD129" s="785"/>
      <c r="BE129" s="786"/>
      <c r="BF129" s="803" t="s">
        <v>488</v>
      </c>
      <c r="BG129" s="804"/>
      <c r="BH129" s="804"/>
      <c r="BI129" s="804"/>
      <c r="BJ129" s="804"/>
      <c r="BK129" s="804"/>
      <c r="BL129" s="805"/>
      <c r="BM129" s="803">
        <v>20</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807" t="s">
        <v>507</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508</v>
      </c>
      <c r="X130" s="810"/>
      <c r="Y130" s="810"/>
      <c r="Z130" s="811"/>
      <c r="AA130" s="812">
        <v>357877</v>
      </c>
      <c r="AB130" s="813"/>
      <c r="AC130" s="813"/>
      <c r="AD130" s="813"/>
      <c r="AE130" s="814"/>
      <c r="AF130" s="815">
        <v>364166</v>
      </c>
      <c r="AG130" s="813"/>
      <c r="AH130" s="813"/>
      <c r="AI130" s="813"/>
      <c r="AJ130" s="814"/>
      <c r="AK130" s="815">
        <v>390692</v>
      </c>
      <c r="AL130" s="813"/>
      <c r="AM130" s="813"/>
      <c r="AN130" s="813"/>
      <c r="AO130" s="814"/>
      <c r="AP130" s="816"/>
      <c r="AQ130" s="817"/>
      <c r="AR130" s="817"/>
      <c r="AS130" s="817"/>
      <c r="AT130" s="818"/>
      <c r="AU130" s="224"/>
      <c r="AV130" s="224"/>
      <c r="AW130" s="224"/>
      <c r="AX130" s="784" t="s">
        <v>509</v>
      </c>
      <c r="AY130" s="785"/>
      <c r="AZ130" s="785"/>
      <c r="BA130" s="785"/>
      <c r="BB130" s="785"/>
      <c r="BC130" s="785"/>
      <c r="BD130" s="785"/>
      <c r="BE130" s="786"/>
      <c r="BF130" s="787">
        <v>4.5</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510</v>
      </c>
      <c r="X131" s="794"/>
      <c r="Y131" s="794"/>
      <c r="Z131" s="795"/>
      <c r="AA131" s="796">
        <v>2989946</v>
      </c>
      <c r="AB131" s="797"/>
      <c r="AC131" s="797"/>
      <c r="AD131" s="797"/>
      <c r="AE131" s="798"/>
      <c r="AF131" s="799">
        <v>3256532</v>
      </c>
      <c r="AG131" s="797"/>
      <c r="AH131" s="797"/>
      <c r="AI131" s="797"/>
      <c r="AJ131" s="798"/>
      <c r="AK131" s="799">
        <v>3464216</v>
      </c>
      <c r="AL131" s="797"/>
      <c r="AM131" s="797"/>
      <c r="AN131" s="797"/>
      <c r="AO131" s="798"/>
      <c r="AP131" s="800"/>
      <c r="AQ131" s="801"/>
      <c r="AR131" s="801"/>
      <c r="AS131" s="801"/>
      <c r="AT131" s="802"/>
      <c r="AU131" s="224"/>
      <c r="AV131" s="224"/>
      <c r="AW131" s="224"/>
      <c r="AX131" s="762" t="s">
        <v>511</v>
      </c>
      <c r="AY131" s="763"/>
      <c r="AZ131" s="763"/>
      <c r="BA131" s="763"/>
      <c r="BB131" s="763"/>
      <c r="BC131" s="763"/>
      <c r="BD131" s="763"/>
      <c r="BE131" s="764"/>
      <c r="BF131" s="765" t="s">
        <v>512</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71" t="s">
        <v>513</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514</v>
      </c>
      <c r="W132" s="775"/>
      <c r="X132" s="775"/>
      <c r="Y132" s="775"/>
      <c r="Z132" s="776"/>
      <c r="AA132" s="777">
        <v>4.6710877049999997</v>
      </c>
      <c r="AB132" s="778"/>
      <c r="AC132" s="778"/>
      <c r="AD132" s="778"/>
      <c r="AE132" s="779"/>
      <c r="AF132" s="780">
        <v>4.5325518069999999</v>
      </c>
      <c r="AG132" s="778"/>
      <c r="AH132" s="778"/>
      <c r="AI132" s="778"/>
      <c r="AJ132" s="779"/>
      <c r="AK132" s="780">
        <v>4.5375057439999997</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515</v>
      </c>
      <c r="W133" s="754"/>
      <c r="X133" s="754"/>
      <c r="Y133" s="754"/>
      <c r="Z133" s="755"/>
      <c r="AA133" s="756">
        <v>6.1</v>
      </c>
      <c r="AB133" s="757"/>
      <c r="AC133" s="757"/>
      <c r="AD133" s="757"/>
      <c r="AE133" s="758"/>
      <c r="AF133" s="756">
        <v>5.6</v>
      </c>
      <c r="AG133" s="757"/>
      <c r="AH133" s="757"/>
      <c r="AI133" s="757"/>
      <c r="AJ133" s="758"/>
      <c r="AK133" s="756">
        <v>4.5</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t7ULjvqhF1ej7Kw3bQHUfMoToG5/4O5t1IcmdSTw3xRM03qyyzDFuSWu2kixXsEHyKeqFqidf5299BQw2W55fw==" saltValue="rnMsC0CGSlusqFIPVqpwp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CV55" sqref="CV55:DC56"/>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516</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CV55" sqref="CV55:DC56"/>
    </sheetView>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HGdIXNN61EuiLFDtxkOeq+CF2z8BuBwrcDkujS9PhCFzUg9YWDelOgFmWGNfhGTYGC93YhZJZLx+riRtdTwKQ==" saltValue="7PDL+tZfIjwpZVIxPpxvI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CV55" sqref="CV55:DC56"/>
    </sheetView>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517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518</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519</v>
      </c>
      <c r="AP7" s="263"/>
      <c r="AQ7" s="264" t="s">
        <v>520</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521</v>
      </c>
      <c r="AQ8" s="270" t="s">
        <v>522</v>
      </c>
      <c r="AR8" s="271" t="s">
        <v>523</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524</v>
      </c>
      <c r="AL9" s="1164"/>
      <c r="AM9" s="1164"/>
      <c r="AN9" s="1165"/>
      <c r="AO9" s="272">
        <v>1039292</v>
      </c>
      <c r="AP9" s="272">
        <v>108883</v>
      </c>
      <c r="AQ9" s="273">
        <v>135698</v>
      </c>
      <c r="AR9" s="274">
        <v>-19.8</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525</v>
      </c>
      <c r="AL10" s="1164"/>
      <c r="AM10" s="1164"/>
      <c r="AN10" s="1165"/>
      <c r="AO10" s="275">
        <v>133441</v>
      </c>
      <c r="AP10" s="275">
        <v>13980</v>
      </c>
      <c r="AQ10" s="276">
        <v>15070</v>
      </c>
      <c r="AR10" s="277">
        <v>-7.2</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526</v>
      </c>
      <c r="AL11" s="1164"/>
      <c r="AM11" s="1164"/>
      <c r="AN11" s="1165"/>
      <c r="AO11" s="275">
        <v>14061</v>
      </c>
      <c r="AP11" s="275">
        <v>1473</v>
      </c>
      <c r="AQ11" s="276">
        <v>1204</v>
      </c>
      <c r="AR11" s="277">
        <v>22.3</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527</v>
      </c>
      <c r="AL12" s="1164"/>
      <c r="AM12" s="1164"/>
      <c r="AN12" s="1165"/>
      <c r="AO12" s="275" t="s">
        <v>528</v>
      </c>
      <c r="AP12" s="275" t="s">
        <v>528</v>
      </c>
      <c r="AQ12" s="276" t="s">
        <v>528</v>
      </c>
      <c r="AR12" s="277" t="s">
        <v>528</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529</v>
      </c>
      <c r="AL13" s="1164"/>
      <c r="AM13" s="1164"/>
      <c r="AN13" s="1165"/>
      <c r="AO13" s="275">
        <v>46742</v>
      </c>
      <c r="AP13" s="275">
        <v>4897</v>
      </c>
      <c r="AQ13" s="276">
        <v>5161</v>
      </c>
      <c r="AR13" s="277">
        <v>-5.0999999999999996</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530</v>
      </c>
      <c r="AL14" s="1164"/>
      <c r="AM14" s="1164"/>
      <c r="AN14" s="1165"/>
      <c r="AO14" s="275" t="s">
        <v>528</v>
      </c>
      <c r="AP14" s="275" t="s">
        <v>528</v>
      </c>
      <c r="AQ14" s="276">
        <v>2589</v>
      </c>
      <c r="AR14" s="277" t="s">
        <v>528</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531</v>
      </c>
      <c r="AL15" s="1167"/>
      <c r="AM15" s="1167"/>
      <c r="AN15" s="1168"/>
      <c r="AO15" s="275">
        <v>-78698</v>
      </c>
      <c r="AP15" s="275">
        <v>-8245</v>
      </c>
      <c r="AQ15" s="276">
        <v>-9993</v>
      </c>
      <c r="AR15" s="277">
        <v>-17.5</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192</v>
      </c>
      <c r="AL16" s="1167"/>
      <c r="AM16" s="1167"/>
      <c r="AN16" s="1168"/>
      <c r="AO16" s="275">
        <v>1154838</v>
      </c>
      <c r="AP16" s="275">
        <v>120989</v>
      </c>
      <c r="AQ16" s="276">
        <v>149729</v>
      </c>
      <c r="AR16" s="277">
        <v>-19.2</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532</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533</v>
      </c>
      <c r="AP20" s="284" t="s">
        <v>534</v>
      </c>
      <c r="AQ20" s="285" t="s">
        <v>535</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536</v>
      </c>
      <c r="AL21" s="1170"/>
      <c r="AM21" s="1170"/>
      <c r="AN21" s="1171"/>
      <c r="AO21" s="288">
        <v>10.06</v>
      </c>
      <c r="AP21" s="289">
        <v>13.47</v>
      </c>
      <c r="AQ21" s="290">
        <v>-3.41</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537</v>
      </c>
      <c r="AL22" s="1170"/>
      <c r="AM22" s="1170"/>
      <c r="AN22" s="1171"/>
      <c r="AO22" s="293">
        <v>97.2</v>
      </c>
      <c r="AP22" s="294">
        <v>96.1</v>
      </c>
      <c r="AQ22" s="295">
        <v>1.1000000000000001</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62" t="s">
        <v>538</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ht="13.2" x14ac:dyDescent="0.2">
      <c r="A27" s="300"/>
      <c r="AO27" s="253"/>
      <c r="AP27" s="253"/>
      <c r="AQ27" s="253"/>
      <c r="AR27" s="253"/>
      <c r="AS27" s="253"/>
      <c r="AT27" s="253"/>
    </row>
    <row r="28" spans="1:46" ht="16.2" x14ac:dyDescent="0.2">
      <c r="A28" s="254" t="s">
        <v>539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540</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519</v>
      </c>
      <c r="AP30" s="263"/>
      <c r="AQ30" s="264" t="s">
        <v>520</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521</v>
      </c>
      <c r="AQ31" s="270" t="s">
        <v>522</v>
      </c>
      <c r="AR31" s="271" t="s">
        <v>523</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541</v>
      </c>
      <c r="AL32" s="1154"/>
      <c r="AM32" s="1154"/>
      <c r="AN32" s="1155"/>
      <c r="AO32" s="303">
        <v>496648</v>
      </c>
      <c r="AP32" s="303">
        <v>52032</v>
      </c>
      <c r="AQ32" s="304">
        <v>77495</v>
      </c>
      <c r="AR32" s="305">
        <v>-32.9</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542</v>
      </c>
      <c r="AL33" s="1154"/>
      <c r="AM33" s="1154"/>
      <c r="AN33" s="1155"/>
      <c r="AO33" s="303" t="s">
        <v>528</v>
      </c>
      <c r="AP33" s="303" t="s">
        <v>528</v>
      </c>
      <c r="AQ33" s="304" t="s">
        <v>528</v>
      </c>
      <c r="AR33" s="305" t="s">
        <v>528</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543</v>
      </c>
      <c r="AL34" s="1154"/>
      <c r="AM34" s="1154"/>
      <c r="AN34" s="1155"/>
      <c r="AO34" s="303" t="s">
        <v>528</v>
      </c>
      <c r="AP34" s="303" t="s">
        <v>528</v>
      </c>
      <c r="AQ34" s="304" t="s">
        <v>528</v>
      </c>
      <c r="AR34" s="305" t="s">
        <v>528</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544</v>
      </c>
      <c r="AL35" s="1154"/>
      <c r="AM35" s="1154"/>
      <c r="AN35" s="1155"/>
      <c r="AO35" s="303">
        <v>32532</v>
      </c>
      <c r="AP35" s="303">
        <v>3408</v>
      </c>
      <c r="AQ35" s="304">
        <v>26940</v>
      </c>
      <c r="AR35" s="305">
        <v>-87.3</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545</v>
      </c>
      <c r="AL36" s="1154"/>
      <c r="AM36" s="1154"/>
      <c r="AN36" s="1155"/>
      <c r="AO36" s="303">
        <v>22516</v>
      </c>
      <c r="AP36" s="303">
        <v>2359</v>
      </c>
      <c r="AQ36" s="304">
        <v>3757</v>
      </c>
      <c r="AR36" s="305">
        <v>-37.200000000000003</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546</v>
      </c>
      <c r="AL37" s="1154"/>
      <c r="AM37" s="1154"/>
      <c r="AN37" s="1155"/>
      <c r="AO37" s="303" t="s">
        <v>528</v>
      </c>
      <c r="AP37" s="303" t="s">
        <v>528</v>
      </c>
      <c r="AQ37" s="304">
        <v>476</v>
      </c>
      <c r="AR37" s="305" t="s">
        <v>528</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547</v>
      </c>
      <c r="AL38" s="1157"/>
      <c r="AM38" s="1157"/>
      <c r="AN38" s="1158"/>
      <c r="AO38" s="306" t="s">
        <v>528</v>
      </c>
      <c r="AP38" s="306" t="s">
        <v>528</v>
      </c>
      <c r="AQ38" s="307">
        <v>3</v>
      </c>
      <c r="AR38" s="295" t="s">
        <v>528</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548</v>
      </c>
      <c r="AL39" s="1157"/>
      <c r="AM39" s="1157"/>
      <c r="AN39" s="1158"/>
      <c r="AO39" s="303">
        <v>-3815</v>
      </c>
      <c r="AP39" s="303">
        <v>-400</v>
      </c>
      <c r="AQ39" s="304">
        <v>-1869</v>
      </c>
      <c r="AR39" s="305">
        <v>-78.599999999999994</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549</v>
      </c>
      <c r="AL40" s="1154"/>
      <c r="AM40" s="1154"/>
      <c r="AN40" s="1155"/>
      <c r="AO40" s="303">
        <v>-390692</v>
      </c>
      <c r="AP40" s="303">
        <v>-40932</v>
      </c>
      <c r="AQ40" s="304">
        <v>-73868</v>
      </c>
      <c r="AR40" s="305">
        <v>-44.6</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302</v>
      </c>
      <c r="AL41" s="1160"/>
      <c r="AM41" s="1160"/>
      <c r="AN41" s="1161"/>
      <c r="AO41" s="303">
        <v>157189</v>
      </c>
      <c r="AP41" s="303">
        <v>16468</v>
      </c>
      <c r="AQ41" s="304">
        <v>32935</v>
      </c>
      <c r="AR41" s="305">
        <v>-50</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550</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551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552</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519</v>
      </c>
      <c r="AN49" s="1148" t="s">
        <v>553</v>
      </c>
      <c r="AO49" s="1149"/>
      <c r="AP49" s="1149"/>
      <c r="AQ49" s="1149"/>
      <c r="AR49" s="1150"/>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554</v>
      </c>
      <c r="AO50" s="320" t="s">
        <v>555</v>
      </c>
      <c r="AP50" s="321" t="s">
        <v>556</v>
      </c>
      <c r="AQ50" s="322" t="s">
        <v>557</v>
      </c>
      <c r="AR50" s="323" t="s">
        <v>558</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559</v>
      </c>
      <c r="AL51" s="316"/>
      <c r="AM51" s="324">
        <v>1105151</v>
      </c>
      <c r="AN51" s="325">
        <v>105615</v>
      </c>
      <c r="AO51" s="326">
        <v>38.6</v>
      </c>
      <c r="AP51" s="327">
        <v>82993</v>
      </c>
      <c r="AQ51" s="328">
        <v>5.2</v>
      </c>
      <c r="AR51" s="329">
        <v>33.4</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560</v>
      </c>
      <c r="AM52" s="332">
        <v>777354</v>
      </c>
      <c r="AN52" s="333">
        <v>74288</v>
      </c>
      <c r="AO52" s="334">
        <v>34.799999999999997</v>
      </c>
      <c r="AP52" s="335">
        <v>46787</v>
      </c>
      <c r="AQ52" s="336">
        <v>-4.9000000000000004</v>
      </c>
      <c r="AR52" s="337">
        <v>39.700000000000003</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561</v>
      </c>
      <c r="AL53" s="316"/>
      <c r="AM53" s="324">
        <v>939249</v>
      </c>
      <c r="AN53" s="325">
        <v>91984</v>
      </c>
      <c r="AO53" s="326">
        <v>-12.9</v>
      </c>
      <c r="AP53" s="327">
        <v>108252</v>
      </c>
      <c r="AQ53" s="328">
        <v>30.4</v>
      </c>
      <c r="AR53" s="329">
        <v>-43.3</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560</v>
      </c>
      <c r="AM54" s="332">
        <v>582379</v>
      </c>
      <c r="AN54" s="333">
        <v>57034</v>
      </c>
      <c r="AO54" s="334">
        <v>-23.2</v>
      </c>
      <c r="AP54" s="335">
        <v>50321</v>
      </c>
      <c r="AQ54" s="336">
        <v>7.6</v>
      </c>
      <c r="AR54" s="337">
        <v>-30.8</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562</v>
      </c>
      <c r="AL55" s="316"/>
      <c r="AM55" s="324">
        <v>1185610</v>
      </c>
      <c r="AN55" s="325">
        <v>118561</v>
      </c>
      <c r="AO55" s="326">
        <v>28.9</v>
      </c>
      <c r="AP55" s="327">
        <v>93492</v>
      </c>
      <c r="AQ55" s="328">
        <v>-13.6</v>
      </c>
      <c r="AR55" s="329">
        <v>42.5</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560</v>
      </c>
      <c r="AM56" s="332">
        <v>628222</v>
      </c>
      <c r="AN56" s="333">
        <v>62822</v>
      </c>
      <c r="AO56" s="334">
        <v>10.1</v>
      </c>
      <c r="AP56" s="335">
        <v>53316</v>
      </c>
      <c r="AQ56" s="336">
        <v>6</v>
      </c>
      <c r="AR56" s="337">
        <v>4.0999999999999996</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563</v>
      </c>
      <c r="AL57" s="316"/>
      <c r="AM57" s="324">
        <v>1133358</v>
      </c>
      <c r="AN57" s="325">
        <v>115460</v>
      </c>
      <c r="AO57" s="326">
        <v>-2.6</v>
      </c>
      <c r="AP57" s="327">
        <v>126525</v>
      </c>
      <c r="AQ57" s="328">
        <v>35.299999999999997</v>
      </c>
      <c r="AR57" s="329">
        <v>-37.9</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560</v>
      </c>
      <c r="AM58" s="332">
        <v>422793</v>
      </c>
      <c r="AN58" s="333">
        <v>43072</v>
      </c>
      <c r="AO58" s="334">
        <v>-31.4</v>
      </c>
      <c r="AP58" s="335">
        <v>67052</v>
      </c>
      <c r="AQ58" s="336">
        <v>25.8</v>
      </c>
      <c r="AR58" s="337">
        <v>-57.2</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564</v>
      </c>
      <c r="AL59" s="316"/>
      <c r="AM59" s="324">
        <v>954585</v>
      </c>
      <c r="AN59" s="325">
        <v>100009</v>
      </c>
      <c r="AO59" s="326">
        <v>-13.4</v>
      </c>
      <c r="AP59" s="327">
        <v>122054</v>
      </c>
      <c r="AQ59" s="328">
        <v>-3.5</v>
      </c>
      <c r="AR59" s="329">
        <v>-9.9</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560</v>
      </c>
      <c r="AM60" s="332">
        <v>403506</v>
      </c>
      <c r="AN60" s="333">
        <v>42274</v>
      </c>
      <c r="AO60" s="334">
        <v>-1.9</v>
      </c>
      <c r="AP60" s="335">
        <v>68298</v>
      </c>
      <c r="AQ60" s="336">
        <v>1.9</v>
      </c>
      <c r="AR60" s="337">
        <v>-3.8</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565</v>
      </c>
      <c r="AL61" s="338"/>
      <c r="AM61" s="339">
        <v>1063591</v>
      </c>
      <c r="AN61" s="340">
        <v>106326</v>
      </c>
      <c r="AO61" s="341">
        <v>7.7</v>
      </c>
      <c r="AP61" s="342">
        <v>106663</v>
      </c>
      <c r="AQ61" s="343">
        <v>10.8</v>
      </c>
      <c r="AR61" s="329">
        <v>-3.1</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560</v>
      </c>
      <c r="AM62" s="332">
        <v>562851</v>
      </c>
      <c r="AN62" s="333">
        <v>55898</v>
      </c>
      <c r="AO62" s="334">
        <v>-2.2999999999999998</v>
      </c>
      <c r="AP62" s="335">
        <v>57155</v>
      </c>
      <c r="AQ62" s="336">
        <v>7.3</v>
      </c>
      <c r="AR62" s="337">
        <v>-9.6</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M9c0+DB2ISx98Je1j0EQ4xXFwD0HzMGZnqUWpsXASDw7noFYUVlKRykc4g1L8uhu9T/4ZzyxJvyqyBpu4t5H5Q==" saltValue="86vugd0qSj4AjM0b918v8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CV55" sqref="CV55:DC56"/>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567</v>
      </c>
    </row>
    <row r="121" spans="125:125" ht="13.5" hidden="1" customHeight="1" x14ac:dyDescent="0.2">
      <c r="DU121" s="250"/>
    </row>
  </sheetData>
  <sheetProtection algorithmName="SHA-512" hashValue="9qAprFYIlG2H2F3A+CekHg3j9dH8Z9rMyISGQkSaTzgtLuson4Qg3SN0QZvNotm0oFiyYMgiRIZrpNWabC6jAg==" saltValue="RR8xHDpMqZxbf7RcnK80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CV55" sqref="CV55:DC56"/>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516</v>
      </c>
    </row>
  </sheetData>
  <sheetProtection algorithmName="SHA-512" hashValue="8df1kkJ5olvAaTSzeZr4U3ukBJDGtiOaWLBd9w+FLy3074cTGytyvfu0Ghb+k71B5pGiEIA2qZqHY9wXOrNDLg==" saltValue="+FB3d/t6uBcmnI2n+XT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CV55" sqref="CV55:DC56"/>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72" t="s">
        <v>3</v>
      </c>
      <c r="D47" s="1172"/>
      <c r="E47" s="1173"/>
      <c r="F47" s="11">
        <v>31.91</v>
      </c>
      <c r="G47" s="12">
        <v>28.46</v>
      </c>
      <c r="H47" s="12">
        <v>26.91</v>
      </c>
      <c r="I47" s="12">
        <v>26.4</v>
      </c>
      <c r="J47" s="13">
        <v>32.78</v>
      </c>
    </row>
    <row r="48" spans="2:10" ht="57.75" customHeight="1" x14ac:dyDescent="0.2">
      <c r="B48" s="14"/>
      <c r="C48" s="1174" t="s">
        <v>4</v>
      </c>
      <c r="D48" s="1174"/>
      <c r="E48" s="1175"/>
      <c r="F48" s="15">
        <v>2.69</v>
      </c>
      <c r="G48" s="16">
        <v>4.71</v>
      </c>
      <c r="H48" s="16">
        <v>4.55</v>
      </c>
      <c r="I48" s="16">
        <v>5.97</v>
      </c>
      <c r="J48" s="17">
        <v>5.75</v>
      </c>
    </row>
    <row r="49" spans="2:10" ht="57.75" customHeight="1" thickBot="1" x14ac:dyDescent="0.25">
      <c r="B49" s="18"/>
      <c r="C49" s="1176" t="s">
        <v>5</v>
      </c>
      <c r="D49" s="1176"/>
      <c r="E49" s="1177"/>
      <c r="F49" s="19" t="s">
        <v>573</v>
      </c>
      <c r="G49" s="20" t="s">
        <v>574</v>
      </c>
      <c r="H49" s="20" t="s">
        <v>575</v>
      </c>
      <c r="I49" s="20">
        <v>3.28</v>
      </c>
      <c r="J49" s="21">
        <v>8.1199999999999992</v>
      </c>
    </row>
    <row r="50" spans="2:10" ht="13.2" x14ac:dyDescent="0.2"/>
  </sheetData>
  <sheetProtection algorithmName="SHA-512" hashValue="xGA0aUADSTqyHEZk93Uc+2p+VpXgDBOmw/XMmpqxPBM2mP5c9Za9Bj0HKugyqMVR7M5W1G+j+RdLmzKtS7JRGQ==" saltValue="+Ni7qVKnRu23p562UUFU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沙彩</cp:lastModifiedBy>
  <dcterms:modified xsi:type="dcterms:W3CDTF">2023-10-31T00:51:59Z</dcterms:modified>
</cp:coreProperties>
</file>