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3420d9f8\作業用\03 財政1\35 財政情報の開示\令和４年度（R3決算分）\06【翌年度作業】公会計分\06_公表（県HP）\【HP用とりまとめ 】\"/>
    </mc:Choice>
  </mc:AlternateContent>
  <bookViews>
    <workbookView xWindow="0" yWindow="0" windowWidth="15360" windowHeight="7632" tabRatio="813"/>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36" i="10"/>
  <c r="CO35" i="10"/>
  <c r="AM35" i="10"/>
  <c r="C35" i="10"/>
  <c r="CO34" i="10"/>
  <c r="AM34" i="10"/>
  <c r="U34" i="10"/>
  <c r="U35" i="10" s="1"/>
  <c r="U36" i="10" s="1"/>
  <c r="U37" i="10" s="1"/>
  <c r="C34" i="10"/>
  <c r="BE34" i="10" l="1"/>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<sst xmlns="http://schemas.openxmlformats.org/spreadsheetml/2006/main" count="1137" uniqueCount="621">
  <si>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</si>
  <si>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</si>
  <si>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</si>
  <si>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</si>
  <si>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</si>
  <si>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</si>
  <si>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</si>
  <si>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</si>
  <si>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</si>
  <si>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</si>
  <si>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</si>
  <si>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</si>
  <si>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</si>
  <si>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</si>
  <si>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</si>
  <si>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</si>
  <si>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</si>
  <si>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</si>
  <si>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</si>
  <si>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</si>
  <si>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</si>
  <si>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</si>
  <si>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</si>
  <si>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</si>
  <si>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</si>
  <si>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</si>
  <si>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</si>
  <si>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</si>
  <si>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</si>
  <si>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</si>
  <si>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</si>
  <si>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</si>
  <si>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</si>
  <si>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</si>
  <si>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</si>
  <si>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</si>
  <si>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</si>
  <si>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</si>
  <si>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</si>
  <si>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</si>
  <si>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</si>
  <si>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</si>
  <si>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</si>
  <si>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</si>
  <si>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</si>
  <si>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</si>
  <si>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</si>
  <si>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</si>
  <si>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</si>
  <si>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</si>
  <si>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</si>
  <si>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</si>
  <si>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</si>
  <si>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</si>
  <si>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</si>
  <si>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</si>
  <si>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</si>
  <si>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</si>
  <si>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</si>
  <si>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</si>
  <si>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</si>
  <si>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</si>
  <si>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</si>
  <si>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</si>
  <si>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</si>
  <si>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</si>
  <si>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</si>
  <si>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</si>
  <si>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</si>
  <si>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</si>
  <si>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</si>
  <si>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</si>
  <si>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</si>
  <si>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</si>
  <si>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</si>
  <si>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</si>
  <si>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</si>
  <si>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</si>
  <si>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</si>
  <si>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</si>
  <si>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</si>
  <si>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</si>
  <si>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</si>
  <si>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</si>
  <si>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</si>
  <si>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</si>
  <si>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</si>
  <si>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</si>
  <si>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</si>
  <si>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</si>
  <si>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</si>
  <si>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</si>
  <si>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</si>
  <si>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</si>
  <si>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</si>
  <si>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</si>
  <si>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</si>
  <si>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</si>
  <si>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富岡町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</si>
  <si>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</si>
  <si>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</si>
  <si>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</si>
  <si>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</si>
  <si>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</si>
  <si>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</si>
  <si>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</si>
  <si>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</si>
  <si>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</si>
  <si>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</si>
  <si>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</si>
  <si>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</si>
  <si>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</si>
  <si>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</si>
  <si>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</si>
  <si>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</si>
  <si>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</si>
  <si>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</si>
  <si>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</si>
  <si>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</si>
  <si>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</si>
  <si>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</si>
  <si>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</si>
  <si>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</si>
  <si>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100.0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</si>
  <si>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</si>
  <si>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</si>
  <si>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</si>
  <si>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</si>
  <si>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</si>
  <si>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</si>
  <si>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</si>
  <si>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</si>
  <si>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</si>
  <si>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</si>
  <si>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</si>
  <si>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</si>
  <si>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</si>
  <si>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</si>
  <si>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</si>
  <si>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</si>
  <si>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t>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</si>
  <si>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</si>
  <si>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</si>
  <si>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</si>
  <si>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</si>
  <si>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</si>
  <si>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</si>
  <si>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</si>
  <si>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</si>
  <si>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</si>
  <si>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</si>
  <si>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5"/>
  </si>
  <si>
    <t>うち日本人(％)</t>
    <phoneticPr fontId="5"/>
  </si>
  <si>
    <t>-2.7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</si>
  <si>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</si>
  <si>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</si>
  <si>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</si>
  <si>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</si>
  <si>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</si>
  <si>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</si>
  <si>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</si>
  <si>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</si>
  <si>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</si>
  <si>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</si>
  <si>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</si>
  <si>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</si>
  <si>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</si>
  <si>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</si>
  <si>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</si>
  <si>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</si>
  <si>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</si>
  <si>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</si>
  <si>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</si>
  <si>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</si>
  <si>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</si>
  <si>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</si>
  <si>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</si>
  <si>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</si>
  <si>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</si>
  <si>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</si>
  <si>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</si>
  <si>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</si>
  <si>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</si>
  <si>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</si>
  <si>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</si>
  <si>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</si>
  <si>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</si>
  <si>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</si>
  <si>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</si>
  <si>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</si>
  <si>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</si>
  <si>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</si>
  <si>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</si>
  <si>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</si>
  <si>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</si>
  <si>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</si>
  <si>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</si>
  <si>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</si>
  <si>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</si>
  <si>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</si>
  <si>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</si>
  <si>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</si>
  <si>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</si>
  <si>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</si>
  <si>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</si>
  <si>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</si>
  <si>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</si>
  <si>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</si>
  <si>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</si>
  <si>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</si>
  <si>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</si>
  <si>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</si>
  <si>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</si>
  <si>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</si>
  <si>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</si>
  <si>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</si>
  <si>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</si>
  <si>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</si>
  <si>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</si>
  <si>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</si>
  <si>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</si>
  <si>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</si>
  <si>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</si>
  <si>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</si>
  <si>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</si>
  <si>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</si>
  <si>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</si>
  <si>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</si>
  <si>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</si>
  <si>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</si>
  <si>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</si>
  <si>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</si>
  <si>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</si>
  <si>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</si>
  <si>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</si>
  <si>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</si>
  <si>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</si>
  <si>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</si>
  <si>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</si>
  <si>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</si>
  <si>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農林水産業費</t>
  </si>
  <si>
    <t>ゴルフ場利用税交付金</t>
  </si>
  <si>
    <t>商工費</t>
  </si>
  <si>
    <t>特別地方消費税交付金</t>
  </si>
  <si>
    <t>土木費</t>
  </si>
  <si>
    <t>自動車取得税交付金</t>
  </si>
  <si>
    <t>消防費</t>
  </si>
  <si>
    <t>軽油引取税交付金</t>
  </si>
  <si>
    <t>教育費</t>
  </si>
  <si>
    <t>災害復旧費</t>
  </si>
  <si>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</si>
  <si>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</si>
  <si>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</si>
  <si>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</si>
  <si>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</si>
  <si>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</si>
  <si>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</si>
  <si>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</si>
  <si>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</si>
  <si>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</si>
  <si>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</si>
  <si>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</si>
  <si>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</si>
  <si>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旧法による税</t>
  </si>
  <si>
    <t>　　うち職員給</t>
    <rPh sb="4" eb="6">
      <t>ショクイン</t>
    </rPh>
    <rPh sb="6" eb="7">
      <t>キュウ</t>
    </rPh>
    <phoneticPr fontId="5"/>
  </si>
  <si>
    <t>合計</t>
  </si>
  <si>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</si>
  <si>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</si>
  <si>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</si>
  <si>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</si>
  <si>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</si>
  <si>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</si>
  <si>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</si>
  <si>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</si>
  <si>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</si>
  <si>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</si>
  <si>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</si>
  <si>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</si>
  <si>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</si>
  <si>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</si>
  <si>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</si>
  <si>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</si>
  <si>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</si>
  <si>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</si>
  <si>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</si>
  <si>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</si>
  <si>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</si>
  <si>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</si>
  <si>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</si>
  <si>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加入世帯数(世帯)</t>
  </si>
  <si>
    <t>諸収入</t>
  </si>
  <si>
    <t>被保険者数(人)</t>
  </si>
  <si>
    <t>地方債</t>
  </si>
  <si>
    <t>　うち減収補塡債(特例分)</t>
    <rPh sb="4" eb="5">
      <t>シュウ</t>
    </rPh>
    <rPh sb="9" eb="10">
      <t>トク</t>
    </rPh>
    <rPh sb="10" eb="11">
      <t>レイ</t>
    </rPh>
    <rPh sb="11" eb="12">
      <t>ブン</t>
    </rPh>
    <phoneticPr fontId="16"/>
  </si>
  <si>
    <t>投資的経費計</t>
    <rPh sb="5" eb="6">
      <t>ケイ</t>
    </rPh>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</si>
  <si>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</si>
  <si>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</si>
  <si>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</si>
  <si>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</si>
  <si>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</si>
  <si>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福島県富岡町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</si>
  <si>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</si>
  <si>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</si>
  <si>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</si>
  <si>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</si>
  <si>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</si>
  <si>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</si>
  <si>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</si>
  <si>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</si>
  <si>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</si>
  <si>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</si>
  <si>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</si>
  <si>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</si>
  <si>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</si>
  <si>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</si>
  <si>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</si>
  <si>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</si>
  <si>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</si>
  <si>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</si>
  <si>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</si>
  <si>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</si>
  <si>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</si>
  <si>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</si>
  <si>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</si>
  <si>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</si>
  <si>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</si>
  <si>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</si>
  <si>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</si>
  <si>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</si>
  <si>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</si>
  <si>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</si>
  <si>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</si>
  <si>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</si>
  <si>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</si>
  <si>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</si>
  <si>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</si>
  <si>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t>
    <phoneticPr fontId="5"/>
  </si>
  <si>
    <t>介護サービス事業</t>
    <phoneticPr fontId="5"/>
  </si>
  <si>
    <t>公共下水道事業</t>
    <phoneticPr fontId="5"/>
  </si>
  <si>
    <t>法非適用企業</t>
    <phoneticPr fontId="5"/>
  </si>
  <si>
    <t>農業集落排水事業</t>
    <phoneticPr fontId="5"/>
  </si>
  <si>
    <t>法非適用企業</t>
    <phoneticPr fontId="5"/>
  </si>
  <si>
    <t>曲田土地区画整理事業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</si>
  <si>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</si>
  <si>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</si>
  <si>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</si>
  <si>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</si>
  <si>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</si>
  <si>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</si>
  <si>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</si>
  <si>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</si>
  <si>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</si>
  <si>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</si>
  <si>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</si>
  <si>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</si>
  <si>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</si>
  <si>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</si>
  <si>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</si>
  <si>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</si>
  <si>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</si>
  <si>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</si>
  <si>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</si>
  <si>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</si>
  <si>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</si>
  <si>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</si>
  <si>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</si>
  <si>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</si>
  <si>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</si>
  <si>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</si>
  <si>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</si>
  <si>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</si>
  <si>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</si>
  <si>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</si>
  <si>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</si>
  <si>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</si>
  <si>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</si>
  <si>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</si>
  <si>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</si>
  <si>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</si>
  <si>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</si>
  <si>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</si>
  <si>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</si>
  <si>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</si>
  <si>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</si>
  <si>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</si>
  <si>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</si>
  <si>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</si>
  <si>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</si>
  <si>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</si>
  <si>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</si>
  <si>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</si>
  <si>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</si>
  <si>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</si>
  <si>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</si>
  <si>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</si>
  <si>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</si>
  <si>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</si>
  <si>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</si>
  <si>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</si>
  <si>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</si>
  <si>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</si>
  <si>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</si>
  <si>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</si>
  <si>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</si>
  <si>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</si>
  <si>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</si>
  <si>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</si>
  <si>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</si>
  <si>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介護サービス事業</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</si>
  <si>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</si>
  <si>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</si>
  <si>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</si>
  <si>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</si>
  <si>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</si>
  <si>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</si>
  <si>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</si>
  <si>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</si>
  <si>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</si>
  <si>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</si>
  <si>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</si>
  <si>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</si>
  <si>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</si>
  <si>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</si>
  <si>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</si>
  <si>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</si>
  <si>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</si>
  <si>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</si>
  <si>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</si>
  <si>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</si>
  <si>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</si>
  <si>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</si>
  <si>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</si>
  <si>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</si>
  <si>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</si>
  <si>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</si>
  <si>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</si>
  <si>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</si>
  <si>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</si>
  <si>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</si>
  <si>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</si>
  <si>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</si>
  <si>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</si>
  <si>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</si>
  <si>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</si>
  <si>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</si>
  <si>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</si>
  <si>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</si>
  <si>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</si>
  <si>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</si>
  <si>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</si>
  <si>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</si>
  <si>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</si>
  <si>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</si>
  <si>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</si>
  <si>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</si>
  <si>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</si>
  <si>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</si>
  <si>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</si>
  <si>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</si>
  <si>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</si>
  <si>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</si>
  <si>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</si>
  <si>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</si>
  <si>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</si>
  <si>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</si>
  <si>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</si>
  <si>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</si>
  <si>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</si>
  <si>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</si>
  <si>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</si>
  <si>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</si>
  <si>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</si>
  <si>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</si>
  <si>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</si>
  <si>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</si>
  <si>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</si>
  <si>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</si>
  <si>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</si>
  <si>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</si>
  <si>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</si>
  <si>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</si>
  <si>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</si>
  <si>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</si>
  <si>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</si>
  <si>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</si>
  <si>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</si>
  <si>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</si>
  <si>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H29</t>
  </si>
  <si>
    <t>H30</t>
  </si>
  <si>
    <t>R01</t>
  </si>
  <si>
    <t>R02</t>
  </si>
  <si>
    <t>R03</t>
  </si>
  <si>
    <t>▲ 30.37</t>
  </si>
  <si>
    <t>▲ 143.24</t>
  </si>
  <si>
    <t>▲ 71.11</t>
  </si>
  <si>
    <t>曲田土地区画整理事業</t>
  </si>
  <si>
    <t>▲ 1.32</t>
  </si>
  <si>
    <t>一般会計</t>
  </si>
  <si>
    <t>国民健康保険事業</t>
  </si>
  <si>
    <t>介護保険事業</t>
  </si>
  <si>
    <t>公共下水道事業</t>
  </si>
  <si>
    <t>農業集落排水事業</t>
  </si>
  <si>
    <t>後期高齢者医療</t>
  </si>
  <si>
    <t>介護サービス事業</t>
  </si>
  <si>
    <t>その他会計（赤字）</t>
  </si>
  <si>
    <t>その他会計（黒字）</t>
  </si>
  <si>
    <t>（百万円）</t>
    <phoneticPr fontId="5"/>
  </si>
  <si>
    <t>H28末</t>
    <phoneticPr fontId="5"/>
  </si>
  <si>
    <t>H29末</t>
    <phoneticPr fontId="5"/>
  </si>
  <si>
    <t>H30末</t>
    <phoneticPr fontId="5"/>
  </si>
  <si>
    <t>R01末</t>
    <phoneticPr fontId="5"/>
  </si>
  <si>
    <t>R02末</t>
    <phoneticPr fontId="5"/>
  </si>
  <si>
    <t>双葉地方水道企業団　水道事業会計</t>
    <rPh sb="0" eb="2">
      <t>フタバ</t>
    </rPh>
    <rPh sb="2" eb="4">
      <t>チホウ</t>
    </rPh>
    <rPh sb="4" eb="6">
      <t>スイドウ</t>
    </rPh>
    <rPh sb="6" eb="8">
      <t>キギョウ</t>
    </rPh>
    <rPh sb="8" eb="9">
      <t>ダン</t>
    </rPh>
    <rPh sb="10" eb="12">
      <t>スイドウ</t>
    </rPh>
    <rPh sb="12" eb="14">
      <t>ジギョウ</t>
    </rPh>
    <rPh sb="14" eb="16">
      <t>カイケイ</t>
    </rPh>
    <phoneticPr fontId="2"/>
  </si>
  <si>
    <t>双葉地方水道企業団　工業用水道事業会計</t>
    <rPh sb="0" eb="2">
      <t>フタバ</t>
    </rPh>
    <rPh sb="2" eb="4">
      <t>チホウ</t>
    </rPh>
    <rPh sb="4" eb="6">
      <t>スイドウ</t>
    </rPh>
    <rPh sb="6" eb="8">
      <t>キギョウ</t>
    </rPh>
    <rPh sb="8" eb="9">
      <t>ダン</t>
    </rPh>
    <rPh sb="10" eb="12">
      <t>コウギョウ</t>
    </rPh>
    <rPh sb="12" eb="13">
      <t>ヨウ</t>
    </rPh>
    <rPh sb="13" eb="15">
      <t>スイドウ</t>
    </rPh>
    <rPh sb="15" eb="17">
      <t>ジギョウ</t>
    </rPh>
    <rPh sb="17" eb="19">
      <t>カイケイ</t>
    </rPh>
    <phoneticPr fontId="2"/>
  </si>
  <si>
    <t>双葉地方広域市町村圏組合　一般会計</t>
    <rPh sb="0" eb="2">
      <t>フタバ</t>
    </rPh>
    <rPh sb="2" eb="4">
      <t>チホウ</t>
    </rPh>
    <rPh sb="4" eb="6">
      <t>コウイキ</t>
    </rPh>
    <rPh sb="6" eb="9">
      <t>シチョウソン</t>
    </rPh>
    <rPh sb="9" eb="10">
      <t>ケン</t>
    </rPh>
    <rPh sb="10" eb="12">
      <t>クミアイ</t>
    </rPh>
    <rPh sb="13" eb="15">
      <t>イッパン</t>
    </rPh>
    <rPh sb="15" eb="17">
      <t>カイケイ</t>
    </rPh>
    <phoneticPr fontId="2"/>
  </si>
  <si>
    <t>双葉地方広域市町村圏組合　下水道事業特別会計</t>
    <rPh sb="0" eb="2">
      <t>フタバ</t>
    </rPh>
    <rPh sb="2" eb="4">
      <t>チホウ</t>
    </rPh>
    <rPh sb="4" eb="6">
      <t>コウイキ</t>
    </rPh>
    <rPh sb="6" eb="9">
      <t>シチョウソン</t>
    </rPh>
    <rPh sb="9" eb="10">
      <t>ケン</t>
    </rPh>
    <rPh sb="10" eb="12">
      <t>クミアイ</t>
    </rPh>
    <rPh sb="13" eb="16">
      <t>ゲスイドウ</t>
    </rPh>
    <rPh sb="16" eb="18">
      <t>ジギョウ</t>
    </rPh>
    <rPh sb="18" eb="20">
      <t>トクベツ</t>
    </rPh>
    <rPh sb="20" eb="22">
      <t>カイケイ</t>
    </rPh>
    <phoneticPr fontId="2"/>
  </si>
  <si>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</si>
  <si>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</si>
  <si>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</si>
  <si>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</si>
  <si>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</si>
  <si>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福島県後期高齢者医療広域連合　一般会計</t>
    <rPh sb="0" eb="3">
      <t>フクシマケン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</si>
  <si>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特定廃棄物埋立処分事業地域振興交付金基金</t>
    <rPh sb="0" eb="2">
      <t>トクテイ</t>
    </rPh>
    <rPh sb="2" eb="5">
      <t>ハイキブツ</t>
    </rPh>
    <rPh sb="5" eb="7">
      <t>ウメタテ</t>
    </rPh>
    <rPh sb="7" eb="9">
      <t>ショブン</t>
    </rPh>
    <rPh sb="9" eb="11">
      <t>ジギョウ</t>
    </rPh>
    <rPh sb="11" eb="13">
      <t>チイキ</t>
    </rPh>
    <rPh sb="13" eb="15">
      <t>シンコウ</t>
    </rPh>
    <rPh sb="15" eb="18">
      <t>コウフキン</t>
    </rPh>
    <rPh sb="18" eb="20">
      <t>キキン</t>
    </rPh>
    <phoneticPr fontId="5"/>
  </si>
  <si>
    <t>町勢振興基金</t>
    <rPh sb="0" eb="1">
      <t>マチ</t>
    </rPh>
    <rPh sb="1" eb="2">
      <t>イキオ</t>
    </rPh>
    <rPh sb="2" eb="4">
      <t>シンコウ</t>
    </rPh>
    <rPh sb="4" eb="6">
      <t>キキン</t>
    </rPh>
    <phoneticPr fontId="5"/>
  </si>
  <si>
    <t>富岡町公共用施設維持運営基金</t>
    <rPh sb="0" eb="3">
      <t>トミオカマチ</t>
    </rPh>
    <rPh sb="3" eb="6">
      <t>コウキョウヨウ</t>
    </rPh>
    <rPh sb="6" eb="8">
      <t>シセツ</t>
    </rPh>
    <rPh sb="8" eb="10">
      <t>イジ</t>
    </rPh>
    <rPh sb="10" eb="12">
      <t>ウンエイ</t>
    </rPh>
    <rPh sb="12" eb="14">
      <t>キキン</t>
    </rPh>
    <phoneticPr fontId="5"/>
  </si>
  <si>
    <t>富岡町電源立地地域対策交付金公共用施設整備基金</t>
    <rPh sb="0" eb="3">
      <t>トミオカマチ</t>
    </rPh>
    <rPh sb="3" eb="5">
      <t>デンゲン</t>
    </rPh>
    <rPh sb="5" eb="7">
      <t>リッチ</t>
    </rPh>
    <rPh sb="7" eb="9">
      <t>チイキ</t>
    </rPh>
    <rPh sb="9" eb="11">
      <t>タイサク</t>
    </rPh>
    <rPh sb="11" eb="14">
      <t>コウフキン</t>
    </rPh>
    <rPh sb="14" eb="17">
      <t>コウキョウヨウ</t>
    </rPh>
    <rPh sb="17" eb="19">
      <t>シセツ</t>
    </rPh>
    <rPh sb="19" eb="21">
      <t>セイビ</t>
    </rPh>
    <rPh sb="21" eb="23">
      <t>キキン</t>
    </rPh>
    <phoneticPr fontId="5"/>
  </si>
  <si>
    <t>福島再生加速化交付金基金</t>
    <rPh sb="0" eb="2">
      <t>フクシマ</t>
    </rPh>
    <rPh sb="2" eb="4">
      <t>サイセイ</t>
    </rPh>
    <rPh sb="4" eb="6">
      <t>カソク</t>
    </rPh>
    <rPh sb="6" eb="7">
      <t>カ</t>
    </rPh>
    <rPh sb="7" eb="10">
      <t>コウフキン</t>
    </rPh>
    <rPh sb="10" eb="12">
      <t>キキン</t>
    </rPh>
    <phoneticPr fontId="5"/>
  </si>
  <si>
    <t>-</t>
    <phoneticPr fontId="2"/>
  </si>
  <si>
    <t>-</t>
    <phoneticPr fontId="2"/>
  </si>
  <si>
    <t>-</t>
    <phoneticPr fontId="2"/>
  </si>
  <si>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</si>
  <si>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</si>
  <si>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</si>
  <si>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令和3年度</t>
    <phoneticPr fontId="25"/>
  </si>
  <si>
    <t>福島県富岡町</t>
    <phoneticPr fontId="25"/>
  </si>
  <si>
    <t>歳出の状況（単位 千円・％）</t>
    <phoneticPr fontId="5"/>
  </si>
  <si>
    <t>目的別歳出の状況（単位 千円・％）</t>
    <phoneticPr fontId="5"/>
  </si>
  <si>
    <t>-</t>
    <phoneticPr fontId="5"/>
  </si>
  <si>
    <t>地方譲与税</t>
    <phoneticPr fontId="5"/>
  </si>
  <si>
    <t>　法定普通税</t>
    <phoneticPr fontId="5"/>
  </si>
  <si>
    <t>　　市町村民税</t>
    <phoneticPr fontId="5"/>
  </si>
  <si>
    <t>　　　個人均等割</t>
    <phoneticPr fontId="5"/>
  </si>
  <si>
    <t>　　　所得割</t>
    <phoneticPr fontId="5"/>
  </si>
  <si>
    <t>分離課税所得割交付金</t>
    <phoneticPr fontId="25"/>
  </si>
  <si>
    <t>　　　法人均等割</t>
    <phoneticPr fontId="5"/>
  </si>
  <si>
    <t>　　　法人税割</t>
    <phoneticPr fontId="5"/>
  </si>
  <si>
    <t>　　固定資産税</t>
    <phoneticPr fontId="5"/>
  </si>
  <si>
    <t>　　　うち純固定資産税</t>
    <phoneticPr fontId="5"/>
  </si>
  <si>
    <t>　　軽自動車税</t>
    <phoneticPr fontId="5"/>
  </si>
  <si>
    <t>　　市町村たばこ税</t>
    <phoneticPr fontId="5"/>
  </si>
  <si>
    <t>自動車税環境性能割交付金</t>
    <phoneticPr fontId="5"/>
  </si>
  <si>
    <t>　　鉱産税</t>
    <phoneticPr fontId="5"/>
  </si>
  <si>
    <t>法人事業税交付金</t>
    <phoneticPr fontId="16"/>
  </si>
  <si>
    <t>　　特別土地保有税</t>
    <phoneticPr fontId="5"/>
  </si>
  <si>
    <t>　法定外普通税</t>
    <phoneticPr fontId="5"/>
  </si>
  <si>
    <t>　個人住民税減収補塡特例交付金</t>
    <phoneticPr fontId="5"/>
  </si>
  <si>
    <t>前年度繰上充用金</t>
    <phoneticPr fontId="5"/>
  </si>
  <si>
    <t>　法定目的税</t>
    <phoneticPr fontId="5"/>
  </si>
  <si>
    <t>　　入湯税</t>
    <phoneticPr fontId="5"/>
  </si>
  <si>
    <t>　新型コロナウイルス感染症対策地方税減収補塡特別交付金</t>
    <phoneticPr fontId="5"/>
  </si>
  <si>
    <t>　　事業所税</t>
    <phoneticPr fontId="5"/>
  </si>
  <si>
    <t>　　都市計画税</t>
    <phoneticPr fontId="5"/>
  </si>
  <si>
    <t>構成比</t>
    <phoneticPr fontId="5"/>
  </si>
  <si>
    <t>充当一般財源等</t>
    <phoneticPr fontId="5"/>
  </si>
  <si>
    <t>　普通交付税</t>
    <phoneticPr fontId="5"/>
  </si>
  <si>
    <t>　　水利地益税等</t>
    <phoneticPr fontId="5"/>
  </si>
  <si>
    <t>　特別交付税</t>
    <phoneticPr fontId="5"/>
  </si>
  <si>
    <t>　法定外目的税</t>
    <phoneticPr fontId="5"/>
  </si>
  <si>
    <t>　人件費</t>
    <phoneticPr fontId="5"/>
  </si>
  <si>
    <t>　震災復興特別交付税</t>
    <phoneticPr fontId="25"/>
  </si>
  <si>
    <t>(一般財源計)</t>
    <phoneticPr fontId="5"/>
  </si>
  <si>
    <t>　扶助費</t>
    <phoneticPr fontId="5"/>
  </si>
  <si>
    <t>交通安全対策特別交付金</t>
    <phoneticPr fontId="5"/>
  </si>
  <si>
    <t>　公債費</t>
    <phoneticPr fontId="5"/>
  </si>
  <si>
    <t>元利償還金</t>
    <phoneticPr fontId="5"/>
  </si>
  <si>
    <t>　うち元金</t>
    <phoneticPr fontId="25"/>
  </si>
  <si>
    <t>　うち利子</t>
    <phoneticPr fontId="25"/>
  </si>
  <si>
    <t>・計</t>
    <phoneticPr fontId="5"/>
  </si>
  <si>
    <t>一時借入金利子</t>
    <phoneticPr fontId="5"/>
  </si>
  <si>
    <t>　物件費</t>
    <phoneticPr fontId="5"/>
  </si>
  <si>
    <t>　維持補修費</t>
    <phoneticPr fontId="5"/>
  </si>
  <si>
    <t>合計</t>
    <phoneticPr fontId="5"/>
  </si>
  <si>
    <t>下水道</t>
    <phoneticPr fontId="5"/>
  </si>
  <si>
    <t>　　うち一部事務組合負担金</t>
    <phoneticPr fontId="5"/>
  </si>
  <si>
    <t>上水道</t>
    <phoneticPr fontId="5"/>
  </si>
  <si>
    <t>　繰出金</t>
    <phoneticPr fontId="5"/>
  </si>
  <si>
    <t>工業用水道</t>
    <phoneticPr fontId="5"/>
  </si>
  <si>
    <t>　積立金</t>
    <phoneticPr fontId="5"/>
  </si>
  <si>
    <t>宅地造成</t>
    <phoneticPr fontId="5"/>
  </si>
  <si>
    <t>被保険者
1人当り</t>
    <phoneticPr fontId="5"/>
  </si>
  <si>
    <t>保険税(料)収入額</t>
    <phoneticPr fontId="5"/>
  </si>
  <si>
    <t>　投資・出資金・貸付金</t>
    <phoneticPr fontId="5"/>
  </si>
  <si>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</si>
  <si>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</si>
  <si>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</si>
  <si>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</si>
  <si>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</si>
  <si>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</si>
  <si>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　うち臨時財政対策債</t>
    <phoneticPr fontId="5"/>
  </si>
  <si>
    <t>　　うち人件費</t>
    <phoneticPr fontId="5"/>
  </si>
  <si>
    <t>歳入合計</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</si>
  <si>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</si>
  <si>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</si>
  <si>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</si>
  <si>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</si>
  <si>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</si>
  <si>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</si>
  <si>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</si>
  <si>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</si>
  <si>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</si>
  <si>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</si>
  <si>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</si>
  <si>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</si>
  <si>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</si>
  <si>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</si>
  <si>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</si>
  <si>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</si>
  <si>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</si>
  <si>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</si>
  <si>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将来負担比率は、地方債の新規発行を抑制してきた結果、将来負担額を充当可能財源が上回っているため指数なしとなっている。財政状況を分析しながら、可能な限り新規借入の抑制を継続していく予定であり、今後も将来負担比率は指数なしが続く見込である。有形固定資産減価償却率は、類似団体平均より高く施設の老朽化が進んでいる。公共施設等総合管理計画の方針に基づいて適切な施設の維持管理に取り組んでいく。</t>
    <rPh sb="179" eb="181">
      <t>イジ</t>
    </rPh>
    <rPh sb="181" eb="183">
      <t>カンリ</t>
    </rPh>
    <phoneticPr fontId="5"/>
  </si>
  <si>
    <t>将来負担比率は、指数なしとなっている。実質公債費比率は新規借入の抑制による元利償還金の減により、毎年逓減している。将来世代の負担軽減及び財政健全化のために、新規借入の抑制に取り組んでいるため、今後も将来負担比率は指数なし、且つ実質公債費比率は逓減していく状況が続く見込である。</t>
    <rPh sb="111" eb="112">
      <t>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</si>
</sst>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38"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330026</c:v>
                </c:pt>
              </c:numCache>
            </c:numRef>
          </c:val>
          <c:smooth val="0"/>
          <c:extLst>
            <c:ext xmlns:c16="http://schemas.microsoft.com/office/drawing/2014/chart" uri="{C3380CC4-5D6E-409C-BE32-E72D297353CC}">
              <c16:uniqueId val="{00000000-7A56-408F-9F36-99EF8F21ADB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521950</c:v>
                </c:pt>
                <c:pt idx="1">
                  <c:v>306992</c:v>
                </c:pt>
                <c:pt idx="2">
                  <c:v>310108</c:v>
                </c:pt>
                <c:pt idx="3">
                  <c:v>573251</c:v>
                </c:pt>
                <c:pt idx="4">
                  <c:v>617240</c:v>
                </c:pt>
              </c:numCache>
            </c:numRef>
          </c:val>
          <c:smooth val="0"/>
          <c:extLst>
            <c:ext xmlns:c16="http://schemas.microsoft.com/office/drawing/2014/chart" uri="{C3380CC4-5D6E-409C-BE32-E72D297353CC}">
              <c16:uniqueId val="{00000001-7A56-408F-9F36-99EF8F21ADBC}"/>
            </c:ext>
          </c:extLst>
        </c:ser>
        <c:dLbls>
          <c:showLegendKey val="0"/>
          <c:showVal val="0"/>
          <c:showCatName val="0"/>
          <c:showSerName val="0"/>
          <c:showPercent val="0"/>
          <c:showBubbleSize val="0"/>
        </c:dLbls>
        <c:marker val="1"/>
        <c:smooth val="0"/>
        <c:axId val="93769088"/>
        <c:axId val="94848512"/>
      </c:lineChart>
      <c:catAx>
        <c:axId val="937690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848512"/>
        <c:crosses val="autoZero"/>
        <c:auto val="1"/>
        <c:lblAlgn val="ctr"/>
        <c:lblOffset val="100"/>
        <c:tickLblSkip val="1"/>
        <c:tickMarkSkip val="1"/>
        <c:noMultiLvlLbl val="0"/>
      </c:catAx>
      <c:valAx>
        <c:axId val="94848512"/>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7690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48.5</c:v>
                </c:pt>
                <c:pt idx="1">
                  <c:v>131.26</c:v>
                </c:pt>
                <c:pt idx="2">
                  <c:v>25.7</c:v>
                </c:pt>
                <c:pt idx="3">
                  <c:v>14.78</c:v>
                </c:pt>
                <c:pt idx="4">
                  <c:v>29.57</c:v>
                </c:pt>
              </c:numCache>
            </c:numRef>
          </c:val>
          <c:extLst>
            <c:ext xmlns:c16="http://schemas.microsoft.com/office/drawing/2014/chart" uri="{C3380CC4-5D6E-409C-BE32-E72D297353CC}">
              <c16:uniqueId val="{00000000-44FE-4BB5-9577-3F67BA6BFBF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140.1</c:v>
                </c:pt>
                <c:pt idx="1">
                  <c:v>163.24</c:v>
                </c:pt>
                <c:pt idx="2">
                  <c:v>194.99</c:v>
                </c:pt>
                <c:pt idx="3">
                  <c:v>142.28</c:v>
                </c:pt>
                <c:pt idx="4">
                  <c:v>149.53</c:v>
                </c:pt>
              </c:numCache>
            </c:numRef>
          </c:val>
          <c:extLst>
            <c:ext xmlns:c16="http://schemas.microsoft.com/office/drawing/2014/chart" uri="{C3380CC4-5D6E-409C-BE32-E72D297353CC}">
              <c16:uniqueId val="{00000001-44FE-4BB5-9577-3F67BA6BFBF5}"/>
            </c:ext>
          </c:extLst>
        </c:ser>
        <c:dLbls>
          <c:showLegendKey val="0"/>
          <c:showVal val="0"/>
          <c:showCatName val="0"/>
          <c:showSerName val="0"/>
          <c:showPercent val="0"/>
          <c:showBubbleSize val="0"/>
        </c:dLbls>
        <c:gapWidth val="250"/>
        <c:overlap val="100"/>
        <c:axId val="1334272"/>
        <c:axId val="13405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-30.37</c:v>
                </c:pt>
                <c:pt idx="1">
                  <c:v>81.78</c:v>
                </c:pt>
                <c:pt idx="2">
                  <c:v>-143.24</c:v>
                </c:pt>
                <c:pt idx="3">
                  <c:v>-71.11</c:v>
                </c:pt>
                <c:pt idx="4">
                  <c:v>25.39</c:v>
                </c:pt>
              </c:numCache>
            </c:numRef>
          </c:val>
          <c:smooth val="0"/>
          <c:extLst>
            <c:ext xmlns:c16="http://schemas.microsoft.com/office/drawing/2014/chart" uri="{C3380CC4-5D6E-409C-BE32-E72D297353CC}">
              <c16:uniqueId val="{00000002-44FE-4BB5-9577-3F67BA6BFBF5}"/>
            </c:ext>
          </c:extLst>
        </c:ser>
        <c:dLbls>
          <c:showLegendKey val="0"/>
          <c:showVal val="0"/>
          <c:showCatName val="0"/>
          <c:showSerName val="0"/>
          <c:showPercent val="0"/>
          <c:showBubbleSize val="0"/>
        </c:dLbls>
        <c:marker val="1"/>
        <c:smooth val="0"/>
        <c:axId val="1334272"/>
        <c:axId val="1340544"/>
      </c:lineChart>
      <c:catAx>
        <c:axId val="1334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40544"/>
        <c:crosses val="autoZero"/>
        <c:auto val="1"/>
        <c:lblAlgn val="ctr"/>
        <c:lblOffset val="100"/>
        <c:tickLblSkip val="1"/>
        <c:tickMarkSkip val="1"/>
        <c:noMultiLvlLbl val="0"/>
      </c:catAx>
      <c:valAx>
        <c:axId val="1340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4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0.09</c:v>
                </c:pt>
                <c:pt idx="2">
                  <c:v>#N/A</c:v>
                </c:pt>
                <c:pt idx="3">
                  <c:v>0.06</c:v>
                </c:pt>
                <c:pt idx="4">
                  <c:v>#N/A</c:v>
                </c:pt>
                <c:pt idx="5">
                  <c:v>0.1</c:v>
                </c:pt>
                <c:pt idx="6">
                  <c:v>#N/A</c:v>
                </c:pt>
                <c:pt idx="7">
                  <c:v>0</c:v>
                </c:pt>
                <c:pt idx="8">
                  <c:v>0</c:v>
                </c:pt>
                <c:pt idx="9">
                  <c:v>0</c:v>
                </c:pt>
              </c:numCache>
            </c:numRef>
          </c:val>
          <c:extLst>
            <c:ext xmlns:c16="http://schemas.microsoft.com/office/drawing/2014/chart" uri="{C3380CC4-5D6E-409C-BE32-E72D297353CC}">
              <c16:uniqueId val="{00000000-EF99-47D4-A2E2-806D989DA4C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F99-47D4-A2E2-806D989DA4C0}"/>
            </c:ext>
          </c:extLst>
        </c:ser>
        <c:ser>
          <c:idx val="2"/>
          <c:order val="2"/>
          <c:tx>
            <c:strRef>
              <c:f>データシート!$A$29</c:f>
              <c:strCache>
                <c:ptCount val="1"/>
                <c:pt idx="0">
                  <c:v>介護サービス事業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0.02</c:v>
                </c:pt>
                <c:pt idx="4">
                  <c:v>#N/A</c:v>
                </c:pt>
                <c:pt idx="5">
                  <c:v>0.03</c:v>
                </c:pt>
                <c:pt idx="6">
                  <c:v>#N/A</c:v>
                </c:pt>
                <c:pt idx="7">
                  <c:v>0.02</c:v>
                </c:pt>
                <c:pt idx="8">
                  <c:v>#N/A</c:v>
                </c:pt>
                <c:pt idx="9">
                  <c:v>0.01</c:v>
                </c:pt>
              </c:numCache>
            </c:numRef>
          </c:val>
          <c:extLst>
            <c:ext xmlns:c16="http://schemas.microsoft.com/office/drawing/2014/chart" uri="{C3380CC4-5D6E-409C-BE32-E72D297353CC}">
              <c16:uniqueId val="{00000002-EF99-47D4-A2E2-806D989DA4C0}"/>
            </c:ext>
          </c:extLst>
        </c:ser>
        <c:ser>
          <c:idx val="3"/>
          <c:order val="3"/>
          <c:tx>
            <c:strRef>
              <c:f>データシート!$A$30</c:f>
              <c:strCache>
                <c:ptCount val="1"/>
                <c:pt idx="0">
                  <c:v>後期高齢者医療</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0.01</c:v>
                </c:pt>
                <c:pt idx="2">
                  <c:v>#N/A</c:v>
                </c:pt>
                <c:pt idx="3">
                  <c:v>0.06</c:v>
                </c:pt>
                <c:pt idx="4">
                  <c:v>#N/A</c:v>
                </c:pt>
                <c:pt idx="5">
                  <c:v>7.0000000000000007E-2</c:v>
                </c:pt>
                <c:pt idx="6">
                  <c:v>#N/A</c:v>
                </c:pt>
                <c:pt idx="7">
                  <c:v>0.03</c:v>
                </c:pt>
                <c:pt idx="8">
                  <c:v>#N/A</c:v>
                </c:pt>
                <c:pt idx="9">
                  <c:v>0.11</c:v>
                </c:pt>
              </c:numCache>
            </c:numRef>
          </c:val>
          <c:extLst>
            <c:ext xmlns:c16="http://schemas.microsoft.com/office/drawing/2014/chart" uri="{C3380CC4-5D6E-409C-BE32-E72D297353CC}">
              <c16:uniqueId val="{00000003-EF99-47D4-A2E2-806D989DA4C0}"/>
            </c:ext>
          </c:extLst>
        </c:ser>
        <c:ser>
          <c:idx val="4"/>
          <c:order val="4"/>
          <c:tx>
            <c:strRef>
              <c:f>データシート!$A$31</c:f>
              <c:strCache>
                <c:ptCount val="1"/>
                <c:pt idx="0">
                  <c:v>農業集落排水事業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0.06</c:v>
                </c:pt>
                <c:pt idx="2">
                  <c:v>#N/A</c:v>
                </c:pt>
                <c:pt idx="3">
                  <c:v>7.0000000000000007E-2</c:v>
                </c:pt>
                <c:pt idx="4">
                  <c:v>#N/A</c:v>
                </c:pt>
                <c:pt idx="5">
                  <c:v>0.17</c:v>
                </c:pt>
                <c:pt idx="6">
                  <c:v>#N/A</c:v>
                </c:pt>
                <c:pt idx="7">
                  <c:v>0.22</c:v>
                </c:pt>
                <c:pt idx="8">
                  <c:v>#N/A</c:v>
                </c:pt>
                <c:pt idx="9">
                  <c:v>0.13</c:v>
                </c:pt>
              </c:numCache>
            </c:numRef>
          </c:val>
          <c:extLst>
            <c:ext xmlns:c16="http://schemas.microsoft.com/office/drawing/2014/chart" uri="{C3380CC4-5D6E-409C-BE32-E72D297353CC}">
              <c16:uniqueId val="{00000004-EF99-47D4-A2E2-806D989DA4C0}"/>
            </c:ext>
          </c:extLst>
        </c:ser>
        <c:ser>
          <c:idx val="5"/>
          <c:order val="5"/>
          <c:tx>
            <c:strRef>
              <c:f>データシート!$A$32</c:f>
              <c:strCache>
                <c:ptCount val="1"/>
                <c:pt idx="0">
                  <c:v>公共下水道事業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0.75</c:v>
                </c:pt>
                <c:pt idx="2">
                  <c:v>#N/A</c:v>
                </c:pt>
                <c:pt idx="3">
                  <c:v>0.49</c:v>
                </c:pt>
                <c:pt idx="4">
                  <c:v>#N/A</c:v>
                </c:pt>
                <c:pt idx="5">
                  <c:v>1.27</c:v>
                </c:pt>
                <c:pt idx="6">
                  <c:v>#N/A</c:v>
                </c:pt>
                <c:pt idx="7">
                  <c:v>0.35</c:v>
                </c:pt>
                <c:pt idx="8">
                  <c:v>#N/A</c:v>
                </c:pt>
                <c:pt idx="9">
                  <c:v>0.17</c:v>
                </c:pt>
              </c:numCache>
            </c:numRef>
          </c:val>
          <c:extLst>
            <c:ext xmlns:c16="http://schemas.microsoft.com/office/drawing/2014/chart" uri="{C3380CC4-5D6E-409C-BE32-E72D297353CC}">
              <c16:uniqueId val="{00000005-EF99-47D4-A2E2-806D989DA4C0}"/>
            </c:ext>
          </c:extLst>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2.34</c:v>
                </c:pt>
                <c:pt idx="2">
                  <c:v>#N/A</c:v>
                </c:pt>
                <c:pt idx="3">
                  <c:v>3.6</c:v>
                </c:pt>
                <c:pt idx="4">
                  <c:v>#N/A</c:v>
                </c:pt>
                <c:pt idx="5">
                  <c:v>4.28</c:v>
                </c:pt>
                <c:pt idx="6">
                  <c:v>#N/A</c:v>
                </c:pt>
                <c:pt idx="7">
                  <c:v>2.36</c:v>
                </c:pt>
                <c:pt idx="8">
                  <c:v>#N/A</c:v>
                </c:pt>
                <c:pt idx="9">
                  <c:v>1.58</c:v>
                </c:pt>
              </c:numCache>
            </c:numRef>
          </c:val>
          <c:extLst>
            <c:ext xmlns:c16="http://schemas.microsoft.com/office/drawing/2014/chart" uri="{C3380CC4-5D6E-409C-BE32-E72D297353CC}">
              <c16:uniqueId val="{00000006-EF99-47D4-A2E2-806D989DA4C0}"/>
            </c:ext>
          </c:extLst>
        </c:ser>
        <c:ser>
          <c:idx val="7"/>
          <c:order val="7"/>
          <c:tx>
            <c:strRef>
              <c:f>データシート!$A$34</c:f>
              <c:strCache>
                <c:ptCount val="1"/>
                <c:pt idx="0">
                  <c:v>国民健康保険事業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12.07</c:v>
                </c:pt>
                <c:pt idx="2">
                  <c:v>#N/A</c:v>
                </c:pt>
                <c:pt idx="3">
                  <c:v>4.99</c:v>
                </c:pt>
                <c:pt idx="4">
                  <c:v>#N/A</c:v>
                </c:pt>
                <c:pt idx="5">
                  <c:v>4.4800000000000004</c:v>
                </c:pt>
                <c:pt idx="6">
                  <c:v>#N/A</c:v>
                </c:pt>
                <c:pt idx="7">
                  <c:v>4.49</c:v>
                </c:pt>
                <c:pt idx="8">
                  <c:v>#N/A</c:v>
                </c:pt>
                <c:pt idx="9">
                  <c:v>4.2</c:v>
                </c:pt>
              </c:numCache>
            </c:numRef>
          </c:val>
          <c:extLst>
            <c:ext xmlns:c16="http://schemas.microsoft.com/office/drawing/2014/chart" uri="{C3380CC4-5D6E-409C-BE32-E72D297353CC}">
              <c16:uniqueId val="{00000007-EF99-47D4-A2E2-806D989DA4C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47.38</c:v>
                </c:pt>
                <c:pt idx="2">
                  <c:v>#N/A</c:v>
                </c:pt>
                <c:pt idx="3">
                  <c:v>130.58000000000001</c:v>
                </c:pt>
                <c:pt idx="4">
                  <c:v>#N/A</c:v>
                </c:pt>
                <c:pt idx="5">
                  <c:v>17.8</c:v>
                </c:pt>
                <c:pt idx="6">
                  <c:v>#N/A</c:v>
                </c:pt>
                <c:pt idx="7">
                  <c:v>13.38</c:v>
                </c:pt>
                <c:pt idx="8">
                  <c:v>#N/A</c:v>
                </c:pt>
                <c:pt idx="9">
                  <c:v>29.49</c:v>
                </c:pt>
              </c:numCache>
            </c:numRef>
          </c:val>
          <c:extLst>
            <c:ext xmlns:c16="http://schemas.microsoft.com/office/drawing/2014/chart" uri="{C3380CC4-5D6E-409C-BE32-E72D297353CC}">
              <c16:uniqueId val="{00000008-EF99-47D4-A2E2-806D989DA4C0}"/>
            </c:ext>
          </c:extLst>
        </c:ser>
        <c:ser>
          <c:idx val="9"/>
          <c:order val="9"/>
          <c:tx>
            <c:strRef>
              <c:f>データシート!$A$36</c:f>
              <c:strCache>
                <c:ptCount val="1"/>
                <c:pt idx="0">
                  <c:v>曲田土地区画整理事業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0</c:v>
                </c:pt>
                <c:pt idx="2">
                  <c:v>#N/A</c:v>
                </c:pt>
                <c:pt idx="3">
                  <c:v>0</c:v>
                </c:pt>
                <c:pt idx="4">
                  <c:v>#N/A</c:v>
                </c:pt>
                <c:pt idx="5">
                  <c:v>0</c:v>
                </c:pt>
                <c:pt idx="6">
                  <c:v>#N/A</c:v>
                </c:pt>
                <c:pt idx="7">
                  <c:v>0</c:v>
                </c:pt>
                <c:pt idx="8">
                  <c:v>1.32</c:v>
                </c:pt>
                <c:pt idx="9">
                  <c:v>#N/A</c:v>
                </c:pt>
              </c:numCache>
            </c:numRef>
          </c:val>
          <c:extLst>
            <c:ext xmlns:c16="http://schemas.microsoft.com/office/drawing/2014/chart" uri="{C3380CC4-5D6E-409C-BE32-E72D297353CC}">
              <c16:uniqueId val="{00000009-EF99-47D4-A2E2-806D989DA4C0}"/>
            </c:ext>
          </c:extLst>
        </c:ser>
        <c:dLbls>
          <c:showLegendKey val="0"/>
          <c:showVal val="0"/>
          <c:showCatName val="0"/>
          <c:showSerName val="0"/>
          <c:showPercent val="0"/>
          <c:showBubbleSize val="0"/>
        </c:dLbls>
        <c:gapWidth val="150"/>
        <c:overlap val="100"/>
        <c:axId val="127881984"/>
        <c:axId val="127883520"/>
      </c:barChart>
      <c:catAx>
        <c:axId val="127881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883520"/>
        <c:crosses val="autoZero"/>
        <c:auto val="1"/>
        <c:lblAlgn val="ctr"/>
        <c:lblOffset val="100"/>
        <c:tickLblSkip val="1"/>
        <c:tickMarkSkip val="1"/>
        <c:noMultiLvlLbl val="0"/>
      </c:catAx>
      <c:valAx>
        <c:axId val="127883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8819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645</c:v>
                </c:pt>
                <c:pt idx="5">
                  <c:v>647</c:v>
                </c:pt>
                <c:pt idx="8">
                  <c:v>635</c:v>
                </c:pt>
                <c:pt idx="11">
                  <c:v>603</c:v>
                </c:pt>
                <c:pt idx="14">
                  <c:v>569</c:v>
                </c:pt>
              </c:numCache>
            </c:numRef>
          </c:val>
          <c:extLst>
            <c:ext xmlns:c16="http://schemas.microsoft.com/office/drawing/2014/chart" uri="{C3380CC4-5D6E-409C-BE32-E72D297353CC}">
              <c16:uniqueId val="{00000000-C0A7-4C0E-A2E2-B2F434C0E0F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0A7-4C0E-A2E2-B2F434C0E0F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124</c:v>
                </c:pt>
                <c:pt idx="3">
                  <c:v>124</c:v>
                </c:pt>
                <c:pt idx="6">
                  <c:v>124</c:v>
                </c:pt>
                <c:pt idx="9">
                  <c:v>124</c:v>
                </c:pt>
                <c:pt idx="12">
                  <c:v>124</c:v>
                </c:pt>
              </c:numCache>
            </c:numRef>
          </c:val>
          <c:extLst>
            <c:ext xmlns:c16="http://schemas.microsoft.com/office/drawing/2014/chart" uri="{C3380CC4-5D6E-409C-BE32-E72D297353CC}">
              <c16:uniqueId val="{00000002-C0A7-4C0E-A2E2-B2F434C0E0F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26</c:v>
                </c:pt>
                <c:pt idx="3">
                  <c:v>20</c:v>
                </c:pt>
                <c:pt idx="6">
                  <c:v>17</c:v>
                </c:pt>
                <c:pt idx="9">
                  <c:v>18</c:v>
                </c:pt>
                <c:pt idx="12">
                  <c:v>25</c:v>
                </c:pt>
              </c:numCache>
            </c:numRef>
          </c:val>
          <c:extLst>
            <c:ext xmlns:c16="http://schemas.microsoft.com/office/drawing/2014/chart" uri="{C3380CC4-5D6E-409C-BE32-E72D297353CC}">
              <c16:uniqueId val="{00000003-C0A7-4C0E-A2E2-B2F434C0E0F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468</c:v>
                </c:pt>
                <c:pt idx="3">
                  <c:v>466</c:v>
                </c:pt>
                <c:pt idx="6">
                  <c:v>485</c:v>
                </c:pt>
                <c:pt idx="9">
                  <c:v>425</c:v>
                </c:pt>
                <c:pt idx="12">
                  <c:v>70</c:v>
                </c:pt>
              </c:numCache>
            </c:numRef>
          </c:val>
          <c:extLst>
            <c:ext xmlns:c16="http://schemas.microsoft.com/office/drawing/2014/chart" uri="{C3380CC4-5D6E-409C-BE32-E72D297353CC}">
              <c16:uniqueId val="{00000004-C0A7-4C0E-A2E2-B2F434C0E0F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0A7-4C0E-A2E2-B2F434C0E0F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0A7-4C0E-A2E2-B2F434C0E0F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183</c:v>
                </c:pt>
                <c:pt idx="3">
                  <c:v>133</c:v>
                </c:pt>
                <c:pt idx="6">
                  <c:v>106</c:v>
                </c:pt>
                <c:pt idx="9">
                  <c:v>91</c:v>
                </c:pt>
                <c:pt idx="12">
                  <c:v>88</c:v>
                </c:pt>
              </c:numCache>
            </c:numRef>
          </c:val>
          <c:extLst>
            <c:ext xmlns:c16="http://schemas.microsoft.com/office/drawing/2014/chart" uri="{C3380CC4-5D6E-409C-BE32-E72D297353CC}">
              <c16:uniqueId val="{00000007-C0A7-4C0E-A2E2-B2F434C0E0FB}"/>
            </c:ext>
          </c:extLst>
        </c:ser>
        <c:dLbls>
          <c:showLegendKey val="0"/>
          <c:showVal val="0"/>
          <c:showCatName val="0"/>
          <c:showSerName val="0"/>
          <c:showPercent val="0"/>
          <c:showBubbleSize val="0"/>
        </c:dLbls>
        <c:gapWidth val="100"/>
        <c:overlap val="100"/>
        <c:axId val="127631360"/>
        <c:axId val="1276332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156</c:v>
                </c:pt>
                <c:pt idx="2">
                  <c:v>#N/A</c:v>
                </c:pt>
                <c:pt idx="3">
                  <c:v>#N/A</c:v>
                </c:pt>
                <c:pt idx="4">
                  <c:v>96</c:v>
                </c:pt>
                <c:pt idx="5">
                  <c:v>#N/A</c:v>
                </c:pt>
                <c:pt idx="6">
                  <c:v>#N/A</c:v>
                </c:pt>
                <c:pt idx="7">
                  <c:v>97</c:v>
                </c:pt>
                <c:pt idx="8">
                  <c:v>#N/A</c:v>
                </c:pt>
                <c:pt idx="9">
                  <c:v>#N/A</c:v>
                </c:pt>
                <c:pt idx="10">
                  <c:v>55</c:v>
                </c:pt>
                <c:pt idx="11">
                  <c:v>#N/A</c:v>
                </c:pt>
                <c:pt idx="12">
                  <c:v>#N/A</c:v>
                </c:pt>
                <c:pt idx="13">
                  <c:v>-262</c:v>
                </c:pt>
                <c:pt idx="14">
                  <c:v>#N/A</c:v>
                </c:pt>
              </c:numCache>
            </c:numRef>
          </c:val>
          <c:smooth val="0"/>
          <c:extLst>
            <c:ext xmlns:c16="http://schemas.microsoft.com/office/drawing/2014/chart" uri="{C3380CC4-5D6E-409C-BE32-E72D297353CC}">
              <c16:uniqueId val="{00000008-C0A7-4C0E-A2E2-B2F434C0E0FB}"/>
            </c:ext>
          </c:extLst>
        </c:ser>
        <c:dLbls>
          <c:showLegendKey val="0"/>
          <c:showVal val="0"/>
          <c:showCatName val="0"/>
          <c:showSerName val="0"/>
          <c:showPercent val="0"/>
          <c:showBubbleSize val="0"/>
        </c:dLbls>
        <c:marker val="1"/>
        <c:smooth val="0"/>
        <c:axId val="127631360"/>
        <c:axId val="127633280"/>
      </c:lineChart>
      <c:catAx>
        <c:axId val="127631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633280"/>
        <c:crosses val="autoZero"/>
        <c:auto val="1"/>
        <c:lblAlgn val="ctr"/>
        <c:lblOffset val="100"/>
        <c:tickLblSkip val="1"/>
        <c:tickMarkSkip val="1"/>
        <c:noMultiLvlLbl val="0"/>
      </c:catAx>
      <c:valAx>
        <c:axId val="127633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631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5836</c:v>
                </c:pt>
                <c:pt idx="5">
                  <c:v>5563</c:v>
                </c:pt>
                <c:pt idx="8">
                  <c:v>5239</c:v>
                </c:pt>
                <c:pt idx="11">
                  <c:v>4904</c:v>
                </c:pt>
                <c:pt idx="14">
                  <c:v>4786</c:v>
                </c:pt>
              </c:numCache>
            </c:numRef>
          </c:val>
          <c:extLst>
            <c:ext xmlns:c16="http://schemas.microsoft.com/office/drawing/2014/chart" uri="{C3380CC4-5D6E-409C-BE32-E72D297353CC}">
              <c16:uniqueId val="{00000000-0076-4224-881C-316FAC92459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0076-4224-881C-316FAC92459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9665</c:v>
                </c:pt>
                <c:pt idx="5">
                  <c:v>12039</c:v>
                </c:pt>
                <c:pt idx="8">
                  <c:v>15604</c:v>
                </c:pt>
                <c:pt idx="11">
                  <c:v>12940</c:v>
                </c:pt>
                <c:pt idx="14">
                  <c:v>12959</c:v>
                </c:pt>
              </c:numCache>
            </c:numRef>
          </c:val>
          <c:extLst>
            <c:ext xmlns:c16="http://schemas.microsoft.com/office/drawing/2014/chart" uri="{C3380CC4-5D6E-409C-BE32-E72D297353CC}">
              <c16:uniqueId val="{00000002-0076-4224-881C-316FAC92459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076-4224-881C-316FAC92459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076-4224-881C-316FAC92459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076-4224-881C-316FAC92459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745</c:v>
                </c:pt>
                <c:pt idx="3">
                  <c:v>647</c:v>
                </c:pt>
                <c:pt idx="6">
                  <c:v>539</c:v>
                </c:pt>
                <c:pt idx="9">
                  <c:v>417</c:v>
                </c:pt>
                <c:pt idx="12">
                  <c:v>439</c:v>
                </c:pt>
              </c:numCache>
            </c:numRef>
          </c:val>
          <c:extLst>
            <c:ext xmlns:c16="http://schemas.microsoft.com/office/drawing/2014/chart" uri="{C3380CC4-5D6E-409C-BE32-E72D297353CC}">
              <c16:uniqueId val="{00000006-0076-4224-881C-316FAC92459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140</c:v>
                </c:pt>
                <c:pt idx="3">
                  <c:v>122</c:v>
                </c:pt>
                <c:pt idx="6">
                  <c:v>105</c:v>
                </c:pt>
                <c:pt idx="9">
                  <c:v>91</c:v>
                </c:pt>
                <c:pt idx="12">
                  <c:v>77</c:v>
                </c:pt>
              </c:numCache>
            </c:numRef>
          </c:val>
          <c:extLst>
            <c:ext xmlns:c16="http://schemas.microsoft.com/office/drawing/2014/chart" uri="{C3380CC4-5D6E-409C-BE32-E72D297353CC}">
              <c16:uniqueId val="{00000007-0076-4224-881C-316FAC92459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2925</c:v>
                </c:pt>
                <c:pt idx="3">
                  <c:v>2002</c:v>
                </c:pt>
                <c:pt idx="6">
                  <c:v>2180</c:v>
                </c:pt>
                <c:pt idx="9">
                  <c:v>1742</c:v>
                </c:pt>
                <c:pt idx="12">
                  <c:v>1483</c:v>
                </c:pt>
              </c:numCache>
            </c:numRef>
          </c:val>
          <c:extLst>
            <c:ext xmlns:c16="http://schemas.microsoft.com/office/drawing/2014/chart" uri="{C3380CC4-5D6E-409C-BE32-E72D297353CC}">
              <c16:uniqueId val="{00000008-0076-4224-881C-316FAC92459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1778</c:v>
                </c:pt>
                <c:pt idx="3">
                  <c:v>1606</c:v>
                </c:pt>
                <c:pt idx="6">
                  <c:v>1430</c:v>
                </c:pt>
                <c:pt idx="9">
                  <c:v>1251</c:v>
                </c:pt>
                <c:pt idx="12">
                  <c:v>1068</c:v>
                </c:pt>
              </c:numCache>
            </c:numRef>
          </c:val>
          <c:extLst>
            <c:ext xmlns:c16="http://schemas.microsoft.com/office/drawing/2014/chart" uri="{C3380CC4-5D6E-409C-BE32-E72D297353CC}">
              <c16:uniqueId val="{00000009-0076-4224-881C-316FAC92459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900</c:v>
                </c:pt>
                <c:pt idx="3">
                  <c:v>780</c:v>
                </c:pt>
                <c:pt idx="6">
                  <c:v>685</c:v>
                </c:pt>
                <c:pt idx="9">
                  <c:v>604</c:v>
                </c:pt>
                <c:pt idx="12">
                  <c:v>537</c:v>
                </c:pt>
              </c:numCache>
            </c:numRef>
          </c:val>
          <c:extLst>
            <c:ext xmlns:c16="http://schemas.microsoft.com/office/drawing/2014/chart" uri="{C3380CC4-5D6E-409C-BE32-E72D297353CC}">
              <c16:uniqueId val="{0000000A-0076-4224-881C-316FAC92459E}"/>
            </c:ext>
          </c:extLst>
        </c:ser>
        <c:dLbls>
          <c:showLegendKey val="0"/>
          <c:showVal val="0"/>
          <c:showCatName val="0"/>
          <c:showSerName val="0"/>
          <c:showPercent val="0"/>
          <c:showBubbleSize val="0"/>
        </c:dLbls>
        <c:gapWidth val="100"/>
        <c:overlap val="100"/>
        <c:axId val="128248064"/>
        <c:axId val="1282502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076-4224-881C-316FAC92459E}"/>
            </c:ext>
          </c:extLst>
        </c:ser>
        <c:dLbls>
          <c:showLegendKey val="0"/>
          <c:showVal val="0"/>
          <c:showCatName val="0"/>
          <c:showSerName val="0"/>
          <c:showPercent val="0"/>
          <c:showBubbleSize val="0"/>
        </c:dLbls>
        <c:marker val="1"/>
        <c:smooth val="0"/>
        <c:axId val="128248064"/>
        <c:axId val="128250240"/>
      </c:lineChart>
      <c:catAx>
        <c:axId val="128248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8250240"/>
        <c:crosses val="autoZero"/>
        <c:auto val="1"/>
        <c:lblAlgn val="ctr"/>
        <c:lblOffset val="100"/>
        <c:tickLblSkip val="1"/>
        <c:tickMarkSkip val="1"/>
        <c:noMultiLvlLbl val="0"/>
      </c:catAx>
      <c:valAx>
        <c:axId val="128250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248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8113</c:v>
                </c:pt>
                <c:pt idx="1">
                  <c:v>5975</c:v>
                </c:pt>
                <c:pt idx="2">
                  <c:v>6709</c:v>
                </c:pt>
              </c:numCache>
            </c:numRef>
          </c:val>
          <c:extLst>
            <c:ext xmlns:c16="http://schemas.microsoft.com/office/drawing/2014/chart" uri="{C3380CC4-5D6E-409C-BE32-E72D297353CC}">
              <c16:uniqueId val="{00000000-D8BC-4F10-A3AB-5BD40C573C4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284</c:v>
                </c:pt>
                <c:pt idx="1">
                  <c:v>284</c:v>
                </c:pt>
                <c:pt idx="2">
                  <c:v>284</c:v>
                </c:pt>
              </c:numCache>
            </c:numRef>
          </c:val>
          <c:extLst>
            <c:ext xmlns:c16="http://schemas.microsoft.com/office/drawing/2014/chart" uri="{C3380CC4-5D6E-409C-BE32-E72D297353CC}">
              <c16:uniqueId val="{00000001-D8BC-4F10-A3AB-5BD40C573C4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17990</c:v>
                </c:pt>
                <c:pt idx="1">
                  <c:v>16216</c:v>
                </c:pt>
                <c:pt idx="2">
                  <c:v>11944</c:v>
                </c:pt>
              </c:numCache>
            </c:numRef>
          </c:val>
          <c:extLst>
            <c:ext xmlns:c16="http://schemas.microsoft.com/office/drawing/2014/chart" uri="{C3380CC4-5D6E-409C-BE32-E72D297353CC}">
              <c16:uniqueId val="{00000002-D8BC-4F10-A3AB-5BD40C573C4B}"/>
            </c:ext>
          </c:extLst>
        </c:ser>
        <c:dLbls>
          <c:showLegendKey val="0"/>
          <c:showVal val="0"/>
          <c:showCatName val="0"/>
          <c:showSerName val="0"/>
          <c:showPercent val="0"/>
          <c:showBubbleSize val="0"/>
        </c:dLbls>
        <c:gapWidth val="120"/>
        <c:overlap val="100"/>
        <c:axId val="128131072"/>
        <c:axId val="128132608"/>
      </c:barChart>
      <c:catAx>
        <c:axId val="128131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8132608"/>
        <c:crosses val="autoZero"/>
        <c:auto val="1"/>
        <c:lblAlgn val="ctr"/>
        <c:lblOffset val="100"/>
        <c:tickLblSkip val="1"/>
        <c:tickMarkSkip val="1"/>
        <c:noMultiLvlLbl val="0"/>
      </c:catAx>
      <c:valAx>
        <c:axId val="1281326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8131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{D6C22CE4-C369-44B0-B75C-20579417C368}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6F6B-4E9E-92D0-CDCBFD31D20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{F7247366-30BF-4DEC-84EB-A6E0AD59E863}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F6B-4E9E-92D0-CDCBFD31D20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{F47FCD6E-F28C-4052-BB7A-060A4E90B355}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F6B-4E9E-92D0-CDCBFD31D20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{027C45A6-8722-481D-BA4F-C23B6A960ADF}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F6B-4E9E-92D0-CDCBFD31D20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{0E0560A1-A022-42CD-AB72-0D1BBB5D7E3D}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F6B-4E9E-92D0-CDCBFD31D202}"/>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{405C8490-9CFE-466F-A484-1C4553234E9F}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6F6B-4E9E-92D0-CDCBFD31D202}"/>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{7FFBEB19-5463-4A8A-A66D-D884C8949F7B}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6F6B-4E9E-92D0-CDCBFD31D202}"/>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{8C474EED-F2D5-4DDE-A8A6-D6C72084A743}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6F6B-4E9E-92D0-CDCBFD31D202}"/>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{C01F3309-ABE4-4142-BB6B-5C98F4646FD2}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6F6B-4E9E-92D0-CDCBFD31D20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58.4</c:v>
                </c:pt>
                <c:pt idx="8">
                  <c:v>59.3</c:v>
                </c:pt>
                <c:pt idx="16">
                  <c:v>65.599999999999994</c:v>
                </c:pt>
                <c:pt idx="24">
                  <c:v>57.6</c:v>
                </c:pt>
                <c:pt idx="32">
                  <c:v>55.7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F6B-4E9E-92D0-CDCBFD31D20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{DE81A2C4-1E4E-4303-951B-806DDDB1FDD5}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6F6B-4E9E-92D0-CDCBFD31D20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{F0FD8CF6-98CB-4EA1-B1A6-23B82BB98050}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F6B-4E9E-92D0-CDCBFD31D20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{CC5939FF-F391-47FC-9B04-4467EBEDF3DA}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F6B-4E9E-92D0-CDCBFD31D20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{CC789971-5B5F-4544-9861-4B50BB8FADAF}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F6B-4E9E-92D0-CDCBFD31D20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{7151BCB0-1232-4DE1-9AF4-15D6C16844C9}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F6B-4E9E-92D0-CDCBFD31D202}"/>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{D7FCF488-3239-4829-B3D8-B97367C63080}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6F6B-4E9E-92D0-CDCBFD31D202}"/>
                </c:ext>
              </c:extLst>
            </c:dLbl>
            <c:dLbl>
              <c:idx val="16"/>
              <c:layout>
                <c:manualLayout>
                  <c:x val="-2.8500074116938182E-2"/>
                  <c:y val="-4.5114315056352043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{8F0CBBBF-30E6-4BC6-9CC2-47B9E8705AC5}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6F6B-4E9E-92D0-CDCBFD31D202}"/>
                </c:ext>
              </c:extLst>
            </c:dLbl>
            <c:dLbl>
              <c:idx val="24"/>
              <c:layout>
                <c:manualLayout>
                  <c:x val="-3.553142718353014E-2"/>
                  <c:y val="-8.4363769155378313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{49A1B45E-93B2-48A2-9FCC-AECD32F014B5}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6F6B-4E9E-92D0-CDCBFD31D202}"/>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{7F79B52D-66C2-4A35-87B8-DF0812029EE6}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6F6B-4E9E-92D0-CDCBFD31D20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59.3</c:v>
                </c:pt>
                <c:pt idx="16">
                  <c:v>60.4</c:v>
                </c:pt>
                <c:pt idx="24">
                  <c:v>61.1</c:v>
                </c:pt>
                <c:pt idx="32">
                  <c:v>48</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F6B-4E9E-92D0-CDCBFD31D202}"/>
            </c:ext>
          </c:extLst>
        </c:ser>
        <c:dLbls>
          <c:showLegendKey val="0"/>
          <c:showVal val="1"/>
          <c:showCatName val="0"/>
          <c:showSerName val="0"/>
          <c:showPercent val="0"/>
          <c:showBubbleSize val="0"/>
        </c:dLbls>
        <c:axId val="121730944"/>
        <c:axId val="121905152"/>
      </c:scatterChart>
      <c:valAx>
        <c:axId val="121730944"/>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1905152"/>
        <c:crosses val="autoZero"/>
        <c:crossBetween val="midCat"/>
      </c:valAx>
      <c:valAx>
        <c:axId val="121905152"/>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217309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{27145DD5-1C62-4CC5-BE3B-FCA3DCB61301}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4C26-4EC2-B757-B8CEBCAB259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{3B501FB4-A4D2-4D75-A07C-AEE8DBE983CF}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C26-4EC2-B757-B8CEBCAB259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{13A59711-0AB3-49CC-9E70-AFC5CD7F8714}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C26-4EC2-B757-B8CEBCAB259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{5CD61944-01D4-4B47-B1AD-A3378F3CF41D}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C26-4EC2-B757-B8CEBCAB259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{158029D5-4F7E-4BEF-B74D-3F9142CB5537}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C26-4EC2-B757-B8CEBCAB259C}"/>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{E79EAE64-A148-49FB-A7CC-D42D894D0F7D}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4C26-4EC2-B757-B8CEBCAB259C}"/>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{E18FD69C-4E11-418C-8781-854B4AE725C3}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4C26-4EC2-B757-B8CEBCAB259C}"/>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{92657D9C-6B24-4E93-8B05-5845319F2BD3}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4C26-4EC2-B757-B8CEBCAB259C}"/>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{B46E9F4C-9FA2-44B7-9C35-FFD9F5F0DF2F}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4C26-4EC2-B757-B8CEBCAB259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6.1</c:v>
                </c:pt>
                <c:pt idx="8">
                  <c:v>4.5999999999999996</c:v>
                </c:pt>
                <c:pt idx="16">
                  <c:v>3.2</c:v>
                </c:pt>
                <c:pt idx="24">
                  <c:v>2.2999999999999998</c:v>
                </c:pt>
                <c:pt idx="32">
                  <c:v>-0.8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C26-4EC2-B757-B8CEBCAB259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4.3495921315535875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{987DC304-F0CE-479A-ABB7-3DFCA8A5B1CE}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4C26-4EC2-B757-B8CEBCAB259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{74A8059D-1D30-46C9-824F-6505B6276A9D}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C26-4EC2-B757-B8CEBCAB259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{6C56DD9A-01D5-46FD-860E-18070CE14D2B}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C26-4EC2-B757-B8CEBCAB259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{B10CDEC3-2121-4DA5-A6DB-CC3A82EBA70A}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C26-4EC2-B757-B8CEBCAB259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{A3FCBBFC-B4B8-4546-9149-C46A869E245E}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C26-4EC2-B757-B8CEBCAB259C}"/>
                </c:ext>
              </c:extLst>
            </c:dLbl>
            <c:dLbl>
              <c:idx val="8"/>
              <c:layout>
                <c:manualLayout>
                  <c:x val="-1.8235628084250059E-2"/>
                  <c:y val="-8.133737286005204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{CE1F216C-9C1E-4ECD-8FB1-788A4BD0BCAA}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4C26-4EC2-B757-B8CEBCAB259C}"/>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{A4598A2E-A65E-4B6C-BC80-910673ECB2BC}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4C26-4EC2-B757-B8CEBCAB259C}"/>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{C84CF7AC-ED18-4B15-9E49-B02801426D16}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4C26-4EC2-B757-B8CEBCAB259C}"/>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{2E285E76-D40F-434F-A30F-9DBA47BF3B42}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4C26-4EC2-B757-B8CEBCAB259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6.1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C26-4EC2-B757-B8CEBCAB259C}"/>
            </c:ext>
          </c:extLst>
        </c:ser>
        <c:dLbls>
          <c:showLegendKey val="0"/>
          <c:showVal val="1"/>
          <c:showCatName val="0"/>
          <c:showSerName val="0"/>
          <c:showPercent val="0"/>
          <c:showBubbleSize val="0"/>
        </c:dLbls>
        <c:axId val="121959936"/>
        <c:axId val="121961856"/>
      </c:scatterChart>
      <c:valAx>
        <c:axId val="121959936"/>
        <c:scaling>
          <c:orientation val="maxMin"/>
          <c:max val="8"/>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1961856"/>
        <c:crosses val="autoZero"/>
        <c:crossBetween val="midCat"/>
      </c:valAx>
      <c:valAx>
        <c:axId val="121961856"/>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2195993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福島県富岡町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の大部分を占める一般会計の元利償還金については、毎年逓減しており、公営企業債の元利償還金に対する繰入金については、近年大きな増額はない。今後も新発債の抑制により現状が続く見込みである。事業の精査と投資的経費の抑制に努めて更なる財政健全化を目指す。なお、</a:t>
          </a:r>
          <a:r>
            <a:rPr kumimoji="1" lang="en-US" altLang="ja-JP" sz="1400">
              <a:latin typeface="ＭＳ ゴシック" pitchFamily="49" charset="-128"/>
              <a:ea typeface="ＭＳ ゴシック" pitchFamily="49" charset="-128"/>
            </a:rPr>
            <a:t>R3</a:t>
          </a:r>
          <a:r>
            <a:rPr kumimoji="1" lang="ja-JP" altLang="en-US" sz="1400">
              <a:latin typeface="ＭＳ ゴシック" pitchFamily="49" charset="-128"/>
              <a:ea typeface="ＭＳ ゴシック" pitchFamily="49" charset="-128"/>
            </a:rPr>
            <a:t>年度における実質公債比率の分子が前年度から</a:t>
          </a:r>
          <a:r>
            <a:rPr kumimoji="1" lang="en-US" altLang="ja-JP" sz="1400">
              <a:latin typeface="ＭＳ ゴシック" pitchFamily="49" charset="-128"/>
              <a:ea typeface="ＭＳ ゴシック" pitchFamily="49" charset="-128"/>
            </a:rPr>
            <a:t>262</a:t>
          </a:r>
          <a:r>
            <a:rPr kumimoji="1" lang="ja-JP" altLang="en-US" sz="1400">
              <a:latin typeface="ＭＳ ゴシック" pitchFamily="49" charset="-128"/>
              <a:ea typeface="ＭＳ ゴシック" pitchFamily="49" charset="-128"/>
            </a:rPr>
            <a:t>百万円減少している主な要因は、公営企業債元利償還金に対する繰入金（公共下水道事業）において、充当財源の確保により、元利償還金への一般会計からの繰出金がなかったことによる。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福島県富岡町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のうち地方債現在高及び債務負担行為支出予定額については、新規借入の抑制により着実に逓減している。歳計剰余金の基金への積立て及び事業の適切な財源確保により、基金の取崩しを必要最低限にしていることにより、充当可能基金が増加したことで、充当可能財源等が将来負担額を上回り、将来負担額の分子は、▲</a:t>
          </a:r>
          <a:r>
            <a:rPr kumimoji="1" lang="en-US" altLang="ja-JP" sz="1400">
              <a:latin typeface="ＭＳ ゴシック" pitchFamily="49" charset="-128"/>
              <a:ea typeface="ＭＳ ゴシック" pitchFamily="49" charset="-128"/>
            </a:rPr>
            <a:t>14,141</a:t>
          </a:r>
          <a:r>
            <a:rPr kumimoji="1" lang="ja-JP" altLang="en-US" sz="1400">
              <a:latin typeface="ＭＳ ゴシック" pitchFamily="49" charset="-128"/>
              <a:ea typeface="ＭＳ ゴシック" pitchFamily="49" charset="-128"/>
            </a:rPr>
            <a:t>百万円となった。</a:t>
          </a:r>
          <a:endParaRPr kumimoji="1" lang="en-US" altLang="ja-JP" sz="1400" baseline="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福島県富岡町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その他特定目的基金</a:t>
          </a:r>
          <a:r>
            <a:rPr kumimoji="1" lang="ja-JP" altLang="en-US" sz="1300">
              <a:solidFill>
                <a:schemeClr val="dk1"/>
              </a:solidFill>
              <a:effectLst/>
              <a:latin typeface="+mn-lt"/>
              <a:ea typeface="+mn-ea"/>
              <a:cs typeface="+mn-cs"/>
            </a:rPr>
            <a:t>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複数件の建設事業への充当により、基金高は前年度と比較して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百万円減少した。一方で財政調整基金は、国庫支出金や各種基金等での財源確保及び財源調整ができたことから、歳計剰余金処分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百万円、基金積立金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百万円を実質的に積み立てることができた。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itchFamily="49" charset="-128"/>
              <a:ea typeface="ＭＳ ゴシック" pitchFamily="49" charset="-128"/>
              <a:cs typeface="+mn-cs"/>
            </a:rPr>
            <a:t>東日本大震災及び原子力発電所事故からの復旧・復興に向けて様々な課題がある。それらに対応する復旧・復興事業により、町の予算規模は東日本大震災以前と比較して倍以上の規模で推移している。大半を占める復旧・復興事業の財源は国庫支出金等の補助金や震災復興特別交付税が充当されているが、これらの財源措置がいつまで続くかは不透明である。また、警戒区域設定に伴う全町避難により今後の税収の推移は未知数であることから、将来の町の行政運営において、財政調整基金等の比較的自由度の高き基金が重要な財源となる。よって、今後も適切な財源の確保に加え、歳出の精査等による必要最低限の基金の取崩しの継続など、長期間を見据えた効率的な基金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・特定廃棄物埋立処分事業地域振興交付金基金　　　　：　福島県内において生じた特定廃棄物の埋立処分事業の実施に伴う影響を緩和する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するために必要な風評被害対策及び地域振興等に係る事業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・町勢振興基金　　　　　　　　　　　　　　　　　　：　町の町勢振興及び町民の福利の増進を図るための事業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・富岡町公共用施設維持運営基金　　　　　　　　　　：　経常的な施設の維持運営に要する事業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・富岡町電源立地地域対策交付金公共用施設整備基金　：　富岡町公共用施設整備に必要な事業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・福島再生加速化交付金基金　　　　　　　　　　　　：　福島復興再生特別措置法（平成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年法律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項に規定する事業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itchFamily="49" charset="-128"/>
              <a:ea typeface="ＭＳ ゴシック" pitchFamily="49" charset="-128"/>
              <a:cs typeface="+mn-cs"/>
            </a:rPr>
            <a:t>アーカイブ施設、カントリーエレベーター、複合型福祉・介護施設</a:t>
          </a:r>
          <a:r>
            <a:rPr kumimoji="1" lang="ja-JP" altLang="en-US" sz="1300">
              <a:solidFill>
                <a:schemeClr val="dk1"/>
              </a:solidFill>
              <a:effectLst/>
              <a:latin typeface="ＭＳ ゴシック" pitchFamily="49" charset="-128"/>
              <a:ea typeface="ＭＳ ゴシック" pitchFamily="49" charset="-128"/>
              <a:cs typeface="+mn-cs"/>
            </a:rPr>
            <a:t>及び学校給食センターの建設事業に充当するための福島再生加速化交付金をはじめとする</a:t>
          </a:r>
          <a:r>
            <a:rPr kumimoji="1" lang="en-US" altLang="ja-JP" sz="1300">
              <a:solidFill>
                <a:schemeClr val="dk1"/>
              </a:solidFill>
              <a:effectLst/>
              <a:latin typeface="ＭＳ ゴシック" pitchFamily="49" charset="-128"/>
              <a:ea typeface="ＭＳ ゴシック" pitchFamily="49" charset="-128"/>
              <a:cs typeface="+mn-cs"/>
            </a:rPr>
            <a:t>R3</a:t>
          </a:r>
          <a:r>
            <a:rPr kumimoji="1" lang="ja-JP" altLang="en-US" sz="1300">
              <a:solidFill>
                <a:schemeClr val="dk1"/>
              </a:solidFill>
              <a:effectLst/>
              <a:latin typeface="ＭＳ ゴシック" pitchFamily="49" charset="-128"/>
              <a:ea typeface="ＭＳ ゴシック" pitchFamily="49" charset="-128"/>
              <a:cs typeface="+mn-cs"/>
            </a:rPr>
            <a:t>年度の基金取崩額が、積立金を上回ったことなどによる理由から前年度と比較して</a:t>
          </a:r>
          <a:r>
            <a:rPr kumimoji="1" lang="en-US" altLang="ja-JP" sz="1300">
              <a:solidFill>
                <a:schemeClr val="dk1"/>
              </a:solidFill>
              <a:effectLst/>
              <a:latin typeface="ＭＳ ゴシック" pitchFamily="49" charset="-128"/>
              <a:ea typeface="ＭＳ ゴシック" pitchFamily="49" charset="-128"/>
              <a:cs typeface="+mn-cs"/>
            </a:rPr>
            <a:t>4,271</a:t>
          </a:r>
          <a:r>
            <a:rPr kumimoji="1" lang="ja-JP" altLang="en-US" sz="1300">
              <a:solidFill>
                <a:schemeClr val="dk1"/>
              </a:solidFill>
              <a:effectLst/>
              <a:latin typeface="ＭＳ ゴシック" pitchFamily="49" charset="-128"/>
              <a:ea typeface="ＭＳ ゴシック" pitchFamily="49" charset="-128"/>
              <a:cs typeface="+mn-cs"/>
            </a:rPr>
            <a:t>百万円減少した。</a:t>
          </a:r>
          <a:endParaRPr lang="ja-JP" altLang="ja-JP" sz="1300">
            <a:effectLst/>
            <a:latin typeface="ＭＳ ゴシック" pitchFamily="49" charset="-128"/>
            <a:ea typeface="ＭＳ ゴシック"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福島再生加速化交付金基金に関しては、農業基盤整備促進事業、富岡町公用施設維持運営基金は、文化交流センター及びアーカイブ施設の運営事業費等、復旧・復興事業の進捗に合わせて随時取崩しを行う。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予算規模の大きな建設事業費等は、国庫支出金やその他特定目的基金を充当したことにより、財政調整基金の充当額が一時的に減となり、歳計剰余金処分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百万円、基金積立金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百万円を積み立てることができた。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自主財源の大幅な増額が見込まれない現状においては、次年度以降にも、予算規模の大きな野菜集出荷施設や放課後児童クラブ等の建設事業が控えているため、国庫支出金等を充当しながらも、地方自治体負担分として当該基金を充当す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年度を最後に取崩を行っていないため、増減は預金利子の増減のみであり、直近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一般会計及び公営企業債の元利償還金は、減債基金を取崩すことなくその年度の一般財源で償還している。財政健全化のために新規借入を抑制して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いるため、今後も当面の間、取崩す予定はない。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福島県富岡町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12,043
11,973
68.39
21,053,128
19,629,577
1,326,506
4,486,609
538,719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公共施設の老朽化により類似団体平均を</a:t>
          </a:r>
          <a:r>
            <a:rPr kumimoji="1" lang="en-US" altLang="ja-JP" sz="1100">
              <a:solidFill>
                <a:schemeClr val="dk1"/>
              </a:solidFill>
              <a:effectLst/>
              <a:latin typeface="+mn-lt"/>
              <a:ea typeface="+mn-ea"/>
              <a:cs typeface="+mn-cs"/>
            </a:rPr>
            <a:t>7.7%</a:t>
          </a:r>
          <a:r>
            <a:rPr kumimoji="1" lang="ja-JP" altLang="ja-JP" sz="1100">
              <a:solidFill>
                <a:schemeClr val="dk1"/>
              </a:solidFill>
              <a:effectLst/>
              <a:latin typeface="+mn-lt"/>
              <a:ea typeface="+mn-ea"/>
              <a:cs typeface="+mn-cs"/>
            </a:rPr>
            <a:t>上回</a:t>
          </a:r>
          <a:r>
            <a:rPr kumimoji="1" lang="ja-JP" altLang="en-US" sz="1100">
              <a:solidFill>
                <a:schemeClr val="dk1"/>
              </a:solidFill>
              <a:effectLst/>
              <a:latin typeface="+mn-lt"/>
              <a:ea typeface="+mn-ea"/>
              <a:cs typeface="+mn-cs"/>
            </a:rPr>
            <a:t>ったが、</a:t>
          </a:r>
          <a:r>
            <a:rPr kumimoji="1" lang="ja-JP" altLang="ja-JP" sz="1100">
              <a:solidFill>
                <a:schemeClr val="dk1"/>
              </a:solidFill>
              <a:effectLst/>
              <a:latin typeface="+mn-lt"/>
              <a:ea typeface="+mn-ea"/>
              <a:cs typeface="+mn-cs"/>
            </a:rPr>
            <a:t>学校施設の解体等により前年度から</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の減とな</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直近</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年間で最も低い償却率となった。引き続き、公共施設等総合管理計画の基本方針に基づき老朽化した施設の統廃合の検討、更新・補修など適切な維持管理に努めていく。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10614</xdr:rowOff>
    </xdr:from>
    <xdr:to>
      <xdr:col>23</xdr:col>
      <xdr:colOff>85090</xdr:colOff>
      <xdr:row>34</xdr:row>
      <xdr:rowOff>116387</xdr:rowOff>
    </xdr:to>
    <xdr:cxnSp macro="">
      <xdr:nvCxnSpPr>
        <xdr:cNvPr id="77" name="直線コネクタ 76"/>
        <xdr:cNvCxnSpPr/>
      </xdr:nvCxnSpPr>
      <xdr:spPr>
        <a:xfrm flipV="1">
          <a:off x="4760595" y="5239839"/>
          <a:ext cx="1270" cy="147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120214</xdr:rowOff>
    </xdr:from>
    <xdr:ext cx="405111" cy="259045"/>
    <xdr:sp macro="" textlink="">
      <xdr:nvSpPr>
        <xdr:cNvPr id="78" name="有形固定資産減価償却率最小値テキスト"/>
        <xdr:cNvSpPr txBox="1"/>
      </xdr:nvSpPr>
      <xdr:spPr>
        <a:xfrm>
          <a:off x="4813300" y="6721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116387</xdr:rowOff>
    </xdr:from>
    <xdr:to>
      <xdr:col>23</xdr:col>
      <xdr:colOff>174625</xdr:colOff>
      <xdr:row>34</xdr:row>
      <xdr:rowOff>116387</xdr:rowOff>
    </xdr:to>
    <xdr:cxnSp macro="">
      <xdr:nvCxnSpPr>
        <xdr:cNvPr id="79" name="直線コネクタ 78"/>
        <xdr:cNvCxnSpPr/>
      </xdr:nvCxnSpPr>
      <xdr:spPr>
        <a:xfrm>
          <a:off x="4673600" y="671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128741</xdr:rowOff>
    </xdr:from>
    <xdr:ext cx="405111" cy="259045"/>
    <xdr:sp macro="" textlink="">
      <xdr:nvSpPr>
        <xdr:cNvPr id="80" name="有形固定資産減価償却率最大値テキスト"/>
        <xdr:cNvSpPr txBox="1"/>
      </xdr:nvSpPr>
      <xdr:spPr>
        <a:xfrm>
          <a:off x="4813300" y="5015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10614</xdr:rowOff>
    </xdr:from>
    <xdr:to>
      <xdr:col>23</xdr:col>
      <xdr:colOff>174625</xdr:colOff>
      <xdr:row>26</xdr:row>
      <xdr:rowOff>10614</xdr:rowOff>
    </xdr:to>
    <xdr:cxnSp macro="">
      <xdr:nvCxnSpPr>
        <xdr:cNvPr id="81" name="直線コネクタ 80"/>
        <xdr:cNvCxnSpPr/>
      </xdr:nvCxnSpPr>
      <xdr:spPr>
        <a:xfrm>
          <a:off x="4673600" y="5239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79574</xdr:rowOff>
    </xdr:from>
    <xdr:ext cx="405111" cy="259045"/>
    <xdr:sp macro="" textlink="">
      <xdr:nvSpPr>
        <xdr:cNvPr id="82" name="有形固定資産減価償却率平均値テキスト"/>
        <xdr:cNvSpPr txBox="1"/>
      </xdr:nvSpPr>
      <xdr:spPr>
        <a:xfrm>
          <a:off x="4813300" y="53087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56697</xdr:rowOff>
    </xdr:from>
    <xdr:to>
      <xdr:col>23</xdr:col>
      <xdr:colOff>136525</xdr:colOff>
      <xdr:row>27</xdr:row>
      <xdr:rowOff>158297</xdr:rowOff>
    </xdr:to>
    <xdr:sp macro="" textlink="">
      <xdr:nvSpPr>
        <xdr:cNvPr id="83" name="フローチャート: 判断 82"/>
        <xdr:cNvSpPr/>
      </xdr:nvSpPr>
      <xdr:spPr>
        <a:xfrm>
          <a:off x="4711700" y="545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117838</xdr:rowOff>
    </xdr:from>
    <xdr:to>
      <xdr:col>19</xdr:col>
      <xdr:colOff>187325</xdr:colOff>
      <xdr:row>30</xdr:row>
      <xdr:rowOff>47988</xdr:rowOff>
    </xdr:to>
    <xdr:sp macro="" textlink="">
      <xdr:nvSpPr>
        <xdr:cNvPr id="84" name="フローチャート: 判断 83"/>
        <xdr:cNvSpPr/>
      </xdr:nvSpPr>
      <xdr:spPr>
        <a:xfrm>
          <a:off x="4000500" y="586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96248</xdr:rowOff>
    </xdr:from>
    <xdr:to>
      <xdr:col>15</xdr:col>
      <xdr:colOff>187325</xdr:colOff>
      <xdr:row>30</xdr:row>
      <xdr:rowOff>26398</xdr:rowOff>
    </xdr:to>
    <xdr:sp macro="" textlink="">
      <xdr:nvSpPr>
        <xdr:cNvPr id="85" name="フローチャート: 判断 84"/>
        <xdr:cNvSpPr/>
      </xdr:nvSpPr>
      <xdr:spPr>
        <a:xfrm>
          <a:off x="3238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62321</xdr:rowOff>
    </xdr:from>
    <xdr:to>
      <xdr:col>11</xdr:col>
      <xdr:colOff>187325</xdr:colOff>
      <xdr:row>29</xdr:row>
      <xdr:rowOff>163921</xdr:rowOff>
    </xdr:to>
    <xdr:sp macro="" textlink="">
      <xdr:nvSpPr>
        <xdr:cNvPr id="86" name="フローチャート: 判断 85"/>
        <xdr:cNvSpPr/>
      </xdr:nvSpPr>
      <xdr:spPr>
        <a:xfrm>
          <a:off x="2476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12972</xdr:rowOff>
    </xdr:from>
    <xdr:to>
      <xdr:col>7</xdr:col>
      <xdr:colOff>187325</xdr:colOff>
      <xdr:row>29</xdr:row>
      <xdr:rowOff>114572</xdr:rowOff>
    </xdr:to>
    <xdr:sp macro="" textlink="">
      <xdr:nvSpPr>
        <xdr:cNvPr id="87" name="フローチャート: 判断 86"/>
        <xdr:cNvSpPr/>
      </xdr:nvSpPr>
      <xdr:spPr>
        <a:xfrm>
          <a:off x="1714500" y="575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122736</xdr:rowOff>
    </xdr:from>
    <xdr:to>
      <xdr:col>23</xdr:col>
      <xdr:colOff>136525</xdr:colOff>
      <xdr:row>29</xdr:row>
      <xdr:rowOff>52886</xdr:rowOff>
    </xdr:to>
    <xdr:sp macro="" textlink="">
      <xdr:nvSpPr>
        <xdr:cNvPr id="93" name="楕円 92"/>
        <xdr:cNvSpPr/>
      </xdr:nvSpPr>
      <xdr:spPr>
        <a:xfrm>
          <a:off x="4711700" y="569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101163</xdr:rowOff>
    </xdr:from>
    <xdr:ext cx="405111" cy="259045"/>
    <xdr:sp macro="" textlink="">
      <xdr:nvSpPr>
        <xdr:cNvPr id="94" name="有形固定資産減価償却率該当値テキスト"/>
        <xdr:cNvSpPr txBox="1"/>
      </xdr:nvSpPr>
      <xdr:spPr>
        <a:xfrm>
          <a:off x="4813300" y="567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9888</xdr:rowOff>
    </xdr:from>
    <xdr:to>
      <xdr:col>19</xdr:col>
      <xdr:colOff>187325</xdr:colOff>
      <xdr:row>29</xdr:row>
      <xdr:rowOff>111488</xdr:rowOff>
    </xdr:to>
    <xdr:sp macro="" textlink="">
      <xdr:nvSpPr>
        <xdr:cNvPr id="95" name="楕円 94"/>
        <xdr:cNvSpPr/>
      </xdr:nvSpPr>
      <xdr:spPr>
        <a:xfrm>
          <a:off x="4000500" y="575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2086</xdr:rowOff>
    </xdr:from>
    <xdr:to>
      <xdr:col>23</xdr:col>
      <xdr:colOff>85725</xdr:colOff>
      <xdr:row>29</xdr:row>
      <xdr:rowOff>60688</xdr:rowOff>
    </xdr:to>
    <xdr:cxnSp macro="">
      <xdr:nvCxnSpPr>
        <xdr:cNvPr id="96" name="直線コネクタ 95"/>
        <xdr:cNvCxnSpPr/>
      </xdr:nvCxnSpPr>
      <xdr:spPr>
        <a:xfrm flipV="1">
          <a:off x="4051300" y="5745661"/>
          <a:ext cx="7112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85181</xdr:rowOff>
    </xdr:from>
    <xdr:to>
      <xdr:col>15</xdr:col>
      <xdr:colOff>187325</xdr:colOff>
      <xdr:row>31</xdr:row>
      <xdr:rowOff>15331</xdr:rowOff>
    </xdr:to>
    <xdr:sp macro="" textlink="">
      <xdr:nvSpPr>
        <xdr:cNvPr id="97" name="楕円 96"/>
        <xdr:cNvSpPr/>
      </xdr:nvSpPr>
      <xdr:spPr>
        <a:xfrm>
          <a:off x="3238500" y="600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60688</xdr:rowOff>
    </xdr:from>
    <xdr:to>
      <xdr:col>19</xdr:col>
      <xdr:colOff>136525</xdr:colOff>
      <xdr:row>30</xdr:row>
      <xdr:rowOff>135981</xdr:rowOff>
    </xdr:to>
    <xdr:cxnSp macro="">
      <xdr:nvCxnSpPr>
        <xdr:cNvPr id="98" name="直線コネクタ 97"/>
        <xdr:cNvCxnSpPr/>
      </xdr:nvCxnSpPr>
      <xdr:spPr>
        <a:xfrm flipV="1">
          <a:off x="3289300" y="5804263"/>
          <a:ext cx="762000" cy="24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62321</xdr:rowOff>
    </xdr:from>
    <xdr:to>
      <xdr:col>11</xdr:col>
      <xdr:colOff>187325</xdr:colOff>
      <xdr:row>29</xdr:row>
      <xdr:rowOff>163921</xdr:rowOff>
    </xdr:to>
    <xdr:sp macro="" textlink="">
      <xdr:nvSpPr>
        <xdr:cNvPr id="99" name="楕円 98"/>
        <xdr:cNvSpPr/>
      </xdr:nvSpPr>
      <xdr:spPr>
        <a:xfrm>
          <a:off x="2476500" y="580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113121</xdr:rowOff>
    </xdr:from>
    <xdr:to>
      <xdr:col>15</xdr:col>
      <xdr:colOff>136525</xdr:colOff>
      <xdr:row>30</xdr:row>
      <xdr:rowOff>135981</xdr:rowOff>
    </xdr:to>
    <xdr:cxnSp macro="">
      <xdr:nvCxnSpPr>
        <xdr:cNvPr id="100" name="直線コネクタ 99"/>
        <xdr:cNvCxnSpPr/>
      </xdr:nvCxnSpPr>
      <xdr:spPr>
        <a:xfrm>
          <a:off x="2527300" y="5856696"/>
          <a:ext cx="762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34562</xdr:rowOff>
    </xdr:from>
    <xdr:to>
      <xdr:col>7</xdr:col>
      <xdr:colOff>187325</xdr:colOff>
      <xdr:row>29</xdr:row>
      <xdr:rowOff>136162</xdr:rowOff>
    </xdr:to>
    <xdr:sp macro="" textlink="">
      <xdr:nvSpPr>
        <xdr:cNvPr id="101" name="楕円 100"/>
        <xdr:cNvSpPr/>
      </xdr:nvSpPr>
      <xdr:spPr>
        <a:xfrm>
          <a:off x="1714500" y="577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85362</xdr:rowOff>
    </xdr:from>
    <xdr:to>
      <xdr:col>11</xdr:col>
      <xdr:colOff>136525</xdr:colOff>
      <xdr:row>29</xdr:row>
      <xdr:rowOff>113121</xdr:rowOff>
    </xdr:to>
    <xdr:cxnSp macro="">
      <xdr:nvCxnSpPr>
        <xdr:cNvPr id="102" name="直線コネクタ 101"/>
        <xdr:cNvCxnSpPr/>
      </xdr:nvCxnSpPr>
      <xdr:spPr>
        <a:xfrm>
          <a:off x="1765300" y="5828937"/>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39115</xdr:rowOff>
    </xdr:from>
    <xdr:ext cx="405111" cy="259045"/>
    <xdr:sp macro="" textlink="">
      <xdr:nvSpPr>
        <xdr:cNvPr id="103" name="n_1aveValue有形固定資産減価償却率"/>
        <xdr:cNvSpPr txBox="1"/>
      </xdr:nvSpPr>
      <xdr:spPr>
        <a:xfrm>
          <a:off x="3836044" y="5954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42925</xdr:rowOff>
    </xdr:from>
    <xdr:ext cx="405111" cy="259045"/>
    <xdr:sp macro="" textlink="">
      <xdr:nvSpPr>
        <xdr:cNvPr id="104" name="n_2aveValue有形固定資産減価償却率"/>
        <xdr:cNvSpPr txBox="1"/>
      </xdr:nvSpPr>
      <xdr:spPr>
        <a:xfrm>
          <a:off x="3086744" y="5615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155048</xdr:rowOff>
    </xdr:from>
    <xdr:ext cx="405111" cy="259045"/>
    <xdr:sp macro="" textlink="">
      <xdr:nvSpPr>
        <xdr:cNvPr id="105" name="n_3aveValue有形固定資産減価償却率"/>
        <xdr:cNvSpPr txBox="1"/>
      </xdr:nvSpPr>
      <xdr:spPr>
        <a:xfrm>
          <a:off x="2324744" y="5898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131099</xdr:rowOff>
    </xdr:from>
    <xdr:ext cx="405111" cy="259045"/>
    <xdr:sp macro="" textlink="">
      <xdr:nvSpPr>
        <xdr:cNvPr id="106" name="n_4aveValue有形固定資産減価償却率"/>
        <xdr:cNvSpPr txBox="1"/>
      </xdr:nvSpPr>
      <xdr:spPr>
        <a:xfrm>
          <a:off x="1562744" y="5531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128015</xdr:rowOff>
    </xdr:from>
    <xdr:ext cx="405111" cy="259045"/>
    <xdr:sp macro="" textlink="">
      <xdr:nvSpPr>
        <xdr:cNvPr id="107" name="n_1mainValue有形固定資産減価償却率"/>
        <xdr:cNvSpPr txBox="1"/>
      </xdr:nvSpPr>
      <xdr:spPr>
        <a:xfrm>
          <a:off x="3836044" y="5528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6458</xdr:rowOff>
    </xdr:from>
    <xdr:ext cx="405111" cy="259045"/>
    <xdr:sp macro="" textlink="">
      <xdr:nvSpPr>
        <xdr:cNvPr id="108" name="n_2mainValue有形固定資産減価償却率"/>
        <xdr:cNvSpPr txBox="1"/>
      </xdr:nvSpPr>
      <xdr:spPr>
        <a:xfrm>
          <a:off x="3086744" y="6092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8998</xdr:rowOff>
    </xdr:from>
    <xdr:ext cx="405111" cy="259045"/>
    <xdr:sp macro="" textlink="">
      <xdr:nvSpPr>
        <xdr:cNvPr id="109" name="n_3mainValue有形固定資産減価償却率"/>
        <xdr:cNvSpPr txBox="1"/>
      </xdr:nvSpPr>
      <xdr:spPr>
        <a:xfrm>
          <a:off x="2324744" y="5581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127289</xdr:rowOff>
    </xdr:from>
    <xdr:ext cx="405111" cy="259045"/>
    <xdr:sp macro="" textlink="">
      <xdr:nvSpPr>
        <xdr:cNvPr id="110" name="n_4mainValue有形固定資産減価償却率"/>
        <xdr:cNvSpPr txBox="1"/>
      </xdr:nvSpPr>
      <xdr:spPr>
        <a:xfrm>
          <a:off x="1562744" y="5870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債務償還可能年数算定式の分子である将来負担額－充当可能財源がマイナスとなるため、指数なし。</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26" name="テキスト ボックス 125"/>
        <xdr:cNvSpPr txBox="1"/>
      </xdr:nvSpPr>
      <xdr:spPr>
        <a:xfrm>
          <a:off x="10828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7" name="直線コネクタ 126"/>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28" name="テキスト ボックス 127"/>
        <xdr:cNvSpPr txBox="1"/>
      </xdr:nvSpPr>
      <xdr:spPr>
        <a:xfrm>
          <a:off x="10828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9" name="直線コネクタ 128"/>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30" name="テキスト ボックス 129"/>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31" name="直線コネクタ 130"/>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32" name="テキスト ボックス 131"/>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3" name="直線コネクタ 132"/>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4" name="テキスト ボックス 133"/>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33</xdr:row>
      <xdr:rowOff>122365</xdr:rowOff>
    </xdr:to>
    <xdr:cxnSp macro="">
      <xdr:nvCxnSpPr>
        <xdr:cNvPr id="137" name="直線コネクタ 136"/>
        <xdr:cNvCxnSpPr/>
      </xdr:nvCxnSpPr>
      <xdr:spPr>
        <a:xfrm flipV="1">
          <a:off x="14793595" y="5384800"/>
          <a:ext cx="1269" cy="1166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126192</xdr:rowOff>
    </xdr:from>
    <xdr:ext cx="469744" cy="259045"/>
    <xdr:sp macro="" textlink="">
      <xdr:nvSpPr>
        <xdr:cNvPr id="138" name="債務償還比率最小値テキスト"/>
        <xdr:cNvSpPr txBox="1"/>
      </xdr:nvSpPr>
      <xdr:spPr>
        <a:xfrm>
          <a:off x="14846300" y="655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122365</xdr:rowOff>
    </xdr:from>
    <xdr:to>
      <xdr:col>76</xdr:col>
      <xdr:colOff>111125</xdr:colOff>
      <xdr:row>33</xdr:row>
      <xdr:rowOff>122365</xdr:rowOff>
    </xdr:to>
    <xdr:cxnSp macro="">
      <xdr:nvCxnSpPr>
        <xdr:cNvPr id="139" name="直線コネクタ 138"/>
        <xdr:cNvCxnSpPr/>
      </xdr:nvCxnSpPr>
      <xdr:spPr>
        <a:xfrm>
          <a:off x="14706600" y="655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40" name="債務償還比率最大値テキスト"/>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41" name="直線コネクタ 140"/>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157446</xdr:rowOff>
    </xdr:from>
    <xdr:ext cx="469744" cy="259045"/>
    <xdr:sp macro="" textlink="">
      <xdr:nvSpPr>
        <xdr:cNvPr id="142" name="債務償還比率平均値テキスト"/>
        <xdr:cNvSpPr txBox="1"/>
      </xdr:nvSpPr>
      <xdr:spPr>
        <a:xfrm>
          <a:off x="14846300" y="5558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7569</xdr:rowOff>
    </xdr:from>
    <xdr:to>
      <xdr:col>76</xdr:col>
      <xdr:colOff>73025</xdr:colOff>
      <xdr:row>28</xdr:row>
      <xdr:rowOff>109169</xdr:rowOff>
    </xdr:to>
    <xdr:sp macro="" textlink="">
      <xdr:nvSpPr>
        <xdr:cNvPr id="143" name="フローチャート: 判断 142"/>
        <xdr:cNvSpPr/>
      </xdr:nvSpPr>
      <xdr:spPr>
        <a:xfrm>
          <a:off x="14744700" y="55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45085</xdr:rowOff>
    </xdr:from>
    <xdr:to>
      <xdr:col>72</xdr:col>
      <xdr:colOff>123825</xdr:colOff>
      <xdr:row>30</xdr:row>
      <xdr:rowOff>146685</xdr:rowOff>
    </xdr:to>
    <xdr:sp macro="" textlink="">
      <xdr:nvSpPr>
        <xdr:cNvPr id="144" name="フローチャート: 判断 143"/>
        <xdr:cNvSpPr/>
      </xdr:nvSpPr>
      <xdr:spPr>
        <a:xfrm>
          <a:off x="14033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58039</xdr:rowOff>
    </xdr:from>
    <xdr:to>
      <xdr:col>68</xdr:col>
      <xdr:colOff>123825</xdr:colOff>
      <xdr:row>30</xdr:row>
      <xdr:rowOff>159639</xdr:rowOff>
    </xdr:to>
    <xdr:sp macro="" textlink="">
      <xdr:nvSpPr>
        <xdr:cNvPr id="145" name="フローチャート: 判断 144"/>
        <xdr:cNvSpPr/>
      </xdr:nvSpPr>
      <xdr:spPr>
        <a:xfrm>
          <a:off x="13271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15075</xdr:rowOff>
    </xdr:from>
    <xdr:to>
      <xdr:col>64</xdr:col>
      <xdr:colOff>123825</xdr:colOff>
      <xdr:row>30</xdr:row>
      <xdr:rowOff>116675</xdr:rowOff>
    </xdr:to>
    <xdr:sp macro="" textlink="">
      <xdr:nvSpPr>
        <xdr:cNvPr id="146" name="フローチャート: 判断 145"/>
        <xdr:cNvSpPr/>
      </xdr:nvSpPr>
      <xdr:spPr>
        <a:xfrm>
          <a:off x="12509500" y="593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126721</xdr:rowOff>
    </xdr:from>
    <xdr:to>
      <xdr:col>60</xdr:col>
      <xdr:colOff>123825</xdr:colOff>
      <xdr:row>30</xdr:row>
      <xdr:rowOff>56871</xdr:rowOff>
    </xdr:to>
    <xdr:sp macro="" textlink="">
      <xdr:nvSpPr>
        <xdr:cNvPr id="147" name="フローチャート: 判断 146"/>
        <xdr:cNvSpPr/>
      </xdr:nvSpPr>
      <xdr:spPr>
        <a:xfrm>
          <a:off x="11747500" y="587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163212</xdr:rowOff>
    </xdr:from>
    <xdr:ext cx="469744" cy="259045"/>
    <xdr:sp macro="" textlink="">
      <xdr:nvSpPr>
        <xdr:cNvPr id="153" name="n_1aveValue債務償還比率"/>
        <xdr:cNvSpPr txBox="1"/>
      </xdr:nvSpPr>
      <xdr:spPr>
        <a:xfrm>
          <a:off x="13836727" y="573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4716</xdr:rowOff>
    </xdr:from>
    <xdr:ext cx="469744" cy="259045"/>
    <xdr:sp macro="" textlink="">
      <xdr:nvSpPr>
        <xdr:cNvPr id="154" name="n_2aveValue債務償還比率"/>
        <xdr:cNvSpPr txBox="1"/>
      </xdr:nvSpPr>
      <xdr:spPr>
        <a:xfrm>
          <a:off x="13087427" y="574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133202</xdr:rowOff>
    </xdr:from>
    <xdr:ext cx="469744" cy="259045"/>
    <xdr:sp macro="" textlink="">
      <xdr:nvSpPr>
        <xdr:cNvPr id="155" name="n_3aveValue債務償還比率"/>
        <xdr:cNvSpPr txBox="1"/>
      </xdr:nvSpPr>
      <xdr:spPr>
        <a:xfrm>
          <a:off x="12325427" y="570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73398</xdr:rowOff>
    </xdr:from>
    <xdr:ext cx="469744" cy="259045"/>
    <xdr:sp macro="" textlink="">
      <xdr:nvSpPr>
        <xdr:cNvPr id="156" name="n_4aveValue債務償還比率"/>
        <xdr:cNvSpPr txBox="1"/>
      </xdr:nvSpPr>
      <xdr:spPr>
        <a:xfrm>
          <a:off x="11563427" y="564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福島県富岡町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12,043
11,973
68.39
21,053,128
19,629,577
1,326,506
4,486,609
538,719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xdr:rowOff>
    </xdr:from>
    <xdr:to>
      <xdr:col>24</xdr:col>
      <xdr:colOff>62865</xdr:colOff>
      <xdr:row>41</xdr:row>
      <xdr:rowOff>30480</xdr:rowOff>
    </xdr:to>
    <xdr:cxnSp macro="">
      <xdr:nvCxnSpPr>
        <xdr:cNvPr id="55" name="直線コネクタ 54"/>
        <xdr:cNvCxnSpPr/>
      </xdr:nvCxnSpPr>
      <xdr:spPr>
        <a:xfrm flipV="1">
          <a:off x="4634865" y="5670042"/>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34307</xdr:rowOff>
    </xdr:from>
    <xdr:ext cx="405111" cy="259045"/>
    <xdr:sp macro="" textlink="">
      <xdr:nvSpPr>
        <xdr:cNvPr id="56" name="【道路】&#10;有形固定資産減価償却率最小値テキスト"/>
        <xdr:cNvSpPr txBox="1"/>
      </xdr:nvSpPr>
      <xdr:spPr>
        <a:xfrm>
          <a:off x="4673600"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7" name="直線コネクタ 56"/>
        <xdr:cNvCxnSpPr/>
      </xdr:nvCxnSpPr>
      <xdr:spPr>
        <a:xfrm>
          <a:off x="4546600" y="705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130319</xdr:rowOff>
    </xdr:from>
    <xdr:ext cx="405111" cy="259045"/>
    <xdr:sp macro="" textlink="">
      <xdr:nvSpPr>
        <xdr:cNvPr id="58" name="【道路】&#10;有形固定資産減価償却率最大値テキスト"/>
        <xdr:cNvSpPr txBox="1"/>
      </xdr:nvSpPr>
      <xdr:spPr>
        <a:xfrm>
          <a:off x="4673600" y="544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xdr:rowOff>
    </xdr:from>
    <xdr:to>
      <xdr:col>24</xdr:col>
      <xdr:colOff>152400</xdr:colOff>
      <xdr:row>33</xdr:row>
      <xdr:rowOff>12192</xdr:rowOff>
    </xdr:to>
    <xdr:cxnSp macro="">
      <xdr:nvCxnSpPr>
        <xdr:cNvPr id="59" name="直線コネクタ 58"/>
        <xdr:cNvCxnSpPr/>
      </xdr:nvCxnSpPr>
      <xdr:spPr>
        <a:xfrm>
          <a:off x="4546600" y="567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29989</xdr:rowOff>
    </xdr:from>
    <xdr:ext cx="405111" cy="259045"/>
    <xdr:sp macro="" textlink="">
      <xdr:nvSpPr>
        <xdr:cNvPr id="60" name="【道路】&#10;有形固定資産減価償却率平均値テキスト"/>
        <xdr:cNvSpPr txBox="1"/>
      </xdr:nvSpPr>
      <xdr:spPr>
        <a:xfrm>
          <a:off x="4673600" y="6202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7112</xdr:rowOff>
    </xdr:from>
    <xdr:to>
      <xdr:col>24</xdr:col>
      <xdr:colOff>114300</xdr:colOff>
      <xdr:row>37</xdr:row>
      <xdr:rowOff>108712</xdr:rowOff>
    </xdr:to>
    <xdr:sp macro="" textlink="">
      <xdr:nvSpPr>
        <xdr:cNvPr id="61" name="フローチャート: 判断 60"/>
        <xdr:cNvSpPr/>
      </xdr:nvSpPr>
      <xdr:spPr>
        <a:xfrm>
          <a:off x="4584700" y="635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2" name="フローチャート: 判断 61"/>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87122</xdr:rowOff>
    </xdr:from>
    <xdr:to>
      <xdr:col>15</xdr:col>
      <xdr:colOff>101600</xdr:colOff>
      <xdr:row>37</xdr:row>
      <xdr:rowOff>17272</xdr:rowOff>
    </xdr:to>
    <xdr:sp macro="" textlink="">
      <xdr:nvSpPr>
        <xdr:cNvPr id="63" name="フローチャート: 判断 62"/>
        <xdr:cNvSpPr/>
      </xdr:nvSpPr>
      <xdr:spPr>
        <a:xfrm>
          <a:off x="2857500" y="625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43688</xdr:rowOff>
    </xdr:from>
    <xdr:to>
      <xdr:col>10</xdr:col>
      <xdr:colOff>165100</xdr:colOff>
      <xdr:row>36</xdr:row>
      <xdr:rowOff>145288</xdr:rowOff>
    </xdr:to>
    <xdr:sp macro="" textlink="">
      <xdr:nvSpPr>
        <xdr:cNvPr id="64" name="フローチャート: 判断 63"/>
        <xdr:cNvSpPr/>
      </xdr:nvSpPr>
      <xdr:spPr>
        <a:xfrm>
          <a:off x="1968500" y="621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169418</xdr:rowOff>
    </xdr:from>
    <xdr:to>
      <xdr:col>6</xdr:col>
      <xdr:colOff>38100</xdr:colOff>
      <xdr:row>36</xdr:row>
      <xdr:rowOff>99568</xdr:rowOff>
    </xdr:to>
    <xdr:sp macro="" textlink="">
      <xdr:nvSpPr>
        <xdr:cNvPr id="65" name="フローチャート: 判断 64"/>
        <xdr:cNvSpPr/>
      </xdr:nvSpPr>
      <xdr:spPr>
        <a:xfrm>
          <a:off x="1079500" y="617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16256</xdr:rowOff>
    </xdr:from>
    <xdr:to>
      <xdr:col>24</xdr:col>
      <xdr:colOff>114300</xdr:colOff>
      <xdr:row>40</xdr:row>
      <xdr:rowOff>117856</xdr:rowOff>
    </xdr:to>
    <xdr:sp macro="" textlink="">
      <xdr:nvSpPr>
        <xdr:cNvPr id="71" name="楕円 70"/>
        <xdr:cNvSpPr/>
      </xdr:nvSpPr>
      <xdr:spPr>
        <a:xfrm>
          <a:off x="4584700" y="6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166133</xdr:rowOff>
    </xdr:from>
    <xdr:ext cx="405111" cy="259045"/>
    <xdr:sp macro="" textlink="">
      <xdr:nvSpPr>
        <xdr:cNvPr id="72" name="【道路】&#10;有形固定資産減価償却率該当値テキスト"/>
        <xdr:cNvSpPr txBox="1"/>
      </xdr:nvSpPr>
      <xdr:spPr>
        <a:xfrm>
          <a:off x="4673600" y="6852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153416</xdr:rowOff>
    </xdr:from>
    <xdr:to>
      <xdr:col>20</xdr:col>
      <xdr:colOff>38100</xdr:colOff>
      <xdr:row>40</xdr:row>
      <xdr:rowOff>83566</xdr:rowOff>
    </xdr:to>
    <xdr:sp macro="" textlink="">
      <xdr:nvSpPr>
        <xdr:cNvPr id="73" name="楕円 72"/>
        <xdr:cNvSpPr/>
      </xdr:nvSpPr>
      <xdr:spPr>
        <a:xfrm>
          <a:off x="3746500" y="683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32766</xdr:rowOff>
    </xdr:from>
    <xdr:to>
      <xdr:col>24</xdr:col>
      <xdr:colOff>63500</xdr:colOff>
      <xdr:row>40</xdr:row>
      <xdr:rowOff>67056</xdr:rowOff>
    </xdr:to>
    <xdr:cxnSp macro="">
      <xdr:nvCxnSpPr>
        <xdr:cNvPr id="74" name="直線コネクタ 73"/>
        <xdr:cNvCxnSpPr/>
      </xdr:nvCxnSpPr>
      <xdr:spPr>
        <a:xfrm>
          <a:off x="3797300" y="689076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100838</xdr:rowOff>
    </xdr:from>
    <xdr:to>
      <xdr:col>15</xdr:col>
      <xdr:colOff>101600</xdr:colOff>
      <xdr:row>41</xdr:row>
      <xdr:rowOff>30988</xdr:rowOff>
    </xdr:to>
    <xdr:sp macro="" textlink="">
      <xdr:nvSpPr>
        <xdr:cNvPr id="75" name="楕円 74"/>
        <xdr:cNvSpPr/>
      </xdr:nvSpPr>
      <xdr:spPr>
        <a:xfrm>
          <a:off x="2857500" y="695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32766</xdr:rowOff>
    </xdr:from>
    <xdr:to>
      <xdr:col>19</xdr:col>
      <xdr:colOff>177800</xdr:colOff>
      <xdr:row>40</xdr:row>
      <xdr:rowOff>151638</xdr:rowOff>
    </xdr:to>
    <xdr:cxnSp macro="">
      <xdr:nvCxnSpPr>
        <xdr:cNvPr id="76" name="直線コネクタ 75"/>
        <xdr:cNvCxnSpPr/>
      </xdr:nvCxnSpPr>
      <xdr:spPr>
        <a:xfrm flipV="1">
          <a:off x="2908300" y="689076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7112</xdr:rowOff>
    </xdr:from>
    <xdr:to>
      <xdr:col>10</xdr:col>
      <xdr:colOff>165100</xdr:colOff>
      <xdr:row>41</xdr:row>
      <xdr:rowOff>108712</xdr:rowOff>
    </xdr:to>
    <xdr:sp macro="" textlink="">
      <xdr:nvSpPr>
        <xdr:cNvPr id="77" name="楕円 76"/>
        <xdr:cNvSpPr/>
      </xdr:nvSpPr>
      <xdr:spPr>
        <a:xfrm>
          <a:off x="1968500" y="703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151638</xdr:rowOff>
    </xdr:from>
    <xdr:to>
      <xdr:col>15</xdr:col>
      <xdr:colOff>50800</xdr:colOff>
      <xdr:row>41</xdr:row>
      <xdr:rowOff>57912</xdr:rowOff>
    </xdr:to>
    <xdr:cxnSp macro="">
      <xdr:nvCxnSpPr>
        <xdr:cNvPr id="78" name="直線コネクタ 77"/>
        <xdr:cNvCxnSpPr/>
      </xdr:nvCxnSpPr>
      <xdr:spPr>
        <a:xfrm flipV="1">
          <a:off x="2019300" y="700963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9398</xdr:rowOff>
    </xdr:from>
    <xdr:to>
      <xdr:col>6</xdr:col>
      <xdr:colOff>38100</xdr:colOff>
      <xdr:row>41</xdr:row>
      <xdr:rowOff>110998</xdr:rowOff>
    </xdr:to>
    <xdr:sp macro="" textlink="">
      <xdr:nvSpPr>
        <xdr:cNvPr id="79" name="楕円 78"/>
        <xdr:cNvSpPr/>
      </xdr:nvSpPr>
      <xdr:spPr>
        <a:xfrm>
          <a:off x="1079500" y="703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57912</xdr:rowOff>
    </xdr:from>
    <xdr:to>
      <xdr:col>10</xdr:col>
      <xdr:colOff>114300</xdr:colOff>
      <xdr:row>41</xdr:row>
      <xdr:rowOff>60198</xdr:rowOff>
    </xdr:to>
    <xdr:cxnSp macro="">
      <xdr:nvCxnSpPr>
        <xdr:cNvPr id="80" name="直線コネクタ 79"/>
        <xdr:cNvCxnSpPr/>
      </xdr:nvCxnSpPr>
      <xdr:spPr>
        <a:xfrm flipV="1">
          <a:off x="1130300" y="708736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40657</xdr:rowOff>
    </xdr:from>
    <xdr:ext cx="405111" cy="259045"/>
    <xdr:sp macro="" textlink="">
      <xdr:nvSpPr>
        <xdr:cNvPr id="81" name="n_1aveValue【道路】&#10;有形固定資産減価償却率"/>
        <xdr:cNvSpPr txBox="1"/>
      </xdr:nvSpPr>
      <xdr:spPr>
        <a:xfrm>
          <a:off x="3582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33799</xdr:rowOff>
    </xdr:from>
    <xdr:ext cx="405111" cy="259045"/>
    <xdr:sp macro="" textlink="">
      <xdr:nvSpPr>
        <xdr:cNvPr id="82" name="n_2aveValue【道路】&#10;有形固定資産減価償却率"/>
        <xdr:cNvSpPr txBox="1"/>
      </xdr:nvSpPr>
      <xdr:spPr>
        <a:xfrm>
          <a:off x="2705744" y="603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161815</xdr:rowOff>
    </xdr:from>
    <xdr:ext cx="405111" cy="259045"/>
    <xdr:sp macro="" textlink="">
      <xdr:nvSpPr>
        <xdr:cNvPr id="83" name="n_3aveValue【道路】&#10;有形固定資産減価償却率"/>
        <xdr:cNvSpPr txBox="1"/>
      </xdr:nvSpPr>
      <xdr:spPr>
        <a:xfrm>
          <a:off x="1816744" y="5991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116095</xdr:rowOff>
    </xdr:from>
    <xdr:ext cx="405111" cy="259045"/>
    <xdr:sp macro="" textlink="">
      <xdr:nvSpPr>
        <xdr:cNvPr id="84" name="n_4aveValue【道路】&#10;有形固定資産減価償却率"/>
        <xdr:cNvSpPr txBox="1"/>
      </xdr:nvSpPr>
      <xdr:spPr>
        <a:xfrm>
          <a:off x="927744" y="594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74693</xdr:rowOff>
    </xdr:from>
    <xdr:ext cx="405111" cy="259045"/>
    <xdr:sp macro="" textlink="">
      <xdr:nvSpPr>
        <xdr:cNvPr id="85" name="n_1mainValue【道路】&#10;有形固定資産減価償却率"/>
        <xdr:cNvSpPr txBox="1"/>
      </xdr:nvSpPr>
      <xdr:spPr>
        <a:xfrm>
          <a:off x="3582044" y="6932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22115</xdr:rowOff>
    </xdr:from>
    <xdr:ext cx="405111" cy="259045"/>
    <xdr:sp macro="" textlink="">
      <xdr:nvSpPr>
        <xdr:cNvPr id="86" name="n_2mainValue【道路】&#10;有形固定資産減価償却率"/>
        <xdr:cNvSpPr txBox="1"/>
      </xdr:nvSpPr>
      <xdr:spPr>
        <a:xfrm>
          <a:off x="2705744" y="7051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99839</xdr:rowOff>
    </xdr:from>
    <xdr:ext cx="405111" cy="259045"/>
    <xdr:sp macro="" textlink="">
      <xdr:nvSpPr>
        <xdr:cNvPr id="87" name="n_3mainValue【道路】&#10;有形固定資産減価償却率"/>
        <xdr:cNvSpPr txBox="1"/>
      </xdr:nvSpPr>
      <xdr:spPr>
        <a:xfrm>
          <a:off x="1816744" y="7129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102125</xdr:rowOff>
    </xdr:from>
    <xdr:ext cx="405111" cy="259045"/>
    <xdr:sp macro="" textlink="">
      <xdr:nvSpPr>
        <xdr:cNvPr id="88" name="n_4mainValue【道路】&#10;有形固定資産減価償却率"/>
        <xdr:cNvSpPr txBox="1"/>
      </xdr:nvSpPr>
      <xdr:spPr>
        <a:xfrm>
          <a:off x="927744" y="713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46276</xdr:rowOff>
    </xdr:from>
    <xdr:to>
      <xdr:col>54</xdr:col>
      <xdr:colOff>189865</xdr:colOff>
      <xdr:row>41</xdr:row>
      <xdr:rowOff>145984</xdr:rowOff>
    </xdr:to>
    <xdr:cxnSp macro="">
      <xdr:nvCxnSpPr>
        <xdr:cNvPr id="112" name="直線コネクタ 111"/>
        <xdr:cNvCxnSpPr/>
      </xdr:nvCxnSpPr>
      <xdr:spPr>
        <a:xfrm flipV="1">
          <a:off x="10476865" y="5704126"/>
          <a:ext cx="0" cy="147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149811</xdr:rowOff>
    </xdr:from>
    <xdr:ext cx="469744" cy="259045"/>
    <xdr:sp macro="" textlink="">
      <xdr:nvSpPr>
        <xdr:cNvPr id="113" name="【道路】&#10;一人当たり延長最小値テキスト"/>
        <xdr:cNvSpPr txBox="1"/>
      </xdr:nvSpPr>
      <xdr:spPr>
        <a:xfrm>
          <a:off x="10515600" y="717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145984</xdr:rowOff>
    </xdr:from>
    <xdr:to>
      <xdr:col>55</xdr:col>
      <xdr:colOff>88900</xdr:colOff>
      <xdr:row>41</xdr:row>
      <xdr:rowOff>145984</xdr:rowOff>
    </xdr:to>
    <xdr:cxnSp macro="">
      <xdr:nvCxnSpPr>
        <xdr:cNvPr id="114" name="直線コネクタ 113"/>
        <xdr:cNvCxnSpPr/>
      </xdr:nvCxnSpPr>
      <xdr:spPr>
        <a:xfrm>
          <a:off x="10388600" y="7175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164403</xdr:rowOff>
    </xdr:from>
    <xdr:ext cx="599010" cy="259045"/>
    <xdr:sp macro="" textlink="">
      <xdr:nvSpPr>
        <xdr:cNvPr id="115" name="【道路】&#10;一人当たり延長最大値テキスト"/>
        <xdr:cNvSpPr txBox="1"/>
      </xdr:nvSpPr>
      <xdr:spPr>
        <a:xfrm>
          <a:off x="10515600" y="5479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46276</xdr:rowOff>
    </xdr:from>
    <xdr:to>
      <xdr:col>55</xdr:col>
      <xdr:colOff>88900</xdr:colOff>
      <xdr:row>33</xdr:row>
      <xdr:rowOff>46276</xdr:rowOff>
    </xdr:to>
    <xdr:cxnSp macro="">
      <xdr:nvCxnSpPr>
        <xdr:cNvPr id="116" name="直線コネクタ 115"/>
        <xdr:cNvCxnSpPr/>
      </xdr:nvCxnSpPr>
      <xdr:spPr>
        <a:xfrm>
          <a:off x="10388600" y="5704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53832</xdr:rowOff>
    </xdr:from>
    <xdr:ext cx="534377" cy="259045"/>
    <xdr:sp macro="" textlink="">
      <xdr:nvSpPr>
        <xdr:cNvPr id="117" name="【道路】&#10;一人当たり延長平均値テキスト"/>
        <xdr:cNvSpPr txBox="1"/>
      </xdr:nvSpPr>
      <xdr:spPr>
        <a:xfrm>
          <a:off x="10515600" y="6568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30955</xdr:rowOff>
    </xdr:from>
    <xdr:to>
      <xdr:col>55</xdr:col>
      <xdr:colOff>50800</xdr:colOff>
      <xdr:row>39</xdr:row>
      <xdr:rowOff>132555</xdr:rowOff>
    </xdr:to>
    <xdr:sp macro="" textlink="">
      <xdr:nvSpPr>
        <xdr:cNvPr id="118" name="フローチャート: 判断 117"/>
        <xdr:cNvSpPr/>
      </xdr:nvSpPr>
      <xdr:spPr>
        <a:xfrm>
          <a:off x="10426700" y="671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5847</xdr:rowOff>
    </xdr:from>
    <xdr:to>
      <xdr:col>50</xdr:col>
      <xdr:colOff>165100</xdr:colOff>
      <xdr:row>38</xdr:row>
      <xdr:rowOff>107447</xdr:rowOff>
    </xdr:to>
    <xdr:sp macro="" textlink="">
      <xdr:nvSpPr>
        <xdr:cNvPr id="119" name="フローチャート: 判断 118"/>
        <xdr:cNvSpPr/>
      </xdr:nvSpPr>
      <xdr:spPr>
        <a:xfrm>
          <a:off x="9588500" y="652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28235</xdr:rowOff>
    </xdr:from>
    <xdr:to>
      <xdr:col>46</xdr:col>
      <xdr:colOff>38100</xdr:colOff>
      <xdr:row>38</xdr:row>
      <xdr:rowOff>129835</xdr:rowOff>
    </xdr:to>
    <xdr:sp macro="" textlink="">
      <xdr:nvSpPr>
        <xdr:cNvPr id="120" name="フローチャート: 判断 119"/>
        <xdr:cNvSpPr/>
      </xdr:nvSpPr>
      <xdr:spPr>
        <a:xfrm>
          <a:off x="8699500" y="654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9787</xdr:rowOff>
    </xdr:from>
    <xdr:to>
      <xdr:col>41</xdr:col>
      <xdr:colOff>101600</xdr:colOff>
      <xdr:row>38</xdr:row>
      <xdr:rowOff>111387</xdr:rowOff>
    </xdr:to>
    <xdr:sp macro="" textlink="">
      <xdr:nvSpPr>
        <xdr:cNvPr id="121" name="フローチャート: 判断 120"/>
        <xdr:cNvSpPr/>
      </xdr:nvSpPr>
      <xdr:spPr>
        <a:xfrm>
          <a:off x="7810500" y="6524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4156</xdr:rowOff>
    </xdr:from>
    <xdr:to>
      <xdr:col>36</xdr:col>
      <xdr:colOff>165100</xdr:colOff>
      <xdr:row>38</xdr:row>
      <xdr:rowOff>105756</xdr:rowOff>
    </xdr:to>
    <xdr:sp macro="" textlink="">
      <xdr:nvSpPr>
        <xdr:cNvPr id="122" name="フローチャート: 判断 121"/>
        <xdr:cNvSpPr/>
      </xdr:nvSpPr>
      <xdr:spPr>
        <a:xfrm>
          <a:off x="6921500" y="651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34491</xdr:rowOff>
    </xdr:from>
    <xdr:to>
      <xdr:col>55</xdr:col>
      <xdr:colOff>50800</xdr:colOff>
      <xdr:row>41</xdr:row>
      <xdr:rowOff>136091</xdr:rowOff>
    </xdr:to>
    <xdr:sp macro="" textlink="">
      <xdr:nvSpPr>
        <xdr:cNvPr id="128" name="楕円 127"/>
        <xdr:cNvSpPr/>
      </xdr:nvSpPr>
      <xdr:spPr>
        <a:xfrm>
          <a:off x="10426700" y="706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120868</xdr:rowOff>
    </xdr:from>
    <xdr:ext cx="534377" cy="259045"/>
    <xdr:sp macro="" textlink="">
      <xdr:nvSpPr>
        <xdr:cNvPr id="129" name="【道路】&#10;一人当たり延長該当値テキスト"/>
        <xdr:cNvSpPr txBox="1"/>
      </xdr:nvSpPr>
      <xdr:spPr>
        <a:xfrm>
          <a:off x="10515600" y="697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32906</xdr:rowOff>
    </xdr:from>
    <xdr:to>
      <xdr:col>50</xdr:col>
      <xdr:colOff>165100</xdr:colOff>
      <xdr:row>41</xdr:row>
      <xdr:rowOff>134506</xdr:rowOff>
    </xdr:to>
    <xdr:sp macro="" textlink="">
      <xdr:nvSpPr>
        <xdr:cNvPr id="130" name="楕円 129"/>
        <xdr:cNvSpPr/>
      </xdr:nvSpPr>
      <xdr:spPr>
        <a:xfrm>
          <a:off x="9588500" y="706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83706</xdr:rowOff>
    </xdr:from>
    <xdr:to>
      <xdr:col>55</xdr:col>
      <xdr:colOff>0</xdr:colOff>
      <xdr:row>41</xdr:row>
      <xdr:rowOff>85291</xdr:rowOff>
    </xdr:to>
    <xdr:cxnSp macro="">
      <xdr:nvCxnSpPr>
        <xdr:cNvPr id="131" name="直線コネクタ 130"/>
        <xdr:cNvCxnSpPr/>
      </xdr:nvCxnSpPr>
      <xdr:spPr>
        <a:xfrm>
          <a:off x="9639300" y="7113156"/>
          <a:ext cx="838200" cy="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40556</xdr:rowOff>
    </xdr:from>
    <xdr:to>
      <xdr:col>46</xdr:col>
      <xdr:colOff>38100</xdr:colOff>
      <xdr:row>41</xdr:row>
      <xdr:rowOff>142156</xdr:rowOff>
    </xdr:to>
    <xdr:sp macro="" textlink="">
      <xdr:nvSpPr>
        <xdr:cNvPr id="132" name="楕円 131"/>
        <xdr:cNvSpPr/>
      </xdr:nvSpPr>
      <xdr:spPr>
        <a:xfrm>
          <a:off x="8699500" y="707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83706</xdr:rowOff>
    </xdr:from>
    <xdr:to>
      <xdr:col>50</xdr:col>
      <xdr:colOff>114300</xdr:colOff>
      <xdr:row>41</xdr:row>
      <xdr:rowOff>91356</xdr:rowOff>
    </xdr:to>
    <xdr:cxnSp macro="">
      <xdr:nvCxnSpPr>
        <xdr:cNvPr id="133" name="直線コネクタ 132"/>
        <xdr:cNvCxnSpPr/>
      </xdr:nvCxnSpPr>
      <xdr:spPr>
        <a:xfrm flipV="1">
          <a:off x="8750300" y="7113156"/>
          <a:ext cx="889000" cy="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41074</xdr:rowOff>
    </xdr:from>
    <xdr:to>
      <xdr:col>41</xdr:col>
      <xdr:colOff>101600</xdr:colOff>
      <xdr:row>41</xdr:row>
      <xdr:rowOff>142674</xdr:rowOff>
    </xdr:to>
    <xdr:sp macro="" textlink="">
      <xdr:nvSpPr>
        <xdr:cNvPr id="134" name="楕円 133"/>
        <xdr:cNvSpPr/>
      </xdr:nvSpPr>
      <xdr:spPr>
        <a:xfrm>
          <a:off x="7810500" y="707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91356</xdr:rowOff>
    </xdr:from>
    <xdr:to>
      <xdr:col>45</xdr:col>
      <xdr:colOff>177800</xdr:colOff>
      <xdr:row>41</xdr:row>
      <xdr:rowOff>91874</xdr:rowOff>
    </xdr:to>
    <xdr:cxnSp macro="">
      <xdr:nvCxnSpPr>
        <xdr:cNvPr id="135" name="直線コネクタ 134"/>
        <xdr:cNvCxnSpPr/>
      </xdr:nvCxnSpPr>
      <xdr:spPr>
        <a:xfrm flipV="1">
          <a:off x="7861300" y="7120806"/>
          <a:ext cx="889000" cy="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68346</xdr:rowOff>
    </xdr:from>
    <xdr:to>
      <xdr:col>36</xdr:col>
      <xdr:colOff>165100</xdr:colOff>
      <xdr:row>41</xdr:row>
      <xdr:rowOff>169946</xdr:rowOff>
    </xdr:to>
    <xdr:sp macro="" textlink="">
      <xdr:nvSpPr>
        <xdr:cNvPr id="136" name="楕円 135"/>
        <xdr:cNvSpPr/>
      </xdr:nvSpPr>
      <xdr:spPr>
        <a:xfrm>
          <a:off x="6921500" y="709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91874</xdr:rowOff>
    </xdr:from>
    <xdr:to>
      <xdr:col>41</xdr:col>
      <xdr:colOff>50800</xdr:colOff>
      <xdr:row>41</xdr:row>
      <xdr:rowOff>119146</xdr:rowOff>
    </xdr:to>
    <xdr:cxnSp macro="">
      <xdr:nvCxnSpPr>
        <xdr:cNvPr id="137" name="直線コネクタ 136"/>
        <xdr:cNvCxnSpPr/>
      </xdr:nvCxnSpPr>
      <xdr:spPr>
        <a:xfrm flipV="1">
          <a:off x="6972300" y="7121324"/>
          <a:ext cx="889000" cy="2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123974</xdr:rowOff>
    </xdr:from>
    <xdr:ext cx="534377" cy="259045"/>
    <xdr:sp macro="" textlink="">
      <xdr:nvSpPr>
        <xdr:cNvPr id="138" name="n_1aveValue【道路】&#10;一人当たり延長"/>
        <xdr:cNvSpPr txBox="1"/>
      </xdr:nvSpPr>
      <xdr:spPr>
        <a:xfrm>
          <a:off x="9359411" y="629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146362</xdr:rowOff>
    </xdr:from>
    <xdr:ext cx="534377" cy="259045"/>
    <xdr:sp macro="" textlink="">
      <xdr:nvSpPr>
        <xdr:cNvPr id="139" name="n_2aveValue【道路】&#10;一人当たり延長"/>
        <xdr:cNvSpPr txBox="1"/>
      </xdr:nvSpPr>
      <xdr:spPr>
        <a:xfrm>
          <a:off x="8483111" y="631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127914</xdr:rowOff>
    </xdr:from>
    <xdr:ext cx="534377" cy="259045"/>
    <xdr:sp macro="" textlink="">
      <xdr:nvSpPr>
        <xdr:cNvPr id="140" name="n_3aveValue【道路】&#10;一人当たり延長"/>
        <xdr:cNvSpPr txBox="1"/>
      </xdr:nvSpPr>
      <xdr:spPr>
        <a:xfrm>
          <a:off x="7594111" y="630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122283</xdr:rowOff>
    </xdr:from>
    <xdr:ext cx="534377" cy="259045"/>
    <xdr:sp macro="" textlink="">
      <xdr:nvSpPr>
        <xdr:cNvPr id="141" name="n_4aveValue【道路】&#10;一人当たり延長"/>
        <xdr:cNvSpPr txBox="1"/>
      </xdr:nvSpPr>
      <xdr:spPr>
        <a:xfrm>
          <a:off x="6705111" y="629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125633</xdr:rowOff>
    </xdr:from>
    <xdr:ext cx="534377" cy="259045"/>
    <xdr:sp macro="" textlink="">
      <xdr:nvSpPr>
        <xdr:cNvPr id="142" name="n_1mainValue【道路】&#10;一人当たり延長"/>
        <xdr:cNvSpPr txBox="1"/>
      </xdr:nvSpPr>
      <xdr:spPr>
        <a:xfrm>
          <a:off x="9359411" y="715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133283</xdr:rowOff>
    </xdr:from>
    <xdr:ext cx="534377" cy="259045"/>
    <xdr:sp macro="" textlink="">
      <xdr:nvSpPr>
        <xdr:cNvPr id="143" name="n_2mainValue【道路】&#10;一人当たり延長"/>
        <xdr:cNvSpPr txBox="1"/>
      </xdr:nvSpPr>
      <xdr:spPr>
        <a:xfrm>
          <a:off x="8483111" y="716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133801</xdr:rowOff>
    </xdr:from>
    <xdr:ext cx="534377" cy="259045"/>
    <xdr:sp macro="" textlink="">
      <xdr:nvSpPr>
        <xdr:cNvPr id="144" name="n_3mainValue【道路】&#10;一人当たり延長"/>
        <xdr:cNvSpPr txBox="1"/>
      </xdr:nvSpPr>
      <xdr:spPr>
        <a:xfrm>
          <a:off x="7594111" y="716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161073</xdr:rowOff>
    </xdr:from>
    <xdr:ext cx="534377" cy="259045"/>
    <xdr:sp macro="" textlink="">
      <xdr:nvSpPr>
        <xdr:cNvPr id="145" name="n_4mainValue【道路】&#10;一人当たり延長"/>
        <xdr:cNvSpPr txBox="1"/>
      </xdr:nvSpPr>
      <xdr:spPr>
        <a:xfrm>
          <a:off x="6705111" y="719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63</xdr:row>
      <xdr:rowOff>125730</xdr:rowOff>
    </xdr:to>
    <xdr:cxnSp macro="">
      <xdr:nvCxnSpPr>
        <xdr:cNvPr id="171" name="直線コネクタ 170"/>
        <xdr:cNvCxnSpPr/>
      </xdr:nvCxnSpPr>
      <xdr:spPr>
        <a:xfrm flipV="1">
          <a:off x="4634865" y="9563644"/>
          <a:ext cx="0" cy="136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129557</xdr:rowOff>
    </xdr:from>
    <xdr:ext cx="405111" cy="259045"/>
    <xdr:sp macro="" textlink="">
      <xdr:nvSpPr>
        <xdr:cNvPr id="172" name="【橋りょう・トンネル】&#10;有形固定資産減価償却率最小値テキスト"/>
        <xdr:cNvSpPr txBox="1"/>
      </xdr:nvSpPr>
      <xdr:spPr>
        <a:xfrm>
          <a:off x="4673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125730</xdr:rowOff>
    </xdr:from>
    <xdr:to>
      <xdr:col>24</xdr:col>
      <xdr:colOff>152400</xdr:colOff>
      <xdr:row>63</xdr:row>
      <xdr:rowOff>125730</xdr:rowOff>
    </xdr:to>
    <xdr:cxnSp macro="">
      <xdr:nvCxnSpPr>
        <xdr:cNvPr id="173" name="直線コネクタ 172"/>
        <xdr:cNvCxnSpPr/>
      </xdr:nvCxnSpPr>
      <xdr:spPr>
        <a:xfrm>
          <a:off x="4546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4" name="【橋りょう・トンネル】&#10;有形固定資産減価償却率最大値テキスト"/>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5" name="直線コネクタ 174"/>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76217</xdr:rowOff>
    </xdr:from>
    <xdr:ext cx="405111" cy="259045"/>
    <xdr:sp macro="" textlink="">
      <xdr:nvSpPr>
        <xdr:cNvPr id="176" name="【橋りょう・トンネル】&#10;有形固定資産減価償却率平均値テキスト"/>
        <xdr:cNvSpPr txBox="1"/>
      </xdr:nvSpPr>
      <xdr:spPr>
        <a:xfrm>
          <a:off x="4673600" y="10534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77" name="フローチャート: 判断 176"/>
        <xdr:cNvSpPr/>
      </xdr:nvSpPr>
      <xdr:spPr>
        <a:xfrm>
          <a:off x="4584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78" name="フローチャート: 判断 177"/>
        <xdr:cNvSpPr/>
      </xdr:nvSpPr>
      <xdr:spPr>
        <a:xfrm>
          <a:off x="3746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79" name="フローチャート: 判断 178"/>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0" name="フローチャート: 判断 179"/>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1" name="フローチャート: 判断 180"/>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146776</xdr:rowOff>
    </xdr:from>
    <xdr:to>
      <xdr:col>24</xdr:col>
      <xdr:colOff>114300</xdr:colOff>
      <xdr:row>59</xdr:row>
      <xdr:rowOff>76926</xdr:rowOff>
    </xdr:to>
    <xdr:sp macro="" textlink="">
      <xdr:nvSpPr>
        <xdr:cNvPr id="187" name="楕円 186"/>
        <xdr:cNvSpPr/>
      </xdr:nvSpPr>
      <xdr:spPr>
        <a:xfrm>
          <a:off x="4584700" y="1009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169653</xdr:rowOff>
    </xdr:from>
    <xdr:ext cx="405111" cy="259045"/>
    <xdr:sp macro="" textlink="">
      <xdr:nvSpPr>
        <xdr:cNvPr id="188" name="【橋りょう・トンネル】&#10;有形固定資産減価償却率該当値テキスト"/>
        <xdr:cNvSpPr txBox="1"/>
      </xdr:nvSpPr>
      <xdr:spPr>
        <a:xfrm>
          <a:off x="4673600" y="994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117384</xdr:rowOff>
    </xdr:from>
    <xdr:to>
      <xdr:col>20</xdr:col>
      <xdr:colOff>38100</xdr:colOff>
      <xdr:row>59</xdr:row>
      <xdr:rowOff>47534</xdr:rowOff>
    </xdr:to>
    <xdr:sp macro="" textlink="">
      <xdr:nvSpPr>
        <xdr:cNvPr id="189" name="楕円 188"/>
        <xdr:cNvSpPr/>
      </xdr:nvSpPr>
      <xdr:spPr>
        <a:xfrm>
          <a:off x="3746500" y="1006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168184</xdr:rowOff>
    </xdr:from>
    <xdr:to>
      <xdr:col>24</xdr:col>
      <xdr:colOff>63500</xdr:colOff>
      <xdr:row>59</xdr:row>
      <xdr:rowOff>26126</xdr:rowOff>
    </xdr:to>
    <xdr:cxnSp macro="">
      <xdr:nvCxnSpPr>
        <xdr:cNvPr id="190" name="直線コネクタ 189"/>
        <xdr:cNvCxnSpPr/>
      </xdr:nvCxnSpPr>
      <xdr:spPr>
        <a:xfrm>
          <a:off x="3797300" y="1011228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104322</xdr:rowOff>
    </xdr:from>
    <xdr:to>
      <xdr:col>15</xdr:col>
      <xdr:colOff>101600</xdr:colOff>
      <xdr:row>59</xdr:row>
      <xdr:rowOff>34472</xdr:rowOff>
    </xdr:to>
    <xdr:sp macro="" textlink="">
      <xdr:nvSpPr>
        <xdr:cNvPr id="191" name="楕円 190"/>
        <xdr:cNvSpPr/>
      </xdr:nvSpPr>
      <xdr:spPr>
        <a:xfrm>
          <a:off x="2857500" y="1004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155122</xdr:rowOff>
    </xdr:from>
    <xdr:to>
      <xdr:col>19</xdr:col>
      <xdr:colOff>177800</xdr:colOff>
      <xdr:row>58</xdr:row>
      <xdr:rowOff>168184</xdr:rowOff>
    </xdr:to>
    <xdr:cxnSp macro="">
      <xdr:nvCxnSpPr>
        <xdr:cNvPr id="192" name="直線コネクタ 191"/>
        <xdr:cNvCxnSpPr/>
      </xdr:nvCxnSpPr>
      <xdr:spPr>
        <a:xfrm>
          <a:off x="2908300" y="1009922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89626</xdr:rowOff>
    </xdr:from>
    <xdr:to>
      <xdr:col>10</xdr:col>
      <xdr:colOff>165100</xdr:colOff>
      <xdr:row>59</xdr:row>
      <xdr:rowOff>19776</xdr:rowOff>
    </xdr:to>
    <xdr:sp macro="" textlink="">
      <xdr:nvSpPr>
        <xdr:cNvPr id="193" name="楕円 192"/>
        <xdr:cNvSpPr/>
      </xdr:nvSpPr>
      <xdr:spPr>
        <a:xfrm>
          <a:off x="1968500" y="1003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140426</xdr:rowOff>
    </xdr:from>
    <xdr:to>
      <xdr:col>15</xdr:col>
      <xdr:colOff>50800</xdr:colOff>
      <xdr:row>58</xdr:row>
      <xdr:rowOff>155122</xdr:rowOff>
    </xdr:to>
    <xdr:cxnSp macro="">
      <xdr:nvCxnSpPr>
        <xdr:cNvPr id="194" name="直線コネクタ 193"/>
        <xdr:cNvCxnSpPr/>
      </xdr:nvCxnSpPr>
      <xdr:spPr>
        <a:xfrm>
          <a:off x="2019300" y="10084526"/>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73297</xdr:rowOff>
    </xdr:from>
    <xdr:to>
      <xdr:col>6</xdr:col>
      <xdr:colOff>38100</xdr:colOff>
      <xdr:row>59</xdr:row>
      <xdr:rowOff>3447</xdr:rowOff>
    </xdr:to>
    <xdr:sp macro="" textlink="">
      <xdr:nvSpPr>
        <xdr:cNvPr id="195" name="楕円 194"/>
        <xdr:cNvSpPr/>
      </xdr:nvSpPr>
      <xdr:spPr>
        <a:xfrm>
          <a:off x="1079500" y="1001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124097</xdr:rowOff>
    </xdr:from>
    <xdr:to>
      <xdr:col>10</xdr:col>
      <xdr:colOff>114300</xdr:colOff>
      <xdr:row>58</xdr:row>
      <xdr:rowOff>140426</xdr:rowOff>
    </xdr:to>
    <xdr:cxnSp macro="">
      <xdr:nvCxnSpPr>
        <xdr:cNvPr id="196" name="直線コネクタ 195"/>
        <xdr:cNvCxnSpPr/>
      </xdr:nvCxnSpPr>
      <xdr:spPr>
        <a:xfrm>
          <a:off x="1130300" y="1006819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33762</xdr:rowOff>
    </xdr:from>
    <xdr:ext cx="405111" cy="259045"/>
    <xdr:sp macro="" textlink="">
      <xdr:nvSpPr>
        <xdr:cNvPr id="197" name="n_1aveValue【橋りょう・トンネル】&#10;有形固定資産減価償却率"/>
        <xdr:cNvSpPr txBox="1"/>
      </xdr:nvSpPr>
      <xdr:spPr>
        <a:xfrm>
          <a:off x="3582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53357</xdr:rowOff>
    </xdr:from>
    <xdr:ext cx="405111" cy="259045"/>
    <xdr:sp macro="" textlink="">
      <xdr:nvSpPr>
        <xdr:cNvPr id="198" name="n_2aveValue【橋りょう・トンネル】&#10;有形固定資産減価償却率"/>
        <xdr:cNvSpPr txBox="1"/>
      </xdr:nvSpPr>
      <xdr:spPr>
        <a:xfrm>
          <a:off x="2705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30497</xdr:rowOff>
    </xdr:from>
    <xdr:ext cx="405111" cy="259045"/>
    <xdr:sp macro="" textlink="">
      <xdr:nvSpPr>
        <xdr:cNvPr id="199" name="n_3aveValue【橋りょう・トンネル】&#10;有形固定資産減価償却率"/>
        <xdr:cNvSpPr txBox="1"/>
      </xdr:nvSpPr>
      <xdr:spPr>
        <a:xfrm>
          <a:off x="1816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12536</xdr:rowOff>
    </xdr:from>
    <xdr:ext cx="405111" cy="259045"/>
    <xdr:sp macro="" textlink="">
      <xdr:nvSpPr>
        <xdr:cNvPr id="200" name="n_4aveValue【橋りょう・トンネル】&#10;有形固定資産減価償却率"/>
        <xdr:cNvSpPr txBox="1"/>
      </xdr:nvSpPr>
      <xdr:spPr>
        <a:xfrm>
          <a:off x="927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64061</xdr:rowOff>
    </xdr:from>
    <xdr:ext cx="405111" cy="259045"/>
    <xdr:sp macro="" textlink="">
      <xdr:nvSpPr>
        <xdr:cNvPr id="201" name="n_1mainValue【橋りょう・トンネル】&#10;有形固定資産減価償却率"/>
        <xdr:cNvSpPr txBox="1"/>
      </xdr:nvSpPr>
      <xdr:spPr>
        <a:xfrm>
          <a:off x="3582044" y="983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50999</xdr:rowOff>
    </xdr:from>
    <xdr:ext cx="405111" cy="259045"/>
    <xdr:sp macro="" textlink="">
      <xdr:nvSpPr>
        <xdr:cNvPr id="202" name="n_2mainValue【橋りょう・トンネル】&#10;有形固定資産減価償却率"/>
        <xdr:cNvSpPr txBox="1"/>
      </xdr:nvSpPr>
      <xdr:spPr>
        <a:xfrm>
          <a:off x="2705744" y="982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36303</xdr:rowOff>
    </xdr:from>
    <xdr:ext cx="405111" cy="259045"/>
    <xdr:sp macro="" textlink="">
      <xdr:nvSpPr>
        <xdr:cNvPr id="203" name="n_3mainValue【橋りょう・トンネル】&#10;有形固定資産減価償却率"/>
        <xdr:cNvSpPr txBox="1"/>
      </xdr:nvSpPr>
      <xdr:spPr>
        <a:xfrm>
          <a:off x="1816744" y="980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19974</xdr:rowOff>
    </xdr:from>
    <xdr:ext cx="405111" cy="259045"/>
    <xdr:sp macro="" textlink="">
      <xdr:nvSpPr>
        <xdr:cNvPr id="204" name="n_4mainValue【橋りょう・トンネル】&#10;有形固定資産減価償却率"/>
        <xdr:cNvSpPr txBox="1"/>
      </xdr:nvSpPr>
      <xdr:spPr>
        <a:xfrm>
          <a:off x="927744" y="979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6" name="テキスト ボックス 215"/>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8" name="テキスト ボックス 217"/>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0" name="テキスト ボックス 219"/>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2" name="テキスト ボックス 221"/>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4" name="テキスト ボックス 223"/>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26" name="テキスト ボックス 225"/>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8" name="テキスト ボックス 227"/>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8935</xdr:rowOff>
    </xdr:from>
    <xdr:to>
      <xdr:col>54</xdr:col>
      <xdr:colOff>189865</xdr:colOff>
      <xdr:row>64</xdr:row>
      <xdr:rowOff>124060</xdr:rowOff>
    </xdr:to>
    <xdr:cxnSp macro="">
      <xdr:nvCxnSpPr>
        <xdr:cNvPr id="230" name="直線コネクタ 229"/>
        <xdr:cNvCxnSpPr/>
      </xdr:nvCxnSpPr>
      <xdr:spPr>
        <a:xfrm flipV="1">
          <a:off x="10476865" y="9610135"/>
          <a:ext cx="0" cy="148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127887</xdr:rowOff>
    </xdr:from>
    <xdr:ext cx="534377" cy="259045"/>
    <xdr:sp macro="" textlink="">
      <xdr:nvSpPr>
        <xdr:cNvPr id="231" name="【橋りょう・トンネル】&#10;一人当たり有形固定資産（償却資産）額最小値テキスト"/>
        <xdr:cNvSpPr txBox="1"/>
      </xdr:nvSpPr>
      <xdr:spPr>
        <a:xfrm>
          <a:off x="10515600" y="1110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124060</xdr:rowOff>
    </xdr:from>
    <xdr:to>
      <xdr:col>55</xdr:col>
      <xdr:colOff>88900</xdr:colOff>
      <xdr:row>64</xdr:row>
      <xdr:rowOff>124060</xdr:rowOff>
    </xdr:to>
    <xdr:cxnSp macro="">
      <xdr:nvCxnSpPr>
        <xdr:cNvPr id="232" name="直線コネクタ 231"/>
        <xdr:cNvCxnSpPr/>
      </xdr:nvCxnSpPr>
      <xdr:spPr>
        <a:xfrm>
          <a:off x="10388600" y="1109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127062</xdr:rowOff>
    </xdr:from>
    <xdr:ext cx="690189" cy="259045"/>
    <xdr:sp macro="" textlink="">
      <xdr:nvSpPr>
        <xdr:cNvPr id="233" name="【橋りょう・トンネル】&#10;一人当たり有形固定資産（償却資産）額最大値テキスト"/>
        <xdr:cNvSpPr txBox="1"/>
      </xdr:nvSpPr>
      <xdr:spPr>
        <a:xfrm>
          <a:off x="10515600" y="93853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9,145,281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8935</xdr:rowOff>
    </xdr:from>
    <xdr:to>
      <xdr:col>55</xdr:col>
      <xdr:colOff>88900</xdr:colOff>
      <xdr:row>56</xdr:row>
      <xdr:rowOff>8935</xdr:rowOff>
    </xdr:to>
    <xdr:cxnSp macro="">
      <xdr:nvCxnSpPr>
        <xdr:cNvPr id="234" name="直線コネクタ 233"/>
        <xdr:cNvCxnSpPr/>
      </xdr:nvCxnSpPr>
      <xdr:spPr>
        <a:xfrm>
          <a:off x="10388600" y="9610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65413</xdr:rowOff>
    </xdr:from>
    <xdr:ext cx="690189" cy="259045"/>
    <xdr:sp macro="" textlink="">
      <xdr:nvSpPr>
        <xdr:cNvPr id="235" name="【橋りょう・トンネル】&#10;一人当たり有形固定資産（償却資産）額平均値テキスト"/>
        <xdr:cNvSpPr txBox="1"/>
      </xdr:nvSpPr>
      <xdr:spPr>
        <a:xfrm>
          <a:off x="10515600" y="1069531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42536</xdr:rowOff>
    </xdr:from>
    <xdr:to>
      <xdr:col>55</xdr:col>
      <xdr:colOff>50800</xdr:colOff>
      <xdr:row>63</xdr:row>
      <xdr:rowOff>144136</xdr:rowOff>
    </xdr:to>
    <xdr:sp macro="" textlink="">
      <xdr:nvSpPr>
        <xdr:cNvPr id="236" name="フローチャート: 判断 235"/>
        <xdr:cNvSpPr/>
      </xdr:nvSpPr>
      <xdr:spPr>
        <a:xfrm>
          <a:off x="10426700" y="1084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69972</xdr:rowOff>
    </xdr:from>
    <xdr:to>
      <xdr:col>50</xdr:col>
      <xdr:colOff>165100</xdr:colOff>
      <xdr:row>64</xdr:row>
      <xdr:rowOff>122</xdr:rowOff>
    </xdr:to>
    <xdr:sp macro="" textlink="">
      <xdr:nvSpPr>
        <xdr:cNvPr id="237" name="フローチャート: 判断 236"/>
        <xdr:cNvSpPr/>
      </xdr:nvSpPr>
      <xdr:spPr>
        <a:xfrm>
          <a:off x="9588500" y="1087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46521</xdr:rowOff>
    </xdr:from>
    <xdr:to>
      <xdr:col>46</xdr:col>
      <xdr:colOff>38100</xdr:colOff>
      <xdr:row>63</xdr:row>
      <xdr:rowOff>148121</xdr:rowOff>
    </xdr:to>
    <xdr:sp macro="" textlink="">
      <xdr:nvSpPr>
        <xdr:cNvPr id="238" name="フローチャート: 判断 237"/>
        <xdr:cNvSpPr/>
      </xdr:nvSpPr>
      <xdr:spPr>
        <a:xfrm>
          <a:off x="8699500" y="1084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77669</xdr:rowOff>
    </xdr:from>
    <xdr:to>
      <xdr:col>41</xdr:col>
      <xdr:colOff>101600</xdr:colOff>
      <xdr:row>64</xdr:row>
      <xdr:rowOff>7819</xdr:rowOff>
    </xdr:to>
    <xdr:sp macro="" textlink="">
      <xdr:nvSpPr>
        <xdr:cNvPr id="239" name="フローチャート: 判断 238"/>
        <xdr:cNvSpPr/>
      </xdr:nvSpPr>
      <xdr:spPr>
        <a:xfrm>
          <a:off x="7810500" y="1087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85088</xdr:rowOff>
    </xdr:from>
    <xdr:to>
      <xdr:col>36</xdr:col>
      <xdr:colOff>165100</xdr:colOff>
      <xdr:row>64</xdr:row>
      <xdr:rowOff>15238</xdr:rowOff>
    </xdr:to>
    <xdr:sp macro="" textlink="">
      <xdr:nvSpPr>
        <xdr:cNvPr id="240" name="フローチャート: 判断 239"/>
        <xdr:cNvSpPr/>
      </xdr:nvSpPr>
      <xdr:spPr>
        <a:xfrm>
          <a:off x="6921500" y="1088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30911</xdr:rowOff>
    </xdr:from>
    <xdr:to>
      <xdr:col>55</xdr:col>
      <xdr:colOff>50800</xdr:colOff>
      <xdr:row>64</xdr:row>
      <xdr:rowOff>132511</xdr:rowOff>
    </xdr:to>
    <xdr:sp macro="" textlink="">
      <xdr:nvSpPr>
        <xdr:cNvPr id="246" name="楕円 245"/>
        <xdr:cNvSpPr/>
      </xdr:nvSpPr>
      <xdr:spPr>
        <a:xfrm>
          <a:off x="10426700" y="1100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117288</xdr:rowOff>
    </xdr:from>
    <xdr:ext cx="599010" cy="259045"/>
    <xdr:sp macro="" textlink="">
      <xdr:nvSpPr>
        <xdr:cNvPr id="247" name="【橋りょう・トンネル】&#10;一人当たり有形固定資産（償却資産）額該当値テキスト"/>
        <xdr:cNvSpPr txBox="1"/>
      </xdr:nvSpPr>
      <xdr:spPr>
        <a:xfrm>
          <a:off x="10515600" y="10918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32062</xdr:rowOff>
    </xdr:from>
    <xdr:to>
      <xdr:col>50</xdr:col>
      <xdr:colOff>165100</xdr:colOff>
      <xdr:row>64</xdr:row>
      <xdr:rowOff>133662</xdr:rowOff>
    </xdr:to>
    <xdr:sp macro="" textlink="">
      <xdr:nvSpPr>
        <xdr:cNvPr id="248" name="楕円 247"/>
        <xdr:cNvSpPr/>
      </xdr:nvSpPr>
      <xdr:spPr>
        <a:xfrm>
          <a:off x="9588500" y="1100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81711</xdr:rowOff>
    </xdr:from>
    <xdr:to>
      <xdr:col>55</xdr:col>
      <xdr:colOff>0</xdr:colOff>
      <xdr:row>64</xdr:row>
      <xdr:rowOff>82862</xdr:rowOff>
    </xdr:to>
    <xdr:cxnSp macro="">
      <xdr:nvCxnSpPr>
        <xdr:cNvPr id="249" name="直線コネクタ 248"/>
        <xdr:cNvCxnSpPr/>
      </xdr:nvCxnSpPr>
      <xdr:spPr>
        <a:xfrm flipV="1">
          <a:off x="9639300" y="11054511"/>
          <a:ext cx="838200" cy="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34490</xdr:rowOff>
    </xdr:from>
    <xdr:to>
      <xdr:col>46</xdr:col>
      <xdr:colOff>38100</xdr:colOff>
      <xdr:row>64</xdr:row>
      <xdr:rowOff>136090</xdr:rowOff>
    </xdr:to>
    <xdr:sp macro="" textlink="">
      <xdr:nvSpPr>
        <xdr:cNvPr id="250" name="楕円 249"/>
        <xdr:cNvSpPr/>
      </xdr:nvSpPr>
      <xdr:spPr>
        <a:xfrm>
          <a:off x="8699500" y="1100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82862</xdr:rowOff>
    </xdr:from>
    <xdr:to>
      <xdr:col>50</xdr:col>
      <xdr:colOff>114300</xdr:colOff>
      <xdr:row>64</xdr:row>
      <xdr:rowOff>85290</xdr:rowOff>
    </xdr:to>
    <xdr:cxnSp macro="">
      <xdr:nvCxnSpPr>
        <xdr:cNvPr id="251" name="直線コネクタ 250"/>
        <xdr:cNvCxnSpPr/>
      </xdr:nvCxnSpPr>
      <xdr:spPr>
        <a:xfrm flipV="1">
          <a:off x="8750300" y="11055662"/>
          <a:ext cx="889000" cy="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36453</xdr:rowOff>
    </xdr:from>
    <xdr:to>
      <xdr:col>41</xdr:col>
      <xdr:colOff>101600</xdr:colOff>
      <xdr:row>64</xdr:row>
      <xdr:rowOff>138053</xdr:rowOff>
    </xdr:to>
    <xdr:sp macro="" textlink="">
      <xdr:nvSpPr>
        <xdr:cNvPr id="252" name="楕円 251"/>
        <xdr:cNvSpPr/>
      </xdr:nvSpPr>
      <xdr:spPr>
        <a:xfrm>
          <a:off x="7810500" y="1100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85290</xdr:rowOff>
    </xdr:from>
    <xdr:to>
      <xdr:col>45</xdr:col>
      <xdr:colOff>177800</xdr:colOff>
      <xdr:row>64</xdr:row>
      <xdr:rowOff>87253</xdr:rowOff>
    </xdr:to>
    <xdr:cxnSp macro="">
      <xdr:nvCxnSpPr>
        <xdr:cNvPr id="253" name="直線コネクタ 252"/>
        <xdr:cNvCxnSpPr/>
      </xdr:nvCxnSpPr>
      <xdr:spPr>
        <a:xfrm flipV="1">
          <a:off x="7861300" y="11058090"/>
          <a:ext cx="889000" cy="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37912</xdr:rowOff>
    </xdr:from>
    <xdr:to>
      <xdr:col>36</xdr:col>
      <xdr:colOff>165100</xdr:colOff>
      <xdr:row>64</xdr:row>
      <xdr:rowOff>139512</xdr:rowOff>
    </xdr:to>
    <xdr:sp macro="" textlink="">
      <xdr:nvSpPr>
        <xdr:cNvPr id="254" name="楕円 253"/>
        <xdr:cNvSpPr/>
      </xdr:nvSpPr>
      <xdr:spPr>
        <a:xfrm>
          <a:off x="6921500" y="1101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87253</xdr:rowOff>
    </xdr:from>
    <xdr:to>
      <xdr:col>41</xdr:col>
      <xdr:colOff>50800</xdr:colOff>
      <xdr:row>64</xdr:row>
      <xdr:rowOff>88712</xdr:rowOff>
    </xdr:to>
    <xdr:cxnSp macro="">
      <xdr:nvCxnSpPr>
        <xdr:cNvPr id="255" name="直線コネクタ 254"/>
        <xdr:cNvCxnSpPr/>
      </xdr:nvCxnSpPr>
      <xdr:spPr>
        <a:xfrm flipV="1">
          <a:off x="6972300" y="11060053"/>
          <a:ext cx="889000" cy="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16649</xdr:rowOff>
    </xdr:from>
    <xdr:ext cx="690189" cy="259045"/>
    <xdr:sp macro="" textlink="">
      <xdr:nvSpPr>
        <xdr:cNvPr id="256" name="n_1aveValue【橋りょう・トンネル】&#10;一人当たり有形固定資産（償却資産）額"/>
        <xdr:cNvSpPr txBox="1"/>
      </xdr:nvSpPr>
      <xdr:spPr>
        <a:xfrm>
          <a:off x="9281505" y="106465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164648</xdr:rowOff>
    </xdr:from>
    <xdr:ext cx="690189" cy="259045"/>
    <xdr:sp macro="" textlink="">
      <xdr:nvSpPr>
        <xdr:cNvPr id="257" name="n_2aveValue【橋りょう・トンネル】&#10;一人当たり有形固定資産（償却資産）額"/>
        <xdr:cNvSpPr txBox="1"/>
      </xdr:nvSpPr>
      <xdr:spPr>
        <a:xfrm>
          <a:off x="8405205" y="106230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24346</xdr:rowOff>
    </xdr:from>
    <xdr:ext cx="690189" cy="259045"/>
    <xdr:sp macro="" textlink="">
      <xdr:nvSpPr>
        <xdr:cNvPr id="258" name="n_3aveValue【橋りょう・トンネル】&#10;一人当たり有形固定資産（償却資産）額"/>
        <xdr:cNvSpPr txBox="1"/>
      </xdr:nvSpPr>
      <xdr:spPr>
        <a:xfrm>
          <a:off x="7516205" y="106542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31765</xdr:rowOff>
    </xdr:from>
    <xdr:ext cx="690189" cy="259045"/>
    <xdr:sp macro="" textlink="">
      <xdr:nvSpPr>
        <xdr:cNvPr id="259" name="n_4aveValue【橋りょう・トンネル】&#10;一人当たり有形固定資産（償却資産）額"/>
        <xdr:cNvSpPr txBox="1"/>
      </xdr:nvSpPr>
      <xdr:spPr>
        <a:xfrm>
          <a:off x="6627205" y="106616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124789</xdr:rowOff>
    </xdr:from>
    <xdr:ext cx="599010" cy="259045"/>
    <xdr:sp macro="" textlink="">
      <xdr:nvSpPr>
        <xdr:cNvPr id="260" name="n_1mainValue【橋りょう・トンネル】&#10;一人当たり有形固定資産（償却資産）額"/>
        <xdr:cNvSpPr txBox="1"/>
      </xdr:nvSpPr>
      <xdr:spPr>
        <a:xfrm>
          <a:off x="9327095" y="1109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127217</xdr:rowOff>
    </xdr:from>
    <xdr:ext cx="599010" cy="259045"/>
    <xdr:sp macro="" textlink="">
      <xdr:nvSpPr>
        <xdr:cNvPr id="261" name="n_2mainValue【橋りょう・トンネル】&#10;一人当たり有形固定資産（償却資産）額"/>
        <xdr:cNvSpPr txBox="1"/>
      </xdr:nvSpPr>
      <xdr:spPr>
        <a:xfrm>
          <a:off x="8450795" y="11100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129180</xdr:rowOff>
    </xdr:from>
    <xdr:ext cx="599010" cy="259045"/>
    <xdr:sp macro="" textlink="">
      <xdr:nvSpPr>
        <xdr:cNvPr id="262" name="n_3mainValue【橋りょう・トンネル】&#10;一人当たり有形固定資産（償却資産）額"/>
        <xdr:cNvSpPr txBox="1"/>
      </xdr:nvSpPr>
      <xdr:spPr>
        <a:xfrm>
          <a:off x="7561795" y="11101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130639</xdr:rowOff>
    </xdr:from>
    <xdr:ext cx="599010" cy="259045"/>
    <xdr:sp macro="" textlink="">
      <xdr:nvSpPr>
        <xdr:cNvPr id="263" name="n_4mainValue【橋りょう・トンネル】&#10;一人当たり有形固定資産（償却資産）額"/>
        <xdr:cNvSpPr txBox="1"/>
      </xdr:nvSpPr>
      <xdr:spPr>
        <a:xfrm>
          <a:off x="6672795" y="1110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7076</xdr:rowOff>
    </xdr:from>
    <xdr:to>
      <xdr:col>24</xdr:col>
      <xdr:colOff>62865</xdr:colOff>
      <xdr:row>86</xdr:row>
      <xdr:rowOff>168729</xdr:rowOff>
    </xdr:to>
    <xdr:cxnSp macro="">
      <xdr:nvCxnSpPr>
        <xdr:cNvPr id="289" name="直線コネクタ 288"/>
        <xdr:cNvCxnSpPr/>
      </xdr:nvCxnSpPr>
      <xdr:spPr>
        <a:xfrm flipV="1">
          <a:off x="4634865" y="13551626"/>
          <a:ext cx="0" cy="136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125203</xdr:rowOff>
    </xdr:from>
    <xdr:ext cx="405111" cy="259045"/>
    <xdr:sp macro="" textlink="">
      <xdr:nvSpPr>
        <xdr:cNvPr id="292" name="【公営住宅】&#10;有形固定資産減価償却率最大値テキスト"/>
        <xdr:cNvSpPr txBox="1"/>
      </xdr:nvSpPr>
      <xdr:spPr>
        <a:xfrm>
          <a:off x="4673600" y="13326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7076</xdr:rowOff>
    </xdr:from>
    <xdr:to>
      <xdr:col>24</xdr:col>
      <xdr:colOff>152400</xdr:colOff>
      <xdr:row>79</xdr:row>
      <xdr:rowOff>7076</xdr:rowOff>
    </xdr:to>
    <xdr:cxnSp macro="">
      <xdr:nvCxnSpPr>
        <xdr:cNvPr id="293" name="直線コネクタ 292"/>
        <xdr:cNvCxnSpPr/>
      </xdr:nvCxnSpPr>
      <xdr:spPr>
        <a:xfrm>
          <a:off x="4546600" y="1355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29408</xdr:rowOff>
    </xdr:from>
    <xdr:ext cx="405111" cy="259045"/>
    <xdr:sp macro="" textlink="">
      <xdr:nvSpPr>
        <xdr:cNvPr id="294" name="【公営住宅】&#10;有形固定資産減価償却率平均値テキスト"/>
        <xdr:cNvSpPr txBox="1"/>
      </xdr:nvSpPr>
      <xdr:spPr>
        <a:xfrm>
          <a:off x="4673600" y="142597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50981</xdr:rowOff>
    </xdr:from>
    <xdr:to>
      <xdr:col>24</xdr:col>
      <xdr:colOff>114300</xdr:colOff>
      <xdr:row>83</xdr:row>
      <xdr:rowOff>152581</xdr:rowOff>
    </xdr:to>
    <xdr:sp macro="" textlink="">
      <xdr:nvSpPr>
        <xdr:cNvPr id="295" name="フローチャート: 判断 294"/>
        <xdr:cNvSpPr/>
      </xdr:nvSpPr>
      <xdr:spPr>
        <a:xfrm>
          <a:off x="4584700" y="1428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155484</xdr:rowOff>
    </xdr:from>
    <xdr:to>
      <xdr:col>20</xdr:col>
      <xdr:colOff>38100</xdr:colOff>
      <xdr:row>83</xdr:row>
      <xdr:rowOff>85634</xdr:rowOff>
    </xdr:to>
    <xdr:sp macro="" textlink="">
      <xdr:nvSpPr>
        <xdr:cNvPr id="296" name="フローチャート: 判断 295"/>
        <xdr:cNvSpPr/>
      </xdr:nvSpPr>
      <xdr:spPr>
        <a:xfrm>
          <a:off x="3746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129358</xdr:rowOff>
    </xdr:from>
    <xdr:to>
      <xdr:col>15</xdr:col>
      <xdr:colOff>101600</xdr:colOff>
      <xdr:row>83</xdr:row>
      <xdr:rowOff>59508</xdr:rowOff>
    </xdr:to>
    <xdr:sp macro="" textlink="">
      <xdr:nvSpPr>
        <xdr:cNvPr id="297" name="フローチャート: 判断 296"/>
        <xdr:cNvSpPr/>
      </xdr:nvSpPr>
      <xdr:spPr>
        <a:xfrm>
          <a:off x="2857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139156</xdr:rowOff>
    </xdr:from>
    <xdr:to>
      <xdr:col>10</xdr:col>
      <xdr:colOff>165100</xdr:colOff>
      <xdr:row>83</xdr:row>
      <xdr:rowOff>69306</xdr:rowOff>
    </xdr:to>
    <xdr:sp macro="" textlink="">
      <xdr:nvSpPr>
        <xdr:cNvPr id="298" name="フローチャート: 判断 297"/>
        <xdr:cNvSpPr/>
      </xdr:nvSpPr>
      <xdr:spPr>
        <a:xfrm>
          <a:off x="19685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122827</xdr:rowOff>
    </xdr:from>
    <xdr:to>
      <xdr:col>6</xdr:col>
      <xdr:colOff>38100</xdr:colOff>
      <xdr:row>83</xdr:row>
      <xdr:rowOff>52977</xdr:rowOff>
    </xdr:to>
    <xdr:sp macro="" textlink="">
      <xdr:nvSpPr>
        <xdr:cNvPr id="299" name="フローチャート: 判断 298"/>
        <xdr:cNvSpPr/>
      </xdr:nvSpPr>
      <xdr:spPr>
        <a:xfrm>
          <a:off x="1079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127726</xdr:rowOff>
    </xdr:from>
    <xdr:to>
      <xdr:col>24</xdr:col>
      <xdr:colOff>114300</xdr:colOff>
      <xdr:row>79</xdr:row>
      <xdr:rowOff>57876</xdr:rowOff>
    </xdr:to>
    <xdr:sp macro="" textlink="">
      <xdr:nvSpPr>
        <xdr:cNvPr id="305" name="楕円 304"/>
        <xdr:cNvSpPr/>
      </xdr:nvSpPr>
      <xdr:spPr>
        <a:xfrm>
          <a:off x="4584700" y="1350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80753</xdr:rowOff>
    </xdr:from>
    <xdr:ext cx="405111" cy="259045"/>
    <xdr:sp macro="" textlink="">
      <xdr:nvSpPr>
        <xdr:cNvPr id="306" name="【公営住宅】&#10;有形固定資産減価償却率該当値テキスト"/>
        <xdr:cNvSpPr txBox="1"/>
      </xdr:nvSpPr>
      <xdr:spPr>
        <a:xfrm>
          <a:off x="4673600" y="13453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75474</xdr:rowOff>
    </xdr:from>
    <xdr:to>
      <xdr:col>20</xdr:col>
      <xdr:colOff>38100</xdr:colOff>
      <xdr:row>79</xdr:row>
      <xdr:rowOff>5624</xdr:rowOff>
    </xdr:to>
    <xdr:sp macro="" textlink="">
      <xdr:nvSpPr>
        <xdr:cNvPr id="307" name="楕円 306"/>
        <xdr:cNvSpPr/>
      </xdr:nvSpPr>
      <xdr:spPr>
        <a:xfrm>
          <a:off x="3746500" y="1344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126274</xdr:rowOff>
    </xdr:from>
    <xdr:to>
      <xdr:col>24</xdr:col>
      <xdr:colOff>63500</xdr:colOff>
      <xdr:row>79</xdr:row>
      <xdr:rowOff>7076</xdr:rowOff>
    </xdr:to>
    <xdr:cxnSp macro="">
      <xdr:nvCxnSpPr>
        <xdr:cNvPr id="308" name="直線コネクタ 307"/>
        <xdr:cNvCxnSpPr/>
      </xdr:nvCxnSpPr>
      <xdr:spPr>
        <a:xfrm>
          <a:off x="3797300" y="13499374"/>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67311</xdr:rowOff>
    </xdr:from>
    <xdr:to>
      <xdr:col>15</xdr:col>
      <xdr:colOff>101600</xdr:colOff>
      <xdr:row>79</xdr:row>
      <xdr:rowOff>168911</xdr:rowOff>
    </xdr:to>
    <xdr:sp macro="" textlink="">
      <xdr:nvSpPr>
        <xdr:cNvPr id="309" name="楕円 308"/>
        <xdr:cNvSpPr/>
      </xdr:nvSpPr>
      <xdr:spPr>
        <a:xfrm>
          <a:off x="2857500" y="136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126274</xdr:rowOff>
    </xdr:from>
    <xdr:to>
      <xdr:col>19</xdr:col>
      <xdr:colOff>177800</xdr:colOff>
      <xdr:row>79</xdr:row>
      <xdr:rowOff>118111</xdr:rowOff>
    </xdr:to>
    <xdr:cxnSp macro="">
      <xdr:nvCxnSpPr>
        <xdr:cNvPr id="310" name="直線コネクタ 309"/>
        <xdr:cNvCxnSpPr/>
      </xdr:nvCxnSpPr>
      <xdr:spPr>
        <a:xfrm flipV="1">
          <a:off x="2908300" y="13499374"/>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21589</xdr:rowOff>
    </xdr:from>
    <xdr:to>
      <xdr:col>10</xdr:col>
      <xdr:colOff>165100</xdr:colOff>
      <xdr:row>79</xdr:row>
      <xdr:rowOff>123189</xdr:rowOff>
    </xdr:to>
    <xdr:sp macro="" textlink="">
      <xdr:nvSpPr>
        <xdr:cNvPr id="311" name="楕円 310"/>
        <xdr:cNvSpPr/>
      </xdr:nvSpPr>
      <xdr:spPr>
        <a:xfrm>
          <a:off x="1968500" y="1356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72389</xdr:rowOff>
    </xdr:from>
    <xdr:to>
      <xdr:col>15</xdr:col>
      <xdr:colOff>50800</xdr:colOff>
      <xdr:row>79</xdr:row>
      <xdr:rowOff>118111</xdr:rowOff>
    </xdr:to>
    <xdr:cxnSp macro="">
      <xdr:nvCxnSpPr>
        <xdr:cNvPr id="312" name="直線コネクタ 311"/>
        <xdr:cNvCxnSpPr/>
      </xdr:nvCxnSpPr>
      <xdr:spPr>
        <a:xfrm>
          <a:off x="2019300" y="136169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145687</xdr:rowOff>
    </xdr:from>
    <xdr:to>
      <xdr:col>6</xdr:col>
      <xdr:colOff>38100</xdr:colOff>
      <xdr:row>79</xdr:row>
      <xdr:rowOff>75837</xdr:rowOff>
    </xdr:to>
    <xdr:sp macro="" textlink="">
      <xdr:nvSpPr>
        <xdr:cNvPr id="313" name="楕円 312"/>
        <xdr:cNvSpPr/>
      </xdr:nvSpPr>
      <xdr:spPr>
        <a:xfrm>
          <a:off x="1079500" y="1351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25037</xdr:rowOff>
    </xdr:from>
    <xdr:to>
      <xdr:col>10</xdr:col>
      <xdr:colOff>114300</xdr:colOff>
      <xdr:row>79</xdr:row>
      <xdr:rowOff>72389</xdr:rowOff>
    </xdr:to>
    <xdr:cxnSp macro="">
      <xdr:nvCxnSpPr>
        <xdr:cNvPr id="314" name="直線コネクタ 313"/>
        <xdr:cNvCxnSpPr/>
      </xdr:nvCxnSpPr>
      <xdr:spPr>
        <a:xfrm>
          <a:off x="1130300" y="13569587"/>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76761</xdr:rowOff>
    </xdr:from>
    <xdr:ext cx="405111" cy="259045"/>
    <xdr:sp macro="" textlink="">
      <xdr:nvSpPr>
        <xdr:cNvPr id="315" name="n_1aveValue【公営住宅】&#10;有形固定資産減価償却率"/>
        <xdr:cNvSpPr txBox="1"/>
      </xdr:nvSpPr>
      <xdr:spPr>
        <a:xfrm>
          <a:off x="3582044"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50635</xdr:rowOff>
    </xdr:from>
    <xdr:ext cx="405111" cy="259045"/>
    <xdr:sp macro="" textlink="">
      <xdr:nvSpPr>
        <xdr:cNvPr id="316" name="n_2aveValue【公営住宅】&#10;有形固定資産減価償却率"/>
        <xdr:cNvSpPr txBox="1"/>
      </xdr:nvSpPr>
      <xdr:spPr>
        <a:xfrm>
          <a:off x="2705744" y="1428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60433</xdr:rowOff>
    </xdr:from>
    <xdr:ext cx="405111" cy="259045"/>
    <xdr:sp macro="" textlink="">
      <xdr:nvSpPr>
        <xdr:cNvPr id="317" name="n_3aveValue【公営住宅】&#10;有形固定資産減価償却率"/>
        <xdr:cNvSpPr txBox="1"/>
      </xdr:nvSpPr>
      <xdr:spPr>
        <a:xfrm>
          <a:off x="1816744" y="1429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44104</xdr:rowOff>
    </xdr:from>
    <xdr:ext cx="405111" cy="259045"/>
    <xdr:sp macro="" textlink="">
      <xdr:nvSpPr>
        <xdr:cNvPr id="318" name="n_4aveValue【公営住宅】&#10;有形固定資産減価償却率"/>
        <xdr:cNvSpPr txBox="1"/>
      </xdr:nvSpPr>
      <xdr:spPr>
        <a:xfrm>
          <a:off x="927744" y="1427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22151</xdr:rowOff>
    </xdr:from>
    <xdr:ext cx="405111" cy="259045"/>
    <xdr:sp macro="" textlink="">
      <xdr:nvSpPr>
        <xdr:cNvPr id="319" name="n_1mainValue【公営住宅】&#10;有形固定資産減価償却率"/>
        <xdr:cNvSpPr txBox="1"/>
      </xdr:nvSpPr>
      <xdr:spPr>
        <a:xfrm>
          <a:off x="3582044" y="1322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13988</xdr:rowOff>
    </xdr:from>
    <xdr:ext cx="405111" cy="259045"/>
    <xdr:sp macro="" textlink="">
      <xdr:nvSpPr>
        <xdr:cNvPr id="320" name="n_2mainValue【公営住宅】&#10;有形固定資産減価償却率"/>
        <xdr:cNvSpPr txBox="1"/>
      </xdr:nvSpPr>
      <xdr:spPr>
        <a:xfrm>
          <a:off x="2705744" y="1338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139716</xdr:rowOff>
    </xdr:from>
    <xdr:ext cx="405111" cy="259045"/>
    <xdr:sp macro="" textlink="">
      <xdr:nvSpPr>
        <xdr:cNvPr id="321" name="n_3mainValue【公営住宅】&#10;有形固定資産減価償却率"/>
        <xdr:cNvSpPr txBox="1"/>
      </xdr:nvSpPr>
      <xdr:spPr>
        <a:xfrm>
          <a:off x="1816744" y="1334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92364</xdr:rowOff>
    </xdr:from>
    <xdr:ext cx="405111" cy="259045"/>
    <xdr:sp macro="" textlink="">
      <xdr:nvSpPr>
        <xdr:cNvPr id="322" name="n_4mainValue【公営住宅】&#10;有形固定資産減価償却率"/>
        <xdr:cNvSpPr txBox="1"/>
      </xdr:nvSpPr>
      <xdr:spPr>
        <a:xfrm>
          <a:off x="927744" y="1329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139446</xdr:rowOff>
    </xdr:from>
    <xdr:to>
      <xdr:col>54</xdr:col>
      <xdr:colOff>189865</xdr:colOff>
      <xdr:row>86</xdr:row>
      <xdr:rowOff>36957</xdr:rowOff>
    </xdr:to>
    <xdr:cxnSp macro="">
      <xdr:nvCxnSpPr>
        <xdr:cNvPr id="346" name="直線コネクタ 345"/>
        <xdr:cNvCxnSpPr/>
      </xdr:nvCxnSpPr>
      <xdr:spPr>
        <a:xfrm flipV="1">
          <a:off x="10476865" y="13341096"/>
          <a:ext cx="0" cy="144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40784</xdr:rowOff>
    </xdr:from>
    <xdr:ext cx="469744" cy="259045"/>
    <xdr:sp macro="" textlink="">
      <xdr:nvSpPr>
        <xdr:cNvPr id="347" name="【公営住宅】&#10;一人当たり面積最小値テキスト"/>
        <xdr:cNvSpPr txBox="1"/>
      </xdr:nvSpPr>
      <xdr:spPr>
        <a:xfrm>
          <a:off x="10515600" y="147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36957</xdr:rowOff>
    </xdr:from>
    <xdr:to>
      <xdr:col>55</xdr:col>
      <xdr:colOff>88900</xdr:colOff>
      <xdr:row>86</xdr:row>
      <xdr:rowOff>36957</xdr:rowOff>
    </xdr:to>
    <xdr:cxnSp macro="">
      <xdr:nvCxnSpPr>
        <xdr:cNvPr id="348" name="直線コネクタ 347"/>
        <xdr:cNvCxnSpPr/>
      </xdr:nvCxnSpPr>
      <xdr:spPr>
        <a:xfrm>
          <a:off x="10388600" y="147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86123</xdr:rowOff>
    </xdr:from>
    <xdr:ext cx="469744" cy="259045"/>
    <xdr:sp macro="" textlink="">
      <xdr:nvSpPr>
        <xdr:cNvPr id="349" name="【公営住宅】&#10;一人当たり面積最大値テキスト"/>
        <xdr:cNvSpPr txBox="1"/>
      </xdr:nvSpPr>
      <xdr:spPr>
        <a:xfrm>
          <a:off x="10515600" y="1311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139446</xdr:rowOff>
    </xdr:from>
    <xdr:to>
      <xdr:col>55</xdr:col>
      <xdr:colOff>88900</xdr:colOff>
      <xdr:row>77</xdr:row>
      <xdr:rowOff>139446</xdr:rowOff>
    </xdr:to>
    <xdr:cxnSp macro="">
      <xdr:nvCxnSpPr>
        <xdr:cNvPr id="350" name="直線コネクタ 349"/>
        <xdr:cNvCxnSpPr/>
      </xdr:nvCxnSpPr>
      <xdr:spPr>
        <a:xfrm>
          <a:off x="10388600" y="13341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27894</xdr:rowOff>
    </xdr:from>
    <xdr:ext cx="469744" cy="259045"/>
    <xdr:sp macro="" textlink="">
      <xdr:nvSpPr>
        <xdr:cNvPr id="351" name="【公営住宅】&#10;一人当たり面積平均値テキスト"/>
        <xdr:cNvSpPr txBox="1"/>
      </xdr:nvSpPr>
      <xdr:spPr>
        <a:xfrm>
          <a:off x="10515600" y="1425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5017</xdr:rowOff>
    </xdr:from>
    <xdr:to>
      <xdr:col>55</xdr:col>
      <xdr:colOff>50800</xdr:colOff>
      <xdr:row>84</xdr:row>
      <xdr:rowOff>106617</xdr:rowOff>
    </xdr:to>
    <xdr:sp macro="" textlink="">
      <xdr:nvSpPr>
        <xdr:cNvPr id="352" name="フローチャート: 判断 351"/>
        <xdr:cNvSpPr/>
      </xdr:nvSpPr>
      <xdr:spPr>
        <a:xfrm>
          <a:off x="10426700" y="1440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10161</xdr:rowOff>
    </xdr:from>
    <xdr:to>
      <xdr:col>50</xdr:col>
      <xdr:colOff>165100</xdr:colOff>
      <xdr:row>81</xdr:row>
      <xdr:rowOff>111761</xdr:rowOff>
    </xdr:to>
    <xdr:sp macro="" textlink="">
      <xdr:nvSpPr>
        <xdr:cNvPr id="353" name="フローチャート: 判断 352"/>
        <xdr:cNvSpPr/>
      </xdr:nvSpPr>
      <xdr:spPr>
        <a:xfrm>
          <a:off x="9588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11875</xdr:rowOff>
    </xdr:from>
    <xdr:to>
      <xdr:col>46</xdr:col>
      <xdr:colOff>38100</xdr:colOff>
      <xdr:row>81</xdr:row>
      <xdr:rowOff>113475</xdr:rowOff>
    </xdr:to>
    <xdr:sp macro="" textlink="">
      <xdr:nvSpPr>
        <xdr:cNvPr id="354" name="フローチャート: 判断 353"/>
        <xdr:cNvSpPr/>
      </xdr:nvSpPr>
      <xdr:spPr>
        <a:xfrm>
          <a:off x="8699500" y="1389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60452</xdr:rowOff>
    </xdr:from>
    <xdr:to>
      <xdr:col>41</xdr:col>
      <xdr:colOff>101600</xdr:colOff>
      <xdr:row>81</xdr:row>
      <xdr:rowOff>162052</xdr:rowOff>
    </xdr:to>
    <xdr:sp macro="" textlink="">
      <xdr:nvSpPr>
        <xdr:cNvPr id="355" name="フローチャート: 判断 354"/>
        <xdr:cNvSpPr/>
      </xdr:nvSpPr>
      <xdr:spPr>
        <a:xfrm>
          <a:off x="7810500" y="1394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53023</xdr:rowOff>
    </xdr:from>
    <xdr:to>
      <xdr:col>36</xdr:col>
      <xdr:colOff>165100</xdr:colOff>
      <xdr:row>81</xdr:row>
      <xdr:rowOff>154623</xdr:rowOff>
    </xdr:to>
    <xdr:sp macro="" textlink="">
      <xdr:nvSpPr>
        <xdr:cNvPr id="356" name="フローチャート: 判断 355"/>
        <xdr:cNvSpPr/>
      </xdr:nvSpPr>
      <xdr:spPr>
        <a:xfrm>
          <a:off x="6921500" y="13940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36830</xdr:rowOff>
    </xdr:from>
    <xdr:to>
      <xdr:col>55</xdr:col>
      <xdr:colOff>50800</xdr:colOff>
      <xdr:row>85</xdr:row>
      <xdr:rowOff>138430</xdr:rowOff>
    </xdr:to>
    <xdr:sp macro="" textlink="">
      <xdr:nvSpPr>
        <xdr:cNvPr id="362" name="楕円 361"/>
        <xdr:cNvSpPr/>
      </xdr:nvSpPr>
      <xdr:spPr>
        <a:xfrm>
          <a:off x="104267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123207</xdr:rowOff>
    </xdr:from>
    <xdr:ext cx="469744" cy="259045"/>
    <xdr:sp macro="" textlink="">
      <xdr:nvSpPr>
        <xdr:cNvPr id="363" name="【公営住宅】&#10;一人当たり面積該当値テキスト"/>
        <xdr:cNvSpPr txBox="1"/>
      </xdr:nvSpPr>
      <xdr:spPr>
        <a:xfrm>
          <a:off x="10515600" y="1452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42163</xdr:rowOff>
    </xdr:from>
    <xdr:to>
      <xdr:col>50</xdr:col>
      <xdr:colOff>165100</xdr:colOff>
      <xdr:row>85</xdr:row>
      <xdr:rowOff>143763</xdr:rowOff>
    </xdr:to>
    <xdr:sp macro="" textlink="">
      <xdr:nvSpPr>
        <xdr:cNvPr id="364" name="楕円 363"/>
        <xdr:cNvSpPr/>
      </xdr:nvSpPr>
      <xdr:spPr>
        <a:xfrm>
          <a:off x="9588500" y="1461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87630</xdr:rowOff>
    </xdr:from>
    <xdr:to>
      <xdr:col>55</xdr:col>
      <xdr:colOff>0</xdr:colOff>
      <xdr:row>85</xdr:row>
      <xdr:rowOff>92963</xdr:rowOff>
    </xdr:to>
    <xdr:cxnSp macro="">
      <xdr:nvCxnSpPr>
        <xdr:cNvPr id="365" name="直線コネクタ 364"/>
        <xdr:cNvCxnSpPr/>
      </xdr:nvCxnSpPr>
      <xdr:spPr>
        <a:xfrm flipV="1">
          <a:off x="9639300" y="14660880"/>
          <a:ext cx="8382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162179</xdr:rowOff>
    </xdr:from>
    <xdr:to>
      <xdr:col>46</xdr:col>
      <xdr:colOff>38100</xdr:colOff>
      <xdr:row>85</xdr:row>
      <xdr:rowOff>92329</xdr:rowOff>
    </xdr:to>
    <xdr:sp macro="" textlink="">
      <xdr:nvSpPr>
        <xdr:cNvPr id="366" name="楕円 365"/>
        <xdr:cNvSpPr/>
      </xdr:nvSpPr>
      <xdr:spPr>
        <a:xfrm>
          <a:off x="8699500" y="1456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41529</xdr:rowOff>
    </xdr:from>
    <xdr:to>
      <xdr:col>50</xdr:col>
      <xdr:colOff>114300</xdr:colOff>
      <xdr:row>85</xdr:row>
      <xdr:rowOff>92963</xdr:rowOff>
    </xdr:to>
    <xdr:cxnSp macro="">
      <xdr:nvCxnSpPr>
        <xdr:cNvPr id="367" name="直線コネクタ 366"/>
        <xdr:cNvCxnSpPr/>
      </xdr:nvCxnSpPr>
      <xdr:spPr>
        <a:xfrm>
          <a:off x="8750300" y="14614779"/>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167894</xdr:rowOff>
    </xdr:from>
    <xdr:to>
      <xdr:col>41</xdr:col>
      <xdr:colOff>101600</xdr:colOff>
      <xdr:row>85</xdr:row>
      <xdr:rowOff>98044</xdr:rowOff>
    </xdr:to>
    <xdr:sp macro="" textlink="">
      <xdr:nvSpPr>
        <xdr:cNvPr id="368" name="楕円 367"/>
        <xdr:cNvSpPr/>
      </xdr:nvSpPr>
      <xdr:spPr>
        <a:xfrm>
          <a:off x="7810500" y="1456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41529</xdr:rowOff>
    </xdr:from>
    <xdr:to>
      <xdr:col>45</xdr:col>
      <xdr:colOff>177800</xdr:colOff>
      <xdr:row>85</xdr:row>
      <xdr:rowOff>47244</xdr:rowOff>
    </xdr:to>
    <xdr:cxnSp macro="">
      <xdr:nvCxnSpPr>
        <xdr:cNvPr id="369" name="直線コネクタ 368"/>
        <xdr:cNvCxnSpPr/>
      </xdr:nvCxnSpPr>
      <xdr:spPr>
        <a:xfrm flipV="1">
          <a:off x="7861300" y="14614779"/>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636</xdr:rowOff>
    </xdr:from>
    <xdr:to>
      <xdr:col>36</xdr:col>
      <xdr:colOff>165100</xdr:colOff>
      <xdr:row>85</xdr:row>
      <xdr:rowOff>102236</xdr:rowOff>
    </xdr:to>
    <xdr:sp macro="" textlink="">
      <xdr:nvSpPr>
        <xdr:cNvPr id="370" name="楕円 369"/>
        <xdr:cNvSpPr/>
      </xdr:nvSpPr>
      <xdr:spPr>
        <a:xfrm>
          <a:off x="6921500" y="1457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47244</xdr:rowOff>
    </xdr:from>
    <xdr:to>
      <xdr:col>41</xdr:col>
      <xdr:colOff>50800</xdr:colOff>
      <xdr:row>85</xdr:row>
      <xdr:rowOff>51436</xdr:rowOff>
    </xdr:to>
    <xdr:cxnSp macro="">
      <xdr:nvCxnSpPr>
        <xdr:cNvPr id="371" name="直線コネクタ 370"/>
        <xdr:cNvCxnSpPr/>
      </xdr:nvCxnSpPr>
      <xdr:spPr>
        <a:xfrm flipV="1">
          <a:off x="6972300" y="14620494"/>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79</xdr:row>
      <xdr:rowOff>128288</xdr:rowOff>
    </xdr:from>
    <xdr:ext cx="469744" cy="259045"/>
    <xdr:sp macro="" textlink="">
      <xdr:nvSpPr>
        <xdr:cNvPr id="372" name="n_1aveValue【公営住宅】&#10;一人当たり面積"/>
        <xdr:cNvSpPr txBox="1"/>
      </xdr:nvSpPr>
      <xdr:spPr>
        <a:xfrm>
          <a:off x="9391727" y="1367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130002</xdr:rowOff>
    </xdr:from>
    <xdr:ext cx="469744" cy="259045"/>
    <xdr:sp macro="" textlink="">
      <xdr:nvSpPr>
        <xdr:cNvPr id="373" name="n_2aveValue【公営住宅】&#10;一人当たり面積"/>
        <xdr:cNvSpPr txBox="1"/>
      </xdr:nvSpPr>
      <xdr:spPr>
        <a:xfrm>
          <a:off x="8515427" y="13674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7129</xdr:rowOff>
    </xdr:from>
    <xdr:ext cx="469744" cy="259045"/>
    <xdr:sp macro="" textlink="">
      <xdr:nvSpPr>
        <xdr:cNvPr id="374" name="n_3aveValue【公営住宅】&#10;一人当たり面積"/>
        <xdr:cNvSpPr txBox="1"/>
      </xdr:nvSpPr>
      <xdr:spPr>
        <a:xfrm>
          <a:off x="7626427" y="1372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171150</xdr:rowOff>
    </xdr:from>
    <xdr:ext cx="469744" cy="259045"/>
    <xdr:sp macro="" textlink="">
      <xdr:nvSpPr>
        <xdr:cNvPr id="375" name="n_4aveValue【公営住宅】&#10;一人当たり面積"/>
        <xdr:cNvSpPr txBox="1"/>
      </xdr:nvSpPr>
      <xdr:spPr>
        <a:xfrm>
          <a:off x="6737427" y="13715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134890</xdr:rowOff>
    </xdr:from>
    <xdr:ext cx="469744" cy="259045"/>
    <xdr:sp macro="" textlink="">
      <xdr:nvSpPr>
        <xdr:cNvPr id="376" name="n_1mainValue【公営住宅】&#10;一人当たり面積"/>
        <xdr:cNvSpPr txBox="1"/>
      </xdr:nvSpPr>
      <xdr:spPr>
        <a:xfrm>
          <a:off x="9391727" y="1470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83456</xdr:rowOff>
    </xdr:from>
    <xdr:ext cx="469744" cy="259045"/>
    <xdr:sp macro="" textlink="">
      <xdr:nvSpPr>
        <xdr:cNvPr id="377" name="n_2mainValue【公営住宅】&#10;一人当たり面積"/>
        <xdr:cNvSpPr txBox="1"/>
      </xdr:nvSpPr>
      <xdr:spPr>
        <a:xfrm>
          <a:off x="8515427" y="14656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89171</xdr:rowOff>
    </xdr:from>
    <xdr:ext cx="469744" cy="259045"/>
    <xdr:sp macro="" textlink="">
      <xdr:nvSpPr>
        <xdr:cNvPr id="378" name="n_3mainValue【公営住宅】&#10;一人当たり面積"/>
        <xdr:cNvSpPr txBox="1"/>
      </xdr:nvSpPr>
      <xdr:spPr>
        <a:xfrm>
          <a:off x="7626427" y="1466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93363</xdr:rowOff>
    </xdr:from>
    <xdr:ext cx="469744" cy="259045"/>
    <xdr:sp macro="" textlink="">
      <xdr:nvSpPr>
        <xdr:cNvPr id="379" name="n_4mainValue【公営住宅】&#10;一人当たり面積"/>
        <xdr:cNvSpPr txBox="1"/>
      </xdr:nvSpPr>
      <xdr:spPr>
        <a:xfrm>
          <a:off x="6737427"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1" name="直線コネクタ 39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92" name="テキスト ボックス 391"/>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3" name="直線コネクタ 39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4" name="テキスト ボックス 39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5" name="直線コネクタ 39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6" name="テキスト ボックス 39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7" name="直線コネクタ 39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8" name="テキスト ボックス 39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9" name="直線コネクタ 39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400" name="テキスト ボックス 399"/>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13336</xdr:rowOff>
    </xdr:from>
    <xdr:to>
      <xdr:col>24</xdr:col>
      <xdr:colOff>62865</xdr:colOff>
      <xdr:row>109</xdr:row>
      <xdr:rowOff>11430</xdr:rowOff>
    </xdr:to>
    <xdr:cxnSp macro="">
      <xdr:nvCxnSpPr>
        <xdr:cNvPr id="403" name="直線コネクタ 402"/>
        <xdr:cNvCxnSpPr/>
      </xdr:nvCxnSpPr>
      <xdr:spPr>
        <a:xfrm flipV="1">
          <a:off x="4634865" y="17329786"/>
          <a:ext cx="0" cy="1369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15257</xdr:rowOff>
    </xdr:from>
    <xdr:ext cx="405111" cy="259045"/>
    <xdr:sp macro="" textlink="">
      <xdr:nvSpPr>
        <xdr:cNvPr id="404" name="【港湾・漁港】&#10;有形固定資産減価償却率最小値テキスト"/>
        <xdr:cNvSpPr txBox="1"/>
      </xdr:nvSpPr>
      <xdr:spPr>
        <a:xfrm>
          <a:off x="4673600" y="187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11430</xdr:rowOff>
    </xdr:from>
    <xdr:to>
      <xdr:col>24</xdr:col>
      <xdr:colOff>152400</xdr:colOff>
      <xdr:row>109</xdr:row>
      <xdr:rowOff>11430</xdr:rowOff>
    </xdr:to>
    <xdr:cxnSp macro="">
      <xdr:nvCxnSpPr>
        <xdr:cNvPr id="405" name="直線コネクタ 404"/>
        <xdr:cNvCxnSpPr/>
      </xdr:nvCxnSpPr>
      <xdr:spPr>
        <a:xfrm>
          <a:off x="4546600" y="1869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131463</xdr:rowOff>
    </xdr:from>
    <xdr:ext cx="340478" cy="259045"/>
    <xdr:sp macro="" textlink="">
      <xdr:nvSpPr>
        <xdr:cNvPr id="406" name="【港湾・漁港】&#10;有形固定資産減価償却率最大値テキスト"/>
        <xdr:cNvSpPr txBox="1"/>
      </xdr:nvSpPr>
      <xdr:spPr>
        <a:xfrm>
          <a:off x="4673600" y="171050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13336</xdr:rowOff>
    </xdr:from>
    <xdr:to>
      <xdr:col>24</xdr:col>
      <xdr:colOff>152400</xdr:colOff>
      <xdr:row>101</xdr:row>
      <xdr:rowOff>13336</xdr:rowOff>
    </xdr:to>
    <xdr:cxnSp macro="">
      <xdr:nvCxnSpPr>
        <xdr:cNvPr id="407" name="直線コネクタ 406"/>
        <xdr:cNvCxnSpPr/>
      </xdr:nvCxnSpPr>
      <xdr:spPr>
        <a:xfrm>
          <a:off x="4546600" y="1732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43832</xdr:rowOff>
    </xdr:from>
    <xdr:ext cx="405111" cy="259045"/>
    <xdr:sp macro="" textlink="">
      <xdr:nvSpPr>
        <xdr:cNvPr id="408" name="【港湾・漁港】&#10;有形固定資産減価償却率平均値テキスト"/>
        <xdr:cNvSpPr txBox="1"/>
      </xdr:nvSpPr>
      <xdr:spPr>
        <a:xfrm>
          <a:off x="4673600" y="18046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65405</xdr:rowOff>
    </xdr:from>
    <xdr:to>
      <xdr:col>24</xdr:col>
      <xdr:colOff>114300</xdr:colOff>
      <xdr:row>105</xdr:row>
      <xdr:rowOff>167005</xdr:rowOff>
    </xdr:to>
    <xdr:sp macro="" textlink="">
      <xdr:nvSpPr>
        <xdr:cNvPr id="409" name="フローチャート: 判断 408"/>
        <xdr:cNvSpPr/>
      </xdr:nvSpPr>
      <xdr:spPr>
        <a:xfrm>
          <a:off x="45847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73025</xdr:rowOff>
    </xdr:from>
    <xdr:to>
      <xdr:col>20</xdr:col>
      <xdr:colOff>38100</xdr:colOff>
      <xdr:row>107</xdr:row>
      <xdr:rowOff>3175</xdr:rowOff>
    </xdr:to>
    <xdr:sp macro="" textlink="">
      <xdr:nvSpPr>
        <xdr:cNvPr id="410" name="フローチャート: 判断 409"/>
        <xdr:cNvSpPr/>
      </xdr:nvSpPr>
      <xdr:spPr>
        <a:xfrm>
          <a:off x="3746500" y="1824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46355</xdr:rowOff>
    </xdr:from>
    <xdr:to>
      <xdr:col>15</xdr:col>
      <xdr:colOff>101600</xdr:colOff>
      <xdr:row>106</xdr:row>
      <xdr:rowOff>147955</xdr:rowOff>
    </xdr:to>
    <xdr:sp macro="" textlink="">
      <xdr:nvSpPr>
        <xdr:cNvPr id="411" name="フローチャート: 判断 410"/>
        <xdr:cNvSpPr/>
      </xdr:nvSpPr>
      <xdr:spPr>
        <a:xfrm>
          <a:off x="28575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132080</xdr:rowOff>
    </xdr:from>
    <xdr:to>
      <xdr:col>10</xdr:col>
      <xdr:colOff>165100</xdr:colOff>
      <xdr:row>106</xdr:row>
      <xdr:rowOff>62230</xdr:rowOff>
    </xdr:to>
    <xdr:sp macro="" textlink="">
      <xdr:nvSpPr>
        <xdr:cNvPr id="412" name="フローチャート: 判断 411"/>
        <xdr:cNvSpPr/>
      </xdr:nvSpPr>
      <xdr:spPr>
        <a:xfrm>
          <a:off x="1968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92075</xdr:rowOff>
    </xdr:from>
    <xdr:to>
      <xdr:col>6</xdr:col>
      <xdr:colOff>38100</xdr:colOff>
      <xdr:row>106</xdr:row>
      <xdr:rowOff>22225</xdr:rowOff>
    </xdr:to>
    <xdr:sp macro="" textlink="">
      <xdr:nvSpPr>
        <xdr:cNvPr id="413" name="フローチャート: 判断 412"/>
        <xdr:cNvSpPr/>
      </xdr:nvSpPr>
      <xdr:spPr>
        <a:xfrm>
          <a:off x="1079500" y="1809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40639</xdr:rowOff>
    </xdr:from>
    <xdr:to>
      <xdr:col>24</xdr:col>
      <xdr:colOff>114300</xdr:colOff>
      <xdr:row>101</xdr:row>
      <xdr:rowOff>142239</xdr:rowOff>
    </xdr:to>
    <xdr:sp macro="" textlink="">
      <xdr:nvSpPr>
        <xdr:cNvPr id="419" name="楕円 418"/>
        <xdr:cNvSpPr/>
      </xdr:nvSpPr>
      <xdr:spPr>
        <a:xfrm>
          <a:off x="4584700" y="1735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127016</xdr:rowOff>
    </xdr:from>
    <xdr:ext cx="405111" cy="259045"/>
    <xdr:sp macro="" textlink="">
      <xdr:nvSpPr>
        <xdr:cNvPr id="420" name="【港湾・漁港】&#10;有形固定資産減価償却率該当値テキスト"/>
        <xdr:cNvSpPr txBox="1"/>
      </xdr:nvSpPr>
      <xdr:spPr>
        <a:xfrm>
          <a:off x="4673600" y="17272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124461</xdr:rowOff>
    </xdr:from>
    <xdr:to>
      <xdr:col>20</xdr:col>
      <xdr:colOff>38100</xdr:colOff>
      <xdr:row>101</xdr:row>
      <xdr:rowOff>54611</xdr:rowOff>
    </xdr:to>
    <xdr:sp macro="" textlink="">
      <xdr:nvSpPr>
        <xdr:cNvPr id="421" name="楕円 420"/>
        <xdr:cNvSpPr/>
      </xdr:nvSpPr>
      <xdr:spPr>
        <a:xfrm>
          <a:off x="3746500" y="1726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3811</xdr:rowOff>
    </xdr:from>
    <xdr:to>
      <xdr:col>24</xdr:col>
      <xdr:colOff>63500</xdr:colOff>
      <xdr:row>101</xdr:row>
      <xdr:rowOff>91439</xdr:rowOff>
    </xdr:to>
    <xdr:cxnSp macro="">
      <xdr:nvCxnSpPr>
        <xdr:cNvPr id="422" name="直線コネクタ 421"/>
        <xdr:cNvCxnSpPr/>
      </xdr:nvCxnSpPr>
      <xdr:spPr>
        <a:xfrm>
          <a:off x="3797300" y="17320261"/>
          <a:ext cx="8382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165752</xdr:rowOff>
    </xdr:from>
    <xdr:ext cx="405111" cy="259045"/>
    <xdr:sp macro="" textlink="">
      <xdr:nvSpPr>
        <xdr:cNvPr id="423" name="n_1aveValue【港湾・漁港】&#10;有形固定資産減価償却率"/>
        <xdr:cNvSpPr txBox="1"/>
      </xdr:nvSpPr>
      <xdr:spPr>
        <a:xfrm>
          <a:off x="3582044" y="1833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164482</xdr:rowOff>
    </xdr:from>
    <xdr:ext cx="405111" cy="259045"/>
    <xdr:sp macro="" textlink="">
      <xdr:nvSpPr>
        <xdr:cNvPr id="424" name="n_2aveValue【港湾・漁港】&#10;有形固定資産減価償却率"/>
        <xdr:cNvSpPr txBox="1"/>
      </xdr:nvSpPr>
      <xdr:spPr>
        <a:xfrm>
          <a:off x="2705744" y="1799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78757</xdr:rowOff>
    </xdr:from>
    <xdr:ext cx="405111" cy="259045"/>
    <xdr:sp macro="" textlink="">
      <xdr:nvSpPr>
        <xdr:cNvPr id="425" name="n_3aveValue【港湾・漁港】&#10;有形固定資産減価償却率"/>
        <xdr:cNvSpPr txBox="1"/>
      </xdr:nvSpPr>
      <xdr:spPr>
        <a:xfrm>
          <a:off x="1816744" y="1790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38752</xdr:rowOff>
    </xdr:from>
    <xdr:ext cx="405111" cy="259045"/>
    <xdr:sp macro="" textlink="">
      <xdr:nvSpPr>
        <xdr:cNvPr id="426" name="n_4aveValue【港湾・漁港】&#10;有形固定資産減価償却率"/>
        <xdr:cNvSpPr txBox="1"/>
      </xdr:nvSpPr>
      <xdr:spPr>
        <a:xfrm>
          <a:off x="927744" y="17869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99</xdr:row>
      <xdr:rowOff>71138</xdr:rowOff>
    </xdr:from>
    <xdr:ext cx="340478" cy="259045"/>
    <xdr:sp macro="" textlink="">
      <xdr:nvSpPr>
        <xdr:cNvPr id="427" name="n_1mainValue【港湾・漁港】&#10;有形固定資産減価償却率"/>
        <xdr:cNvSpPr txBox="1"/>
      </xdr:nvSpPr>
      <xdr:spPr>
        <a:xfrm>
          <a:off x="3614361" y="170446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8" name="正方形/長方形 42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9" name="正方形/長方形 42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0" name="正方形/長方形 42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1" name="正方形/長方形 43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2" name="正方形/長方形 43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3" name="正方形/長方形 43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4" name="正方形/長方形 43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5" name="正方形/長方形 43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6" name="テキスト ボックス 43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7" name="直線コネクタ 43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38" name="直線コネクタ 437"/>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39" name="テキスト ボックス 438"/>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0" name="直線コネクタ 439"/>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1" name="テキスト ボックス 440"/>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2" name="直線コネクタ 441"/>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43" name="テキスト ボックス 442"/>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4" name="直線コネクタ 443"/>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45" name="テキスト ボックス 444"/>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6" name="直線コネクタ 44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47" name="テキスト ボックス 446"/>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106</xdr:row>
      <xdr:rowOff>17498</xdr:rowOff>
    </xdr:from>
    <xdr:to>
      <xdr:col>54</xdr:col>
      <xdr:colOff>189865</xdr:colOff>
      <xdr:row>108</xdr:row>
      <xdr:rowOff>72450</xdr:rowOff>
    </xdr:to>
    <xdr:cxnSp macro="">
      <xdr:nvCxnSpPr>
        <xdr:cNvPr id="449" name="直線コネクタ 448"/>
        <xdr:cNvCxnSpPr/>
      </xdr:nvCxnSpPr>
      <xdr:spPr>
        <a:xfrm flipV="1">
          <a:off x="10476865" y="18191198"/>
          <a:ext cx="0" cy="397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76277</xdr:rowOff>
    </xdr:from>
    <xdr:ext cx="469744" cy="259045"/>
    <xdr:sp macro="" textlink="">
      <xdr:nvSpPr>
        <xdr:cNvPr id="450" name="【港湾・漁港】&#10;一人当たり有形固定資産（償却資産）額最小値テキスト"/>
        <xdr:cNvSpPr txBox="1"/>
      </xdr:nvSpPr>
      <xdr:spPr>
        <a:xfrm>
          <a:off x="10515600" y="185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72450</xdr:rowOff>
    </xdr:from>
    <xdr:to>
      <xdr:col>55</xdr:col>
      <xdr:colOff>88900</xdr:colOff>
      <xdr:row>108</xdr:row>
      <xdr:rowOff>72450</xdr:rowOff>
    </xdr:to>
    <xdr:cxnSp macro="">
      <xdr:nvCxnSpPr>
        <xdr:cNvPr id="451" name="直線コネクタ 450"/>
        <xdr:cNvCxnSpPr/>
      </xdr:nvCxnSpPr>
      <xdr:spPr>
        <a:xfrm>
          <a:off x="10388600" y="1858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135625</xdr:rowOff>
    </xdr:from>
    <xdr:ext cx="599010" cy="259045"/>
    <xdr:sp macro="" textlink="">
      <xdr:nvSpPr>
        <xdr:cNvPr id="452" name="【港湾・漁港】&#10;一人当たり有形固定資産（償却資産）額最大値テキスト"/>
        <xdr:cNvSpPr txBox="1"/>
      </xdr:nvSpPr>
      <xdr:spPr>
        <a:xfrm>
          <a:off x="10515600" y="17966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106</xdr:row>
      <xdr:rowOff>17498</xdr:rowOff>
    </xdr:from>
    <xdr:to>
      <xdr:col>55</xdr:col>
      <xdr:colOff>88900</xdr:colOff>
      <xdr:row>106</xdr:row>
      <xdr:rowOff>17498</xdr:rowOff>
    </xdr:to>
    <xdr:cxnSp macro="">
      <xdr:nvCxnSpPr>
        <xdr:cNvPr id="453" name="直線コネクタ 452"/>
        <xdr:cNvCxnSpPr/>
      </xdr:nvCxnSpPr>
      <xdr:spPr>
        <a:xfrm>
          <a:off x="10388600" y="18191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168974</xdr:rowOff>
    </xdr:from>
    <xdr:ext cx="599010" cy="259045"/>
    <xdr:sp macro="" textlink="">
      <xdr:nvSpPr>
        <xdr:cNvPr id="454" name="【港湾・漁港】&#10;一人当たり有形固定資産（償却資産）額平均値テキスト"/>
        <xdr:cNvSpPr txBox="1"/>
      </xdr:nvSpPr>
      <xdr:spPr>
        <a:xfrm>
          <a:off x="10515600" y="181712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146097</xdr:rowOff>
    </xdr:from>
    <xdr:to>
      <xdr:col>55</xdr:col>
      <xdr:colOff>50800</xdr:colOff>
      <xdr:row>107</xdr:row>
      <xdr:rowOff>76247</xdr:rowOff>
    </xdr:to>
    <xdr:sp macro="" textlink="">
      <xdr:nvSpPr>
        <xdr:cNvPr id="455" name="フローチャート: 判断 454"/>
        <xdr:cNvSpPr/>
      </xdr:nvSpPr>
      <xdr:spPr>
        <a:xfrm>
          <a:off x="10426700" y="18319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101</xdr:row>
      <xdr:rowOff>28161</xdr:rowOff>
    </xdr:from>
    <xdr:to>
      <xdr:col>50</xdr:col>
      <xdr:colOff>165100</xdr:colOff>
      <xdr:row>101</xdr:row>
      <xdr:rowOff>129761</xdr:rowOff>
    </xdr:to>
    <xdr:sp macro="" textlink="">
      <xdr:nvSpPr>
        <xdr:cNvPr id="456" name="フローチャート: 判断 455"/>
        <xdr:cNvSpPr/>
      </xdr:nvSpPr>
      <xdr:spPr>
        <a:xfrm>
          <a:off x="9588500" y="1734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100</xdr:row>
      <xdr:rowOff>154166</xdr:rowOff>
    </xdr:from>
    <xdr:to>
      <xdr:col>46</xdr:col>
      <xdr:colOff>38100</xdr:colOff>
      <xdr:row>101</xdr:row>
      <xdr:rowOff>84316</xdr:rowOff>
    </xdr:to>
    <xdr:sp macro="" textlink="">
      <xdr:nvSpPr>
        <xdr:cNvPr id="457" name="フローチャート: 判断 456"/>
        <xdr:cNvSpPr/>
      </xdr:nvSpPr>
      <xdr:spPr>
        <a:xfrm>
          <a:off x="8699500" y="1729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101</xdr:row>
      <xdr:rowOff>302</xdr:rowOff>
    </xdr:from>
    <xdr:to>
      <xdr:col>41</xdr:col>
      <xdr:colOff>101600</xdr:colOff>
      <xdr:row>101</xdr:row>
      <xdr:rowOff>101902</xdr:rowOff>
    </xdr:to>
    <xdr:sp macro="" textlink="">
      <xdr:nvSpPr>
        <xdr:cNvPr id="458" name="フローチャート: 判断 457"/>
        <xdr:cNvSpPr/>
      </xdr:nvSpPr>
      <xdr:spPr>
        <a:xfrm>
          <a:off x="7810500" y="17316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101</xdr:row>
      <xdr:rowOff>79177</xdr:rowOff>
    </xdr:from>
    <xdr:to>
      <xdr:col>36</xdr:col>
      <xdr:colOff>165100</xdr:colOff>
      <xdr:row>102</xdr:row>
      <xdr:rowOff>9327</xdr:rowOff>
    </xdr:to>
    <xdr:sp macro="" textlink="">
      <xdr:nvSpPr>
        <xdr:cNvPr id="459" name="フローチャート: 判断 458"/>
        <xdr:cNvSpPr/>
      </xdr:nvSpPr>
      <xdr:spPr>
        <a:xfrm>
          <a:off x="6921500" y="1739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0" name="テキスト ボックス 45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1" name="テキスト ボックス 46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2" name="テキスト ボックス 46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3" name="テキスト ボックス 46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4" name="テキスト ボックス 46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20055</xdr:rowOff>
    </xdr:from>
    <xdr:to>
      <xdr:col>55</xdr:col>
      <xdr:colOff>50800</xdr:colOff>
      <xdr:row>108</xdr:row>
      <xdr:rowOff>121655</xdr:rowOff>
    </xdr:to>
    <xdr:sp macro="" textlink="">
      <xdr:nvSpPr>
        <xdr:cNvPr id="465" name="楕円 464"/>
        <xdr:cNvSpPr/>
      </xdr:nvSpPr>
      <xdr:spPr>
        <a:xfrm>
          <a:off x="10426700" y="1853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106432</xdr:rowOff>
    </xdr:from>
    <xdr:ext cx="534377" cy="259045"/>
    <xdr:sp macro="" textlink="">
      <xdr:nvSpPr>
        <xdr:cNvPr id="466" name="【港湾・漁港】&#10;一人当たり有形固定資産（償却資産）額該当値テキスト"/>
        <xdr:cNvSpPr txBox="1"/>
      </xdr:nvSpPr>
      <xdr:spPr>
        <a:xfrm>
          <a:off x="10515600" y="1845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20197</xdr:rowOff>
    </xdr:from>
    <xdr:to>
      <xdr:col>50</xdr:col>
      <xdr:colOff>165100</xdr:colOff>
      <xdr:row>108</xdr:row>
      <xdr:rowOff>121797</xdr:rowOff>
    </xdr:to>
    <xdr:sp macro="" textlink="">
      <xdr:nvSpPr>
        <xdr:cNvPr id="467" name="楕円 466"/>
        <xdr:cNvSpPr/>
      </xdr:nvSpPr>
      <xdr:spPr>
        <a:xfrm>
          <a:off x="9588500" y="1853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70855</xdr:rowOff>
    </xdr:from>
    <xdr:to>
      <xdr:col>55</xdr:col>
      <xdr:colOff>0</xdr:colOff>
      <xdr:row>108</xdr:row>
      <xdr:rowOff>70997</xdr:rowOff>
    </xdr:to>
    <xdr:cxnSp macro="">
      <xdr:nvCxnSpPr>
        <xdr:cNvPr id="468" name="直線コネクタ 467"/>
        <xdr:cNvCxnSpPr/>
      </xdr:nvCxnSpPr>
      <xdr:spPr>
        <a:xfrm flipV="1">
          <a:off x="9639300" y="18587455"/>
          <a:ext cx="838200" cy="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99</xdr:row>
      <xdr:rowOff>146288</xdr:rowOff>
    </xdr:from>
    <xdr:ext cx="690189" cy="259045"/>
    <xdr:sp macro="" textlink="">
      <xdr:nvSpPr>
        <xdr:cNvPr id="469" name="n_1aveValue【港湾・漁港】&#10;一人当たり有形固定資産（償却資産）額"/>
        <xdr:cNvSpPr txBox="1"/>
      </xdr:nvSpPr>
      <xdr:spPr>
        <a:xfrm>
          <a:off x="9281505" y="171198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99</xdr:row>
      <xdr:rowOff>100843</xdr:rowOff>
    </xdr:from>
    <xdr:ext cx="690189" cy="259045"/>
    <xdr:sp macro="" textlink="">
      <xdr:nvSpPr>
        <xdr:cNvPr id="470" name="n_2aveValue【港湾・漁港】&#10;一人当たり有形固定資産（償却資産）額"/>
        <xdr:cNvSpPr txBox="1"/>
      </xdr:nvSpPr>
      <xdr:spPr>
        <a:xfrm>
          <a:off x="8405205" y="1707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99</xdr:row>
      <xdr:rowOff>118429</xdr:rowOff>
    </xdr:from>
    <xdr:ext cx="690189" cy="259045"/>
    <xdr:sp macro="" textlink="">
      <xdr:nvSpPr>
        <xdr:cNvPr id="471" name="n_3aveValue【港湾・漁港】&#10;一人当たり有形固定資産（償却資産）額"/>
        <xdr:cNvSpPr txBox="1"/>
      </xdr:nvSpPr>
      <xdr:spPr>
        <a:xfrm>
          <a:off x="7516205" y="170919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100</xdr:row>
      <xdr:rowOff>25854</xdr:rowOff>
    </xdr:from>
    <xdr:ext cx="690189" cy="259045"/>
    <xdr:sp macro="" textlink="">
      <xdr:nvSpPr>
        <xdr:cNvPr id="472" name="n_4aveValue【港湾・漁港】&#10;一人当たり有形固定資産（償却資産）額"/>
        <xdr:cNvSpPr txBox="1"/>
      </xdr:nvSpPr>
      <xdr:spPr>
        <a:xfrm>
          <a:off x="6627205" y="171708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112924</xdr:rowOff>
    </xdr:from>
    <xdr:ext cx="534377" cy="259045"/>
    <xdr:sp macro="" textlink="">
      <xdr:nvSpPr>
        <xdr:cNvPr id="473" name="n_1mainValue【港湾・漁港】&#10;一人当たり有形固定資産（償却資産）額"/>
        <xdr:cNvSpPr txBox="1"/>
      </xdr:nvSpPr>
      <xdr:spPr>
        <a:xfrm>
          <a:off x="9359411" y="1862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4" name="正方形/長方形 47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5" name="正方形/長方形 47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6" name="正方形/長方形 47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7" name="正方形/長方形 47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8" name="正方形/長方形 47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9" name="正方形/長方形 47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0" name="正方形/長方形 47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1" name="正方形/長方形 48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2" name="テキスト ボックス 48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3" name="直線コネクタ 48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4" name="テキスト ボックス 48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5" name="直線コネクタ 48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6" name="テキスト ボックス 48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7" name="直線コネクタ 48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8" name="テキスト ボックス 48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9" name="直線コネクタ 48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90" name="テキスト ボックス 48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91" name="直線コネクタ 49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92" name="テキスト ボックス 49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3" name="直線コネクタ 49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4" name="テキスト ボックス 49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5" name="直線コネクタ 49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6" name="テキスト ボックス 49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7" name="直線コネクタ 49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41910</xdr:rowOff>
    </xdr:from>
    <xdr:to>
      <xdr:col>85</xdr:col>
      <xdr:colOff>126364</xdr:colOff>
      <xdr:row>42</xdr:row>
      <xdr:rowOff>92528</xdr:rowOff>
    </xdr:to>
    <xdr:cxnSp macro="">
      <xdr:nvCxnSpPr>
        <xdr:cNvPr id="499" name="直線コネクタ 498"/>
        <xdr:cNvCxnSpPr/>
      </xdr:nvCxnSpPr>
      <xdr:spPr>
        <a:xfrm flipV="1">
          <a:off x="16318864" y="5699760"/>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00"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01" name="直線コネクタ 500"/>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160037</xdr:rowOff>
    </xdr:from>
    <xdr:ext cx="340478" cy="259045"/>
    <xdr:sp macro="" textlink="">
      <xdr:nvSpPr>
        <xdr:cNvPr id="502" name="【認定こども園・幼稚園・保育所】&#10;有形固定資産減価償却率最大値テキスト"/>
        <xdr:cNvSpPr txBox="1"/>
      </xdr:nvSpPr>
      <xdr:spPr>
        <a:xfrm>
          <a:off x="16357600" y="54749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41910</xdr:rowOff>
    </xdr:from>
    <xdr:to>
      <xdr:col>86</xdr:col>
      <xdr:colOff>25400</xdr:colOff>
      <xdr:row>33</xdr:row>
      <xdr:rowOff>41910</xdr:rowOff>
    </xdr:to>
    <xdr:cxnSp macro="">
      <xdr:nvCxnSpPr>
        <xdr:cNvPr id="503" name="直線コネクタ 502"/>
        <xdr:cNvCxnSpPr/>
      </xdr:nvCxnSpPr>
      <xdr:spPr>
        <a:xfrm>
          <a:off x="16230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29953</xdr:rowOff>
    </xdr:from>
    <xdr:ext cx="405111" cy="259045"/>
    <xdr:sp macro="" textlink="">
      <xdr:nvSpPr>
        <xdr:cNvPr id="504" name="【認定こども園・幼稚園・保育所】&#10;有形固定資産減価償却率平均値テキスト"/>
        <xdr:cNvSpPr txBox="1"/>
      </xdr:nvSpPr>
      <xdr:spPr>
        <a:xfrm>
          <a:off x="16357600" y="6545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51526</xdr:rowOff>
    </xdr:from>
    <xdr:to>
      <xdr:col>85</xdr:col>
      <xdr:colOff>177800</xdr:colOff>
      <xdr:row>38</xdr:row>
      <xdr:rowOff>153126</xdr:rowOff>
    </xdr:to>
    <xdr:sp macro="" textlink="">
      <xdr:nvSpPr>
        <xdr:cNvPr id="505" name="フローチャート: 判断 504"/>
        <xdr:cNvSpPr/>
      </xdr:nvSpPr>
      <xdr:spPr>
        <a:xfrm>
          <a:off x="16268700" y="656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102144</xdr:rowOff>
    </xdr:from>
    <xdr:to>
      <xdr:col>81</xdr:col>
      <xdr:colOff>101600</xdr:colOff>
      <xdr:row>38</xdr:row>
      <xdr:rowOff>32294</xdr:rowOff>
    </xdr:to>
    <xdr:sp macro="" textlink="">
      <xdr:nvSpPr>
        <xdr:cNvPr id="506" name="フローチャート: 判断 505"/>
        <xdr:cNvSpPr/>
      </xdr:nvSpPr>
      <xdr:spPr>
        <a:xfrm>
          <a:off x="15430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507" name="フローチャート: 判断 506"/>
        <xdr:cNvSpPr/>
      </xdr:nvSpPr>
      <xdr:spPr>
        <a:xfrm>
          <a:off x="14541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508" name="フローチャート: 判断 507"/>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157661</xdr:rowOff>
    </xdr:from>
    <xdr:to>
      <xdr:col>67</xdr:col>
      <xdr:colOff>101600</xdr:colOff>
      <xdr:row>38</xdr:row>
      <xdr:rowOff>87812</xdr:rowOff>
    </xdr:to>
    <xdr:sp macro="" textlink="">
      <xdr:nvSpPr>
        <xdr:cNvPr id="509" name="フローチャート: 判断 508"/>
        <xdr:cNvSpPr/>
      </xdr:nvSpPr>
      <xdr:spPr>
        <a:xfrm>
          <a:off x="12763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0" name="テキスト ボックス 50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1" name="テキスト ボックス 51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2" name="テキスト ボックス 51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3" name="テキスト ボックス 51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4" name="テキスト ボックス 51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59690</xdr:rowOff>
    </xdr:from>
    <xdr:to>
      <xdr:col>85</xdr:col>
      <xdr:colOff>177800</xdr:colOff>
      <xdr:row>33</xdr:row>
      <xdr:rowOff>161290</xdr:rowOff>
    </xdr:to>
    <xdr:sp macro="" textlink="">
      <xdr:nvSpPr>
        <xdr:cNvPr id="515" name="楕円 514"/>
        <xdr:cNvSpPr/>
      </xdr:nvSpPr>
      <xdr:spPr>
        <a:xfrm>
          <a:off x="16268700" y="571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146067</xdr:rowOff>
    </xdr:from>
    <xdr:ext cx="340478" cy="259045"/>
    <xdr:sp macro="" textlink="">
      <xdr:nvSpPr>
        <xdr:cNvPr id="516" name="【認定こども園・幼稚園・保育所】&#10;有形固定資産減価償却率該当値テキスト"/>
        <xdr:cNvSpPr txBox="1"/>
      </xdr:nvSpPr>
      <xdr:spPr>
        <a:xfrm>
          <a:off x="16357600" y="56324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23767</xdr:rowOff>
    </xdr:from>
    <xdr:to>
      <xdr:col>81</xdr:col>
      <xdr:colOff>101600</xdr:colOff>
      <xdr:row>33</xdr:row>
      <xdr:rowOff>125367</xdr:rowOff>
    </xdr:to>
    <xdr:sp macro="" textlink="">
      <xdr:nvSpPr>
        <xdr:cNvPr id="517" name="楕円 516"/>
        <xdr:cNvSpPr/>
      </xdr:nvSpPr>
      <xdr:spPr>
        <a:xfrm>
          <a:off x="15430500" y="568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74567</xdr:rowOff>
    </xdr:from>
    <xdr:to>
      <xdr:col>85</xdr:col>
      <xdr:colOff>127000</xdr:colOff>
      <xdr:row>33</xdr:row>
      <xdr:rowOff>110490</xdr:rowOff>
    </xdr:to>
    <xdr:cxnSp macro="">
      <xdr:nvCxnSpPr>
        <xdr:cNvPr id="518" name="直線コネクタ 517"/>
        <xdr:cNvCxnSpPr/>
      </xdr:nvCxnSpPr>
      <xdr:spPr>
        <a:xfrm>
          <a:off x="15481300" y="573241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18869</xdr:rowOff>
    </xdr:from>
    <xdr:to>
      <xdr:col>76</xdr:col>
      <xdr:colOff>165100</xdr:colOff>
      <xdr:row>36</xdr:row>
      <xdr:rowOff>120469</xdr:rowOff>
    </xdr:to>
    <xdr:sp macro="" textlink="">
      <xdr:nvSpPr>
        <xdr:cNvPr id="519" name="楕円 518"/>
        <xdr:cNvSpPr/>
      </xdr:nvSpPr>
      <xdr:spPr>
        <a:xfrm>
          <a:off x="14541500" y="619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74567</xdr:rowOff>
    </xdr:from>
    <xdr:to>
      <xdr:col>81</xdr:col>
      <xdr:colOff>50800</xdr:colOff>
      <xdr:row>36</xdr:row>
      <xdr:rowOff>69669</xdr:rowOff>
    </xdr:to>
    <xdr:cxnSp macro="">
      <xdr:nvCxnSpPr>
        <xdr:cNvPr id="520" name="直線コネクタ 519"/>
        <xdr:cNvCxnSpPr/>
      </xdr:nvCxnSpPr>
      <xdr:spPr>
        <a:xfrm flipV="1">
          <a:off x="14592300" y="5732417"/>
          <a:ext cx="889000" cy="50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154396</xdr:rowOff>
    </xdr:from>
    <xdr:to>
      <xdr:col>72</xdr:col>
      <xdr:colOff>38100</xdr:colOff>
      <xdr:row>36</xdr:row>
      <xdr:rowOff>84546</xdr:rowOff>
    </xdr:to>
    <xdr:sp macro="" textlink="">
      <xdr:nvSpPr>
        <xdr:cNvPr id="521" name="楕円 520"/>
        <xdr:cNvSpPr/>
      </xdr:nvSpPr>
      <xdr:spPr>
        <a:xfrm>
          <a:off x="13652500" y="615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33746</xdr:rowOff>
    </xdr:from>
    <xdr:to>
      <xdr:col>76</xdr:col>
      <xdr:colOff>114300</xdr:colOff>
      <xdr:row>36</xdr:row>
      <xdr:rowOff>69669</xdr:rowOff>
    </xdr:to>
    <xdr:cxnSp macro="">
      <xdr:nvCxnSpPr>
        <xdr:cNvPr id="522" name="直線コネクタ 521"/>
        <xdr:cNvCxnSpPr/>
      </xdr:nvCxnSpPr>
      <xdr:spPr>
        <a:xfrm>
          <a:off x="13703300" y="620594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48260</xdr:rowOff>
    </xdr:from>
    <xdr:to>
      <xdr:col>67</xdr:col>
      <xdr:colOff>101600</xdr:colOff>
      <xdr:row>38</xdr:row>
      <xdr:rowOff>149860</xdr:rowOff>
    </xdr:to>
    <xdr:sp macro="" textlink="">
      <xdr:nvSpPr>
        <xdr:cNvPr id="523" name="楕円 522"/>
        <xdr:cNvSpPr/>
      </xdr:nvSpPr>
      <xdr:spPr>
        <a:xfrm>
          <a:off x="12763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33746</xdr:rowOff>
    </xdr:from>
    <xdr:to>
      <xdr:col>71</xdr:col>
      <xdr:colOff>177800</xdr:colOff>
      <xdr:row>38</xdr:row>
      <xdr:rowOff>99060</xdr:rowOff>
    </xdr:to>
    <xdr:cxnSp macro="">
      <xdr:nvCxnSpPr>
        <xdr:cNvPr id="524" name="直線コネクタ 523"/>
        <xdr:cNvCxnSpPr/>
      </xdr:nvCxnSpPr>
      <xdr:spPr>
        <a:xfrm flipV="1">
          <a:off x="12814300" y="6205946"/>
          <a:ext cx="889000" cy="40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23421</xdr:rowOff>
    </xdr:from>
    <xdr:ext cx="405111" cy="259045"/>
    <xdr:sp macro="" textlink="">
      <xdr:nvSpPr>
        <xdr:cNvPr id="525" name="n_1aveValue【認定こども園・幼稚園・保育所】&#10;有形固定資産減価償却率"/>
        <xdr:cNvSpPr txBox="1"/>
      </xdr:nvSpPr>
      <xdr:spPr>
        <a:xfrm>
          <a:off x="15266044"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59344</xdr:rowOff>
    </xdr:from>
    <xdr:ext cx="405111" cy="259045"/>
    <xdr:sp macro="" textlink="">
      <xdr:nvSpPr>
        <xdr:cNvPr id="526" name="n_2aveValue【認定こども園・幼稚園・保育所】&#10;有形固定資産減価償却率"/>
        <xdr:cNvSpPr txBox="1"/>
      </xdr:nvSpPr>
      <xdr:spPr>
        <a:xfrm>
          <a:off x="143897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56078</xdr:rowOff>
    </xdr:from>
    <xdr:ext cx="405111" cy="259045"/>
    <xdr:sp macro="" textlink="">
      <xdr:nvSpPr>
        <xdr:cNvPr id="527" name="n_3aveValue【認定こども園・幼稚園・保育所】&#10;有形固定資産減価償却率"/>
        <xdr:cNvSpPr txBox="1"/>
      </xdr:nvSpPr>
      <xdr:spPr>
        <a:xfrm>
          <a:off x="13500744"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104338</xdr:rowOff>
    </xdr:from>
    <xdr:ext cx="405111" cy="259045"/>
    <xdr:sp macro="" textlink="">
      <xdr:nvSpPr>
        <xdr:cNvPr id="528" name="n_4aveValue【認定こども園・幼稚園・保育所】&#10;有形固定資産減価償却率"/>
        <xdr:cNvSpPr txBox="1"/>
      </xdr:nvSpPr>
      <xdr:spPr>
        <a:xfrm>
          <a:off x="12611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31</xdr:row>
      <xdr:rowOff>141894</xdr:rowOff>
    </xdr:from>
    <xdr:ext cx="340478" cy="259045"/>
    <xdr:sp macro="" textlink="">
      <xdr:nvSpPr>
        <xdr:cNvPr id="529" name="n_1mainValue【認定こども園・幼稚園・保育所】&#10;有形固定資産減価償却率"/>
        <xdr:cNvSpPr txBox="1"/>
      </xdr:nvSpPr>
      <xdr:spPr>
        <a:xfrm>
          <a:off x="15298361" y="54568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136996</xdr:rowOff>
    </xdr:from>
    <xdr:ext cx="405111" cy="259045"/>
    <xdr:sp macro="" textlink="">
      <xdr:nvSpPr>
        <xdr:cNvPr id="530" name="n_2mainValue【認定こども園・幼稚園・保育所】&#10;有形固定資産減価償却率"/>
        <xdr:cNvSpPr txBox="1"/>
      </xdr:nvSpPr>
      <xdr:spPr>
        <a:xfrm>
          <a:off x="14389744" y="596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101073</xdr:rowOff>
    </xdr:from>
    <xdr:ext cx="405111" cy="259045"/>
    <xdr:sp macro="" textlink="">
      <xdr:nvSpPr>
        <xdr:cNvPr id="531" name="n_3mainValue【認定こども園・幼稚園・保育所】&#10;有形固定資産減価償却率"/>
        <xdr:cNvSpPr txBox="1"/>
      </xdr:nvSpPr>
      <xdr:spPr>
        <a:xfrm>
          <a:off x="13500744" y="5930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140987</xdr:rowOff>
    </xdr:from>
    <xdr:ext cx="405111" cy="259045"/>
    <xdr:sp macro="" textlink="">
      <xdr:nvSpPr>
        <xdr:cNvPr id="532" name="n_4mainValue【認定こども園・幼稚園・保育所】&#10;有形固定資産減価償却率"/>
        <xdr:cNvSpPr txBox="1"/>
      </xdr:nvSpPr>
      <xdr:spPr>
        <a:xfrm>
          <a:off x="12611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3" name="正方形/長方形 53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4" name="正方形/長方形 53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5" name="正方形/長方形 53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6" name="正方形/長方形 53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7" name="正方形/長方形 53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8" name="正方形/長方形 53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9" name="正方形/長方形 53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0" name="正方形/長方形 53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1" name="テキスト ボックス 54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2" name="直線コネクタ 54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43" name="直線コネクタ 54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44" name="テキスト ボックス 543"/>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45" name="直線コネクタ 54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46" name="テキスト ボックス 545"/>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47" name="直線コネクタ 54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48" name="テキスト ボックス 547"/>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49" name="直線コネクタ 54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50" name="テキスト ボックス 549"/>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51" name="直線コネクタ 55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52" name="テキスト ボックス 551"/>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53" name="直線コネクタ 55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54" name="テキスト ボックス 553"/>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5" name="直線コネクタ 55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56" name="テキスト ボックス 55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28303</xdr:rowOff>
    </xdr:from>
    <xdr:to>
      <xdr:col>116</xdr:col>
      <xdr:colOff>62864</xdr:colOff>
      <xdr:row>42</xdr:row>
      <xdr:rowOff>5443</xdr:rowOff>
    </xdr:to>
    <xdr:cxnSp macro="">
      <xdr:nvCxnSpPr>
        <xdr:cNvPr id="558" name="直線コネクタ 557"/>
        <xdr:cNvCxnSpPr/>
      </xdr:nvCxnSpPr>
      <xdr:spPr>
        <a:xfrm flipV="1">
          <a:off x="22160864" y="585760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9270</xdr:rowOff>
    </xdr:from>
    <xdr:ext cx="469744" cy="259045"/>
    <xdr:sp macro="" textlink="">
      <xdr:nvSpPr>
        <xdr:cNvPr id="559" name="【認定こども園・幼稚園・保育所】&#10;一人当たり面積最小値テキスト"/>
        <xdr:cNvSpPr txBox="1"/>
      </xdr:nvSpPr>
      <xdr:spPr>
        <a:xfrm>
          <a:off x="22199600" y="721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5443</xdr:rowOff>
    </xdr:from>
    <xdr:to>
      <xdr:col>116</xdr:col>
      <xdr:colOff>152400</xdr:colOff>
      <xdr:row>42</xdr:row>
      <xdr:rowOff>5443</xdr:rowOff>
    </xdr:to>
    <xdr:cxnSp macro="">
      <xdr:nvCxnSpPr>
        <xdr:cNvPr id="560" name="直線コネクタ 559"/>
        <xdr:cNvCxnSpPr/>
      </xdr:nvCxnSpPr>
      <xdr:spPr>
        <a:xfrm>
          <a:off x="22072600" y="7206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146430</xdr:rowOff>
    </xdr:from>
    <xdr:ext cx="469744" cy="259045"/>
    <xdr:sp macro="" textlink="">
      <xdr:nvSpPr>
        <xdr:cNvPr id="561" name="【認定こども園・幼稚園・保育所】&#10;一人当たり面積最大値テキスト"/>
        <xdr:cNvSpPr txBox="1"/>
      </xdr:nvSpPr>
      <xdr:spPr>
        <a:xfrm>
          <a:off x="22199600" y="563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28303</xdr:rowOff>
    </xdr:from>
    <xdr:to>
      <xdr:col>116</xdr:col>
      <xdr:colOff>152400</xdr:colOff>
      <xdr:row>34</xdr:row>
      <xdr:rowOff>28303</xdr:rowOff>
    </xdr:to>
    <xdr:cxnSp macro="">
      <xdr:nvCxnSpPr>
        <xdr:cNvPr id="562" name="直線コネクタ 561"/>
        <xdr:cNvCxnSpPr/>
      </xdr:nvCxnSpPr>
      <xdr:spPr>
        <a:xfrm>
          <a:off x="22072600" y="585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144615</xdr:rowOff>
    </xdr:from>
    <xdr:ext cx="469744" cy="259045"/>
    <xdr:sp macro="" textlink="">
      <xdr:nvSpPr>
        <xdr:cNvPr id="563" name="【認定こども園・幼稚園・保育所】&#10;一人当たり面積平均値テキスト"/>
        <xdr:cNvSpPr txBox="1"/>
      </xdr:nvSpPr>
      <xdr:spPr>
        <a:xfrm>
          <a:off x="22199600" y="6659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121738</xdr:rowOff>
    </xdr:from>
    <xdr:to>
      <xdr:col>116</xdr:col>
      <xdr:colOff>114300</xdr:colOff>
      <xdr:row>40</xdr:row>
      <xdr:rowOff>51888</xdr:rowOff>
    </xdr:to>
    <xdr:sp macro="" textlink="">
      <xdr:nvSpPr>
        <xdr:cNvPr id="564" name="フローチャート: 判断 563"/>
        <xdr:cNvSpPr/>
      </xdr:nvSpPr>
      <xdr:spPr>
        <a:xfrm>
          <a:off x="22110700" y="68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98878</xdr:rowOff>
    </xdr:from>
    <xdr:to>
      <xdr:col>112</xdr:col>
      <xdr:colOff>38100</xdr:colOff>
      <xdr:row>40</xdr:row>
      <xdr:rowOff>29028</xdr:rowOff>
    </xdr:to>
    <xdr:sp macro="" textlink="">
      <xdr:nvSpPr>
        <xdr:cNvPr id="565" name="フローチャート: 判断 564"/>
        <xdr:cNvSpPr/>
      </xdr:nvSpPr>
      <xdr:spPr>
        <a:xfrm>
          <a:off x="21272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105410</xdr:rowOff>
    </xdr:from>
    <xdr:to>
      <xdr:col>107</xdr:col>
      <xdr:colOff>101600</xdr:colOff>
      <xdr:row>40</xdr:row>
      <xdr:rowOff>35560</xdr:rowOff>
    </xdr:to>
    <xdr:sp macro="" textlink="">
      <xdr:nvSpPr>
        <xdr:cNvPr id="566" name="フローチャート: 判断 565"/>
        <xdr:cNvSpPr/>
      </xdr:nvSpPr>
      <xdr:spPr>
        <a:xfrm>
          <a:off x="20383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116296</xdr:rowOff>
    </xdr:from>
    <xdr:to>
      <xdr:col>102</xdr:col>
      <xdr:colOff>165100</xdr:colOff>
      <xdr:row>40</xdr:row>
      <xdr:rowOff>46446</xdr:rowOff>
    </xdr:to>
    <xdr:sp macro="" textlink="">
      <xdr:nvSpPr>
        <xdr:cNvPr id="567" name="フローチャート: 判断 566"/>
        <xdr:cNvSpPr/>
      </xdr:nvSpPr>
      <xdr:spPr>
        <a:xfrm>
          <a:off x="19494500" y="680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107587</xdr:rowOff>
    </xdr:from>
    <xdr:to>
      <xdr:col>98</xdr:col>
      <xdr:colOff>38100</xdr:colOff>
      <xdr:row>40</xdr:row>
      <xdr:rowOff>37737</xdr:rowOff>
    </xdr:to>
    <xdr:sp macro="" textlink="">
      <xdr:nvSpPr>
        <xdr:cNvPr id="568" name="フローチャート: 判断 567"/>
        <xdr:cNvSpPr/>
      </xdr:nvSpPr>
      <xdr:spPr>
        <a:xfrm>
          <a:off x="18605500" y="679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9" name="テキスト ボックス 56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0" name="テキスト ボックス 56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1" name="テキスト ボックス 57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2" name="テキスト ボックス 57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3" name="テキスト ボックス 57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103233</xdr:rowOff>
    </xdr:from>
    <xdr:to>
      <xdr:col>116</xdr:col>
      <xdr:colOff>114300</xdr:colOff>
      <xdr:row>42</xdr:row>
      <xdr:rowOff>33383</xdr:rowOff>
    </xdr:to>
    <xdr:sp macro="" textlink="">
      <xdr:nvSpPr>
        <xdr:cNvPr id="574" name="楕円 573"/>
        <xdr:cNvSpPr/>
      </xdr:nvSpPr>
      <xdr:spPr>
        <a:xfrm>
          <a:off x="22110700" y="713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18160</xdr:rowOff>
    </xdr:from>
    <xdr:ext cx="469744" cy="259045"/>
    <xdr:sp macro="" textlink="">
      <xdr:nvSpPr>
        <xdr:cNvPr id="575" name="【認定こども園・幼稚園・保育所】&#10;一人当たり面積該当値テキスト"/>
        <xdr:cNvSpPr txBox="1"/>
      </xdr:nvSpPr>
      <xdr:spPr>
        <a:xfrm>
          <a:off x="22199600" y="7047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106499</xdr:rowOff>
    </xdr:from>
    <xdr:to>
      <xdr:col>112</xdr:col>
      <xdr:colOff>38100</xdr:colOff>
      <xdr:row>42</xdr:row>
      <xdr:rowOff>36649</xdr:rowOff>
    </xdr:to>
    <xdr:sp macro="" textlink="">
      <xdr:nvSpPr>
        <xdr:cNvPr id="576" name="楕円 575"/>
        <xdr:cNvSpPr/>
      </xdr:nvSpPr>
      <xdr:spPr>
        <a:xfrm>
          <a:off x="21272500" y="713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154033</xdr:rowOff>
    </xdr:from>
    <xdr:to>
      <xdr:col>116</xdr:col>
      <xdr:colOff>63500</xdr:colOff>
      <xdr:row>41</xdr:row>
      <xdr:rowOff>157299</xdr:rowOff>
    </xdr:to>
    <xdr:cxnSp macro="">
      <xdr:nvCxnSpPr>
        <xdr:cNvPr id="577" name="直線コネクタ 576"/>
        <xdr:cNvCxnSpPr/>
      </xdr:nvCxnSpPr>
      <xdr:spPr>
        <a:xfrm flipV="1">
          <a:off x="21323300" y="718348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59146</xdr:rowOff>
    </xdr:from>
    <xdr:to>
      <xdr:col>107</xdr:col>
      <xdr:colOff>101600</xdr:colOff>
      <xdr:row>40</xdr:row>
      <xdr:rowOff>160746</xdr:rowOff>
    </xdr:to>
    <xdr:sp macro="" textlink="">
      <xdr:nvSpPr>
        <xdr:cNvPr id="578" name="楕円 577"/>
        <xdr:cNvSpPr/>
      </xdr:nvSpPr>
      <xdr:spPr>
        <a:xfrm>
          <a:off x="20383500" y="691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109946</xdr:rowOff>
    </xdr:from>
    <xdr:to>
      <xdr:col>111</xdr:col>
      <xdr:colOff>177800</xdr:colOff>
      <xdr:row>41</xdr:row>
      <xdr:rowOff>157299</xdr:rowOff>
    </xdr:to>
    <xdr:cxnSp macro="">
      <xdr:nvCxnSpPr>
        <xdr:cNvPr id="579" name="直線コネクタ 578"/>
        <xdr:cNvCxnSpPr/>
      </xdr:nvCxnSpPr>
      <xdr:spPr>
        <a:xfrm>
          <a:off x="20434300" y="6967946"/>
          <a:ext cx="889000" cy="21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168003</xdr:rowOff>
    </xdr:from>
    <xdr:to>
      <xdr:col>102</xdr:col>
      <xdr:colOff>165100</xdr:colOff>
      <xdr:row>41</xdr:row>
      <xdr:rowOff>98153</xdr:rowOff>
    </xdr:to>
    <xdr:sp macro="" textlink="">
      <xdr:nvSpPr>
        <xdr:cNvPr id="580" name="楕円 579"/>
        <xdr:cNvSpPr/>
      </xdr:nvSpPr>
      <xdr:spPr>
        <a:xfrm>
          <a:off x="19494500" y="702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109946</xdr:rowOff>
    </xdr:from>
    <xdr:to>
      <xdr:col>107</xdr:col>
      <xdr:colOff>50800</xdr:colOff>
      <xdr:row>41</xdr:row>
      <xdr:rowOff>47353</xdr:rowOff>
    </xdr:to>
    <xdr:cxnSp macro="">
      <xdr:nvCxnSpPr>
        <xdr:cNvPr id="581" name="直線コネクタ 580"/>
        <xdr:cNvCxnSpPr/>
      </xdr:nvCxnSpPr>
      <xdr:spPr>
        <a:xfrm flipV="1">
          <a:off x="19545300" y="6967946"/>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119017</xdr:rowOff>
    </xdr:from>
    <xdr:to>
      <xdr:col>98</xdr:col>
      <xdr:colOff>38100</xdr:colOff>
      <xdr:row>41</xdr:row>
      <xdr:rowOff>49167</xdr:rowOff>
    </xdr:to>
    <xdr:sp macro="" textlink="">
      <xdr:nvSpPr>
        <xdr:cNvPr id="582" name="楕円 581"/>
        <xdr:cNvSpPr/>
      </xdr:nvSpPr>
      <xdr:spPr>
        <a:xfrm>
          <a:off x="18605500" y="697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169817</xdr:rowOff>
    </xdr:from>
    <xdr:to>
      <xdr:col>102</xdr:col>
      <xdr:colOff>114300</xdr:colOff>
      <xdr:row>41</xdr:row>
      <xdr:rowOff>47353</xdr:rowOff>
    </xdr:to>
    <xdr:cxnSp macro="">
      <xdr:nvCxnSpPr>
        <xdr:cNvPr id="583" name="直線コネクタ 582"/>
        <xdr:cNvCxnSpPr/>
      </xdr:nvCxnSpPr>
      <xdr:spPr>
        <a:xfrm>
          <a:off x="18656300" y="702781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45555</xdr:rowOff>
    </xdr:from>
    <xdr:ext cx="469744" cy="259045"/>
    <xdr:sp macro="" textlink="">
      <xdr:nvSpPr>
        <xdr:cNvPr id="584" name="n_1aveValue【認定こども園・幼稚園・保育所】&#10;一人当たり面積"/>
        <xdr:cNvSpPr txBox="1"/>
      </xdr:nvSpPr>
      <xdr:spPr>
        <a:xfrm>
          <a:off x="21075727" y="656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52087</xdr:rowOff>
    </xdr:from>
    <xdr:ext cx="469744" cy="259045"/>
    <xdr:sp macro="" textlink="">
      <xdr:nvSpPr>
        <xdr:cNvPr id="585" name="n_2aveValue【認定こども園・幼稚園・保育所】&#10;一人当たり面積"/>
        <xdr:cNvSpPr txBox="1"/>
      </xdr:nvSpPr>
      <xdr:spPr>
        <a:xfrm>
          <a:off x="20199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62973</xdr:rowOff>
    </xdr:from>
    <xdr:ext cx="469744" cy="259045"/>
    <xdr:sp macro="" textlink="">
      <xdr:nvSpPr>
        <xdr:cNvPr id="586" name="n_3aveValue【認定こども園・幼稚園・保育所】&#10;一人当たり面積"/>
        <xdr:cNvSpPr txBox="1"/>
      </xdr:nvSpPr>
      <xdr:spPr>
        <a:xfrm>
          <a:off x="19310427" y="657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54264</xdr:rowOff>
    </xdr:from>
    <xdr:ext cx="469744" cy="259045"/>
    <xdr:sp macro="" textlink="">
      <xdr:nvSpPr>
        <xdr:cNvPr id="587" name="n_4aveValue【認定こども園・幼稚園・保育所】&#10;一人当たり面積"/>
        <xdr:cNvSpPr txBox="1"/>
      </xdr:nvSpPr>
      <xdr:spPr>
        <a:xfrm>
          <a:off x="18421427" y="656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27776</xdr:rowOff>
    </xdr:from>
    <xdr:ext cx="469744" cy="259045"/>
    <xdr:sp macro="" textlink="">
      <xdr:nvSpPr>
        <xdr:cNvPr id="588" name="n_1mainValue【認定こども園・幼稚園・保育所】&#10;一人当たり面積"/>
        <xdr:cNvSpPr txBox="1"/>
      </xdr:nvSpPr>
      <xdr:spPr>
        <a:xfrm>
          <a:off x="21075727" y="722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151873</xdr:rowOff>
    </xdr:from>
    <xdr:ext cx="469744" cy="259045"/>
    <xdr:sp macro="" textlink="">
      <xdr:nvSpPr>
        <xdr:cNvPr id="589" name="n_2mainValue【認定こども園・幼稚園・保育所】&#10;一人当たり面積"/>
        <xdr:cNvSpPr txBox="1"/>
      </xdr:nvSpPr>
      <xdr:spPr>
        <a:xfrm>
          <a:off x="20199427" y="700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89280</xdr:rowOff>
    </xdr:from>
    <xdr:ext cx="469744" cy="259045"/>
    <xdr:sp macro="" textlink="">
      <xdr:nvSpPr>
        <xdr:cNvPr id="590" name="n_3mainValue【認定こども園・幼稚園・保育所】&#10;一人当たり面積"/>
        <xdr:cNvSpPr txBox="1"/>
      </xdr:nvSpPr>
      <xdr:spPr>
        <a:xfrm>
          <a:off x="19310427" y="7118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40294</xdr:rowOff>
    </xdr:from>
    <xdr:ext cx="469744" cy="259045"/>
    <xdr:sp macro="" textlink="">
      <xdr:nvSpPr>
        <xdr:cNvPr id="591" name="n_4mainValue【認定こども園・幼稚園・保育所】&#10;一人当たり面積"/>
        <xdr:cNvSpPr txBox="1"/>
      </xdr:nvSpPr>
      <xdr:spPr>
        <a:xfrm>
          <a:off x="18421427" y="7069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2" name="正方形/長方形 59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3" name="正方形/長方形 59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4" name="正方形/長方形 59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5" name="正方形/長方形 59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6" name="正方形/長方形 59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7" name="正方形/長方形 59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8" name="正方形/長方形 59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9" name="正方形/長方形 59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0" name="テキスト ボックス 59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1" name="直線コネクタ 60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2" name="テキスト ボックス 60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03" name="直線コネクタ 60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04" name="テキスト ボックス 603"/>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05" name="直線コネクタ 60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06" name="テキスト ボックス 60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07" name="直線コネクタ 60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08" name="テキスト ボックス 60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09" name="直線コネクタ 60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0" name="テキスト ボックス 60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1" name="直線コネクタ 61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12" name="テキスト ボックス 61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3" name="直線コネクタ 61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14" name="テキスト ボックス 613"/>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1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167640</xdr:rowOff>
    </xdr:from>
    <xdr:to>
      <xdr:col>85</xdr:col>
      <xdr:colOff>126364</xdr:colOff>
      <xdr:row>64</xdr:row>
      <xdr:rowOff>68580</xdr:rowOff>
    </xdr:to>
    <xdr:cxnSp macro="">
      <xdr:nvCxnSpPr>
        <xdr:cNvPr id="616" name="直線コネクタ 615"/>
        <xdr:cNvCxnSpPr/>
      </xdr:nvCxnSpPr>
      <xdr:spPr>
        <a:xfrm flipV="1">
          <a:off x="16318864" y="959739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72407</xdr:rowOff>
    </xdr:from>
    <xdr:ext cx="405111" cy="259045"/>
    <xdr:sp macro="" textlink="">
      <xdr:nvSpPr>
        <xdr:cNvPr id="617" name="【学校施設】&#10;有形固定資産減価償却率最小値テキスト"/>
        <xdr:cNvSpPr txBox="1"/>
      </xdr:nvSpPr>
      <xdr:spPr>
        <a:xfrm>
          <a:off x="16357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68580</xdr:rowOff>
    </xdr:from>
    <xdr:to>
      <xdr:col>86</xdr:col>
      <xdr:colOff>25400</xdr:colOff>
      <xdr:row>64</xdr:row>
      <xdr:rowOff>68580</xdr:rowOff>
    </xdr:to>
    <xdr:cxnSp macro="">
      <xdr:nvCxnSpPr>
        <xdr:cNvPr id="618" name="直線コネクタ 617"/>
        <xdr:cNvCxnSpPr/>
      </xdr:nvCxnSpPr>
      <xdr:spPr>
        <a:xfrm>
          <a:off x="16230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114317</xdr:rowOff>
    </xdr:from>
    <xdr:ext cx="405111" cy="259045"/>
    <xdr:sp macro="" textlink="">
      <xdr:nvSpPr>
        <xdr:cNvPr id="619" name="【学校施設】&#10;有形固定資産減価償却率最大値テキスト"/>
        <xdr:cNvSpPr txBox="1"/>
      </xdr:nvSpPr>
      <xdr:spPr>
        <a:xfrm>
          <a:off x="163576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167640</xdr:rowOff>
    </xdr:from>
    <xdr:to>
      <xdr:col>86</xdr:col>
      <xdr:colOff>25400</xdr:colOff>
      <xdr:row>55</xdr:row>
      <xdr:rowOff>167640</xdr:rowOff>
    </xdr:to>
    <xdr:cxnSp macro="">
      <xdr:nvCxnSpPr>
        <xdr:cNvPr id="620" name="直線コネクタ 619"/>
        <xdr:cNvCxnSpPr/>
      </xdr:nvCxnSpPr>
      <xdr:spPr>
        <a:xfrm>
          <a:off x="16230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17</xdr:rowOff>
    </xdr:from>
    <xdr:ext cx="405111" cy="259045"/>
    <xdr:sp macro="" textlink="">
      <xdr:nvSpPr>
        <xdr:cNvPr id="621" name="【学校施設】&#10;有形固定資産減価償却率平均値テキスト"/>
        <xdr:cNvSpPr txBox="1"/>
      </xdr:nvSpPr>
      <xdr:spPr>
        <a:xfrm>
          <a:off x="16357600" y="1028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21590</xdr:rowOff>
    </xdr:from>
    <xdr:to>
      <xdr:col>85</xdr:col>
      <xdr:colOff>177800</xdr:colOff>
      <xdr:row>60</xdr:row>
      <xdr:rowOff>123190</xdr:rowOff>
    </xdr:to>
    <xdr:sp macro="" textlink="">
      <xdr:nvSpPr>
        <xdr:cNvPr id="622" name="フローチャート: 判断 621"/>
        <xdr:cNvSpPr/>
      </xdr:nvSpPr>
      <xdr:spPr>
        <a:xfrm>
          <a:off x="162687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623" name="フローチャート: 判断 622"/>
        <xdr:cNvSpPr/>
      </xdr:nvSpPr>
      <xdr:spPr>
        <a:xfrm>
          <a:off x="1543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107315</xdr:rowOff>
    </xdr:from>
    <xdr:to>
      <xdr:col>76</xdr:col>
      <xdr:colOff>165100</xdr:colOff>
      <xdr:row>60</xdr:row>
      <xdr:rowOff>37465</xdr:rowOff>
    </xdr:to>
    <xdr:sp macro="" textlink="">
      <xdr:nvSpPr>
        <xdr:cNvPr id="624" name="フローチャート: 判断 623"/>
        <xdr:cNvSpPr/>
      </xdr:nvSpPr>
      <xdr:spPr>
        <a:xfrm>
          <a:off x="14541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95885</xdr:rowOff>
    </xdr:from>
    <xdr:to>
      <xdr:col>72</xdr:col>
      <xdr:colOff>38100</xdr:colOff>
      <xdr:row>60</xdr:row>
      <xdr:rowOff>26035</xdr:rowOff>
    </xdr:to>
    <xdr:sp macro="" textlink="">
      <xdr:nvSpPr>
        <xdr:cNvPr id="625" name="フローチャート: 判断 624"/>
        <xdr:cNvSpPr/>
      </xdr:nvSpPr>
      <xdr:spPr>
        <a:xfrm>
          <a:off x="13652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80645</xdr:rowOff>
    </xdr:from>
    <xdr:to>
      <xdr:col>67</xdr:col>
      <xdr:colOff>101600</xdr:colOff>
      <xdr:row>60</xdr:row>
      <xdr:rowOff>10795</xdr:rowOff>
    </xdr:to>
    <xdr:sp macro="" textlink="">
      <xdr:nvSpPr>
        <xdr:cNvPr id="626" name="フローチャート: 判断 625"/>
        <xdr:cNvSpPr/>
      </xdr:nvSpPr>
      <xdr:spPr>
        <a:xfrm>
          <a:off x="12763500" y="101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7" name="テキスト ボックス 62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8" name="テキスト ボックス 62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9" name="テキスト ボックス 62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0" name="テキスト ボックス 62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1" name="テキスト ボックス 63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95885</xdr:rowOff>
    </xdr:from>
    <xdr:to>
      <xdr:col>85</xdr:col>
      <xdr:colOff>177800</xdr:colOff>
      <xdr:row>59</xdr:row>
      <xdr:rowOff>26035</xdr:rowOff>
    </xdr:to>
    <xdr:sp macro="" textlink="">
      <xdr:nvSpPr>
        <xdr:cNvPr id="632" name="楕円 631"/>
        <xdr:cNvSpPr/>
      </xdr:nvSpPr>
      <xdr:spPr>
        <a:xfrm>
          <a:off x="16268700" y="1003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118762</xdr:rowOff>
    </xdr:from>
    <xdr:ext cx="405111" cy="259045"/>
    <xdr:sp macro="" textlink="">
      <xdr:nvSpPr>
        <xdr:cNvPr id="633" name="【学校施設】&#10;有形固定資産減価償却率該当値テキスト"/>
        <xdr:cNvSpPr txBox="1"/>
      </xdr:nvSpPr>
      <xdr:spPr>
        <a:xfrm>
          <a:off x="16357600" y="989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57785</xdr:rowOff>
    </xdr:from>
    <xdr:to>
      <xdr:col>81</xdr:col>
      <xdr:colOff>101600</xdr:colOff>
      <xdr:row>59</xdr:row>
      <xdr:rowOff>159385</xdr:rowOff>
    </xdr:to>
    <xdr:sp macro="" textlink="">
      <xdr:nvSpPr>
        <xdr:cNvPr id="634" name="楕円 633"/>
        <xdr:cNvSpPr/>
      </xdr:nvSpPr>
      <xdr:spPr>
        <a:xfrm>
          <a:off x="15430500" y="101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146685</xdr:rowOff>
    </xdr:from>
    <xdr:to>
      <xdr:col>85</xdr:col>
      <xdr:colOff>127000</xdr:colOff>
      <xdr:row>59</xdr:row>
      <xdr:rowOff>108585</xdr:rowOff>
    </xdr:to>
    <xdr:cxnSp macro="">
      <xdr:nvCxnSpPr>
        <xdr:cNvPr id="635" name="直線コネクタ 634"/>
        <xdr:cNvCxnSpPr/>
      </xdr:nvCxnSpPr>
      <xdr:spPr>
        <a:xfrm flipV="1">
          <a:off x="15481300" y="10090785"/>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34925</xdr:rowOff>
    </xdr:from>
    <xdr:to>
      <xdr:col>76</xdr:col>
      <xdr:colOff>165100</xdr:colOff>
      <xdr:row>61</xdr:row>
      <xdr:rowOff>136525</xdr:rowOff>
    </xdr:to>
    <xdr:sp macro="" textlink="">
      <xdr:nvSpPr>
        <xdr:cNvPr id="636" name="楕円 635"/>
        <xdr:cNvSpPr/>
      </xdr:nvSpPr>
      <xdr:spPr>
        <a:xfrm>
          <a:off x="14541500" y="104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108585</xdr:rowOff>
    </xdr:from>
    <xdr:to>
      <xdr:col>81</xdr:col>
      <xdr:colOff>50800</xdr:colOff>
      <xdr:row>61</xdr:row>
      <xdr:rowOff>85725</xdr:rowOff>
    </xdr:to>
    <xdr:cxnSp macro="">
      <xdr:nvCxnSpPr>
        <xdr:cNvPr id="637" name="直線コネクタ 636"/>
        <xdr:cNvCxnSpPr/>
      </xdr:nvCxnSpPr>
      <xdr:spPr>
        <a:xfrm flipV="1">
          <a:off x="14592300" y="10224135"/>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29210</xdr:rowOff>
    </xdr:from>
    <xdr:to>
      <xdr:col>72</xdr:col>
      <xdr:colOff>38100</xdr:colOff>
      <xdr:row>61</xdr:row>
      <xdr:rowOff>130810</xdr:rowOff>
    </xdr:to>
    <xdr:sp macro="" textlink="">
      <xdr:nvSpPr>
        <xdr:cNvPr id="638" name="楕円 637"/>
        <xdr:cNvSpPr/>
      </xdr:nvSpPr>
      <xdr:spPr>
        <a:xfrm>
          <a:off x="13652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80010</xdr:rowOff>
    </xdr:from>
    <xdr:to>
      <xdr:col>76</xdr:col>
      <xdr:colOff>114300</xdr:colOff>
      <xdr:row>61</xdr:row>
      <xdr:rowOff>85725</xdr:rowOff>
    </xdr:to>
    <xdr:cxnSp macro="">
      <xdr:nvCxnSpPr>
        <xdr:cNvPr id="639" name="直線コネクタ 638"/>
        <xdr:cNvCxnSpPr/>
      </xdr:nvCxnSpPr>
      <xdr:spPr>
        <a:xfrm>
          <a:off x="13703300" y="105384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38735</xdr:rowOff>
    </xdr:from>
    <xdr:to>
      <xdr:col>67</xdr:col>
      <xdr:colOff>101600</xdr:colOff>
      <xdr:row>61</xdr:row>
      <xdr:rowOff>140335</xdr:rowOff>
    </xdr:to>
    <xdr:sp macro="" textlink="">
      <xdr:nvSpPr>
        <xdr:cNvPr id="640" name="楕円 639"/>
        <xdr:cNvSpPr/>
      </xdr:nvSpPr>
      <xdr:spPr>
        <a:xfrm>
          <a:off x="12763500" y="104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80010</xdr:rowOff>
    </xdr:from>
    <xdr:to>
      <xdr:col>71</xdr:col>
      <xdr:colOff>177800</xdr:colOff>
      <xdr:row>61</xdr:row>
      <xdr:rowOff>89535</xdr:rowOff>
    </xdr:to>
    <xdr:cxnSp macro="">
      <xdr:nvCxnSpPr>
        <xdr:cNvPr id="641" name="直線コネクタ 640"/>
        <xdr:cNvCxnSpPr/>
      </xdr:nvCxnSpPr>
      <xdr:spPr>
        <a:xfrm flipV="1">
          <a:off x="12814300" y="1053846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76217</xdr:rowOff>
    </xdr:from>
    <xdr:ext cx="405111" cy="259045"/>
    <xdr:sp macro="" textlink="">
      <xdr:nvSpPr>
        <xdr:cNvPr id="642" name="n_1aveValue【学校施設】&#10;有形固定資産減価償却率"/>
        <xdr:cNvSpPr txBox="1"/>
      </xdr:nvSpPr>
      <xdr:spPr>
        <a:xfrm>
          <a:off x="15266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53992</xdr:rowOff>
    </xdr:from>
    <xdr:ext cx="405111" cy="259045"/>
    <xdr:sp macro="" textlink="">
      <xdr:nvSpPr>
        <xdr:cNvPr id="643" name="n_2aveValue【学校施設】&#10;有形固定資産減価償却率"/>
        <xdr:cNvSpPr txBox="1"/>
      </xdr:nvSpPr>
      <xdr:spPr>
        <a:xfrm>
          <a:off x="14389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42562</xdr:rowOff>
    </xdr:from>
    <xdr:ext cx="405111" cy="259045"/>
    <xdr:sp macro="" textlink="">
      <xdr:nvSpPr>
        <xdr:cNvPr id="644" name="n_3aveValue【学校施設】&#10;有形固定資産減価償却率"/>
        <xdr:cNvSpPr txBox="1"/>
      </xdr:nvSpPr>
      <xdr:spPr>
        <a:xfrm>
          <a:off x="135007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27322</xdr:rowOff>
    </xdr:from>
    <xdr:ext cx="405111" cy="259045"/>
    <xdr:sp macro="" textlink="">
      <xdr:nvSpPr>
        <xdr:cNvPr id="645" name="n_4aveValue【学校施設】&#10;有形固定資産減価償却率"/>
        <xdr:cNvSpPr txBox="1"/>
      </xdr:nvSpPr>
      <xdr:spPr>
        <a:xfrm>
          <a:off x="12611744" y="997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4462</xdr:rowOff>
    </xdr:from>
    <xdr:ext cx="405111" cy="259045"/>
    <xdr:sp macro="" textlink="">
      <xdr:nvSpPr>
        <xdr:cNvPr id="646" name="n_1mainValue【学校施設】&#10;有形固定資産減価償却率"/>
        <xdr:cNvSpPr txBox="1"/>
      </xdr:nvSpPr>
      <xdr:spPr>
        <a:xfrm>
          <a:off x="152660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127652</xdr:rowOff>
    </xdr:from>
    <xdr:ext cx="405111" cy="259045"/>
    <xdr:sp macro="" textlink="">
      <xdr:nvSpPr>
        <xdr:cNvPr id="647" name="n_2mainValue【学校施設】&#10;有形固定資産減価償却率"/>
        <xdr:cNvSpPr txBox="1"/>
      </xdr:nvSpPr>
      <xdr:spPr>
        <a:xfrm>
          <a:off x="14389744" y="1058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121937</xdr:rowOff>
    </xdr:from>
    <xdr:ext cx="405111" cy="259045"/>
    <xdr:sp macro="" textlink="">
      <xdr:nvSpPr>
        <xdr:cNvPr id="648" name="n_3mainValue【学校施設】&#10;有形固定資産減価償却率"/>
        <xdr:cNvSpPr txBox="1"/>
      </xdr:nvSpPr>
      <xdr:spPr>
        <a:xfrm>
          <a:off x="13500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131462</xdr:rowOff>
    </xdr:from>
    <xdr:ext cx="405111" cy="259045"/>
    <xdr:sp macro="" textlink="">
      <xdr:nvSpPr>
        <xdr:cNvPr id="649" name="n_4mainValue【学校施設】&#10;有形固定資産減価償却率"/>
        <xdr:cNvSpPr txBox="1"/>
      </xdr:nvSpPr>
      <xdr:spPr>
        <a:xfrm>
          <a:off x="12611744" y="1058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0" name="正方形/長方形 64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1" name="正方形/長方形 65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2" name="正方形/長方形 65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3" name="正方形/長方形 65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4" name="正方形/長方形 65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5" name="正方形/長方形 65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6" name="正方形/長方形 65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7" name="正方形/長方形 65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8" name="テキスト ボックス 65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9" name="直線コネクタ 65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60" name="直線コネクタ 65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61" name="テキスト ボックス 66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62" name="直線コネクタ 66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63" name="テキスト ボックス 66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64" name="直線コネクタ 66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65" name="テキスト ボックス 66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66" name="直線コネクタ 66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67" name="テキスト ボックス 66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68" name="直線コネクタ 66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69" name="テキスト ボックス 66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0" name="直線コネクタ 66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71" name="テキスト ボックス 670"/>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2" name="直線コネクタ 67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73" name="テキスト ボックス 67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161816</xdr:rowOff>
    </xdr:from>
    <xdr:to>
      <xdr:col>116</xdr:col>
      <xdr:colOff>62864</xdr:colOff>
      <xdr:row>64</xdr:row>
      <xdr:rowOff>19268</xdr:rowOff>
    </xdr:to>
    <xdr:cxnSp macro="">
      <xdr:nvCxnSpPr>
        <xdr:cNvPr id="675" name="直線コネクタ 674"/>
        <xdr:cNvCxnSpPr/>
      </xdr:nvCxnSpPr>
      <xdr:spPr>
        <a:xfrm flipV="1">
          <a:off x="22160864" y="9420116"/>
          <a:ext cx="0" cy="1571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23095</xdr:rowOff>
    </xdr:from>
    <xdr:ext cx="469744" cy="259045"/>
    <xdr:sp macro="" textlink="">
      <xdr:nvSpPr>
        <xdr:cNvPr id="676" name="【学校施設】&#10;一人当たり面積最小値テキスト"/>
        <xdr:cNvSpPr txBox="1"/>
      </xdr:nvSpPr>
      <xdr:spPr>
        <a:xfrm>
          <a:off x="22199600" y="1099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19268</xdr:rowOff>
    </xdr:from>
    <xdr:to>
      <xdr:col>116</xdr:col>
      <xdr:colOff>152400</xdr:colOff>
      <xdr:row>64</xdr:row>
      <xdr:rowOff>19268</xdr:rowOff>
    </xdr:to>
    <xdr:cxnSp macro="">
      <xdr:nvCxnSpPr>
        <xdr:cNvPr id="677" name="直線コネクタ 676"/>
        <xdr:cNvCxnSpPr/>
      </xdr:nvCxnSpPr>
      <xdr:spPr>
        <a:xfrm>
          <a:off x="22072600" y="1099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108493</xdr:rowOff>
    </xdr:from>
    <xdr:ext cx="534377" cy="259045"/>
    <xdr:sp macro="" textlink="">
      <xdr:nvSpPr>
        <xdr:cNvPr id="678" name="【学校施設】&#10;一人当たり面積最大値テキスト"/>
        <xdr:cNvSpPr txBox="1"/>
      </xdr:nvSpPr>
      <xdr:spPr>
        <a:xfrm>
          <a:off x="22199600" y="919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161816</xdr:rowOff>
    </xdr:from>
    <xdr:to>
      <xdr:col>116</xdr:col>
      <xdr:colOff>152400</xdr:colOff>
      <xdr:row>54</xdr:row>
      <xdr:rowOff>161816</xdr:rowOff>
    </xdr:to>
    <xdr:cxnSp macro="">
      <xdr:nvCxnSpPr>
        <xdr:cNvPr id="679" name="直線コネクタ 678"/>
        <xdr:cNvCxnSpPr/>
      </xdr:nvCxnSpPr>
      <xdr:spPr>
        <a:xfrm>
          <a:off x="22072600" y="9420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70212</xdr:rowOff>
    </xdr:from>
    <xdr:ext cx="469744" cy="259045"/>
    <xdr:sp macro="" textlink="">
      <xdr:nvSpPr>
        <xdr:cNvPr id="680" name="【学校施設】&#10;一人当たり面積平均値テキスト"/>
        <xdr:cNvSpPr txBox="1"/>
      </xdr:nvSpPr>
      <xdr:spPr>
        <a:xfrm>
          <a:off x="22199600" y="10357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47335</xdr:rowOff>
    </xdr:from>
    <xdr:to>
      <xdr:col>116</xdr:col>
      <xdr:colOff>114300</xdr:colOff>
      <xdr:row>61</xdr:row>
      <xdr:rowOff>148935</xdr:rowOff>
    </xdr:to>
    <xdr:sp macro="" textlink="">
      <xdr:nvSpPr>
        <xdr:cNvPr id="681" name="フローチャート: 判断 680"/>
        <xdr:cNvSpPr/>
      </xdr:nvSpPr>
      <xdr:spPr>
        <a:xfrm>
          <a:off x="22110700" y="1050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93871</xdr:rowOff>
    </xdr:from>
    <xdr:to>
      <xdr:col>112</xdr:col>
      <xdr:colOff>38100</xdr:colOff>
      <xdr:row>61</xdr:row>
      <xdr:rowOff>24021</xdr:rowOff>
    </xdr:to>
    <xdr:sp macro="" textlink="">
      <xdr:nvSpPr>
        <xdr:cNvPr id="682" name="フローチャート: 判断 681"/>
        <xdr:cNvSpPr/>
      </xdr:nvSpPr>
      <xdr:spPr>
        <a:xfrm>
          <a:off x="21272500" y="1038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102688</xdr:rowOff>
    </xdr:from>
    <xdr:to>
      <xdr:col>107</xdr:col>
      <xdr:colOff>101600</xdr:colOff>
      <xdr:row>61</xdr:row>
      <xdr:rowOff>32838</xdr:rowOff>
    </xdr:to>
    <xdr:sp macro="" textlink="">
      <xdr:nvSpPr>
        <xdr:cNvPr id="683" name="フローチャート: 判断 682"/>
        <xdr:cNvSpPr/>
      </xdr:nvSpPr>
      <xdr:spPr>
        <a:xfrm>
          <a:off x="20383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66112</xdr:rowOff>
    </xdr:from>
    <xdr:to>
      <xdr:col>102</xdr:col>
      <xdr:colOff>165100</xdr:colOff>
      <xdr:row>60</xdr:row>
      <xdr:rowOff>167712</xdr:rowOff>
    </xdr:to>
    <xdr:sp macro="" textlink="">
      <xdr:nvSpPr>
        <xdr:cNvPr id="684" name="フローチャート: 判断 683"/>
        <xdr:cNvSpPr/>
      </xdr:nvSpPr>
      <xdr:spPr>
        <a:xfrm>
          <a:off x="19494500" y="1035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47988</xdr:rowOff>
    </xdr:from>
    <xdr:to>
      <xdr:col>98</xdr:col>
      <xdr:colOff>38100</xdr:colOff>
      <xdr:row>60</xdr:row>
      <xdr:rowOff>149588</xdr:rowOff>
    </xdr:to>
    <xdr:sp macro="" textlink="">
      <xdr:nvSpPr>
        <xdr:cNvPr id="685" name="フローチャート: 判断 684"/>
        <xdr:cNvSpPr/>
      </xdr:nvSpPr>
      <xdr:spPr>
        <a:xfrm>
          <a:off x="18605500" y="103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6" name="テキスト ボックス 68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7" name="テキスト ボックス 68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8" name="テキスト ボックス 68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9" name="テキスト ボックス 68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0" name="テキスト ボックス 68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118690</xdr:rowOff>
    </xdr:from>
    <xdr:to>
      <xdr:col>116</xdr:col>
      <xdr:colOff>114300</xdr:colOff>
      <xdr:row>64</xdr:row>
      <xdr:rowOff>48840</xdr:rowOff>
    </xdr:to>
    <xdr:sp macro="" textlink="">
      <xdr:nvSpPr>
        <xdr:cNvPr id="691" name="楕円 690"/>
        <xdr:cNvSpPr/>
      </xdr:nvSpPr>
      <xdr:spPr>
        <a:xfrm>
          <a:off x="22110700" y="1092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33617</xdr:rowOff>
    </xdr:from>
    <xdr:ext cx="469744" cy="259045"/>
    <xdr:sp macro="" textlink="">
      <xdr:nvSpPr>
        <xdr:cNvPr id="692" name="【学校施設】&#10;一人当たり面積該当値テキスト"/>
        <xdr:cNvSpPr txBox="1"/>
      </xdr:nvSpPr>
      <xdr:spPr>
        <a:xfrm>
          <a:off x="22199600" y="10834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129467</xdr:rowOff>
    </xdr:from>
    <xdr:to>
      <xdr:col>112</xdr:col>
      <xdr:colOff>38100</xdr:colOff>
      <xdr:row>64</xdr:row>
      <xdr:rowOff>59617</xdr:rowOff>
    </xdr:to>
    <xdr:sp macro="" textlink="">
      <xdr:nvSpPr>
        <xdr:cNvPr id="693" name="楕円 692"/>
        <xdr:cNvSpPr/>
      </xdr:nvSpPr>
      <xdr:spPr>
        <a:xfrm>
          <a:off x="21272500" y="1093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169490</xdr:rowOff>
    </xdr:from>
    <xdr:to>
      <xdr:col>116</xdr:col>
      <xdr:colOff>63500</xdr:colOff>
      <xdr:row>64</xdr:row>
      <xdr:rowOff>8817</xdr:rowOff>
    </xdr:to>
    <xdr:cxnSp macro="">
      <xdr:nvCxnSpPr>
        <xdr:cNvPr id="694" name="直線コネクタ 693"/>
        <xdr:cNvCxnSpPr/>
      </xdr:nvCxnSpPr>
      <xdr:spPr>
        <a:xfrm flipV="1">
          <a:off x="21323300" y="10970840"/>
          <a:ext cx="8382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101546</xdr:rowOff>
    </xdr:from>
    <xdr:to>
      <xdr:col>107</xdr:col>
      <xdr:colOff>101600</xdr:colOff>
      <xdr:row>63</xdr:row>
      <xdr:rowOff>31696</xdr:rowOff>
    </xdr:to>
    <xdr:sp macro="" textlink="">
      <xdr:nvSpPr>
        <xdr:cNvPr id="695" name="楕円 694"/>
        <xdr:cNvSpPr/>
      </xdr:nvSpPr>
      <xdr:spPr>
        <a:xfrm>
          <a:off x="20383500" y="1073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152346</xdr:rowOff>
    </xdr:from>
    <xdr:to>
      <xdr:col>111</xdr:col>
      <xdr:colOff>177800</xdr:colOff>
      <xdr:row>64</xdr:row>
      <xdr:rowOff>8817</xdr:rowOff>
    </xdr:to>
    <xdr:cxnSp macro="">
      <xdr:nvCxnSpPr>
        <xdr:cNvPr id="696" name="直線コネクタ 695"/>
        <xdr:cNvCxnSpPr/>
      </xdr:nvCxnSpPr>
      <xdr:spPr>
        <a:xfrm>
          <a:off x="20434300" y="10782246"/>
          <a:ext cx="889000" cy="199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109057</xdr:rowOff>
    </xdr:from>
    <xdr:to>
      <xdr:col>102</xdr:col>
      <xdr:colOff>165100</xdr:colOff>
      <xdr:row>63</xdr:row>
      <xdr:rowOff>39207</xdr:rowOff>
    </xdr:to>
    <xdr:sp macro="" textlink="">
      <xdr:nvSpPr>
        <xdr:cNvPr id="697" name="楕円 696"/>
        <xdr:cNvSpPr/>
      </xdr:nvSpPr>
      <xdr:spPr>
        <a:xfrm>
          <a:off x="19494500" y="1073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152346</xdr:rowOff>
    </xdr:from>
    <xdr:to>
      <xdr:col>107</xdr:col>
      <xdr:colOff>50800</xdr:colOff>
      <xdr:row>62</xdr:row>
      <xdr:rowOff>159857</xdr:rowOff>
    </xdr:to>
    <xdr:cxnSp macro="">
      <xdr:nvCxnSpPr>
        <xdr:cNvPr id="698" name="直線コネクタ 697"/>
        <xdr:cNvCxnSpPr/>
      </xdr:nvCxnSpPr>
      <xdr:spPr>
        <a:xfrm flipV="1">
          <a:off x="19545300" y="10782246"/>
          <a:ext cx="8890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123916</xdr:rowOff>
    </xdr:from>
    <xdr:to>
      <xdr:col>98</xdr:col>
      <xdr:colOff>38100</xdr:colOff>
      <xdr:row>63</xdr:row>
      <xdr:rowOff>54066</xdr:rowOff>
    </xdr:to>
    <xdr:sp macro="" textlink="">
      <xdr:nvSpPr>
        <xdr:cNvPr id="699" name="楕円 698"/>
        <xdr:cNvSpPr/>
      </xdr:nvSpPr>
      <xdr:spPr>
        <a:xfrm>
          <a:off x="18605500" y="1075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159857</xdr:rowOff>
    </xdr:from>
    <xdr:to>
      <xdr:col>102</xdr:col>
      <xdr:colOff>114300</xdr:colOff>
      <xdr:row>63</xdr:row>
      <xdr:rowOff>3266</xdr:rowOff>
    </xdr:to>
    <xdr:cxnSp macro="">
      <xdr:nvCxnSpPr>
        <xdr:cNvPr id="700" name="直線コネクタ 699"/>
        <xdr:cNvCxnSpPr/>
      </xdr:nvCxnSpPr>
      <xdr:spPr>
        <a:xfrm flipV="1">
          <a:off x="18656300" y="10789757"/>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40548</xdr:rowOff>
    </xdr:from>
    <xdr:ext cx="469744" cy="259045"/>
    <xdr:sp macro="" textlink="">
      <xdr:nvSpPr>
        <xdr:cNvPr id="701" name="n_1aveValue【学校施設】&#10;一人当たり面積"/>
        <xdr:cNvSpPr txBox="1"/>
      </xdr:nvSpPr>
      <xdr:spPr>
        <a:xfrm>
          <a:off x="21075727" y="1015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49365</xdr:rowOff>
    </xdr:from>
    <xdr:ext cx="469744" cy="259045"/>
    <xdr:sp macro="" textlink="">
      <xdr:nvSpPr>
        <xdr:cNvPr id="702" name="n_2aveValue【学校施設】&#10;一人当たり面積"/>
        <xdr:cNvSpPr txBox="1"/>
      </xdr:nvSpPr>
      <xdr:spPr>
        <a:xfrm>
          <a:off x="20199427" y="1016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12789</xdr:rowOff>
    </xdr:from>
    <xdr:ext cx="469744" cy="259045"/>
    <xdr:sp macro="" textlink="">
      <xdr:nvSpPr>
        <xdr:cNvPr id="703" name="n_3aveValue【学校施設】&#10;一人当たり面積"/>
        <xdr:cNvSpPr txBox="1"/>
      </xdr:nvSpPr>
      <xdr:spPr>
        <a:xfrm>
          <a:off x="19310427" y="1012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166115</xdr:rowOff>
    </xdr:from>
    <xdr:ext cx="469744" cy="259045"/>
    <xdr:sp macro="" textlink="">
      <xdr:nvSpPr>
        <xdr:cNvPr id="704" name="n_4aveValue【学校施設】&#10;一人当たり面積"/>
        <xdr:cNvSpPr txBox="1"/>
      </xdr:nvSpPr>
      <xdr:spPr>
        <a:xfrm>
          <a:off x="18421427" y="1011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50744</xdr:rowOff>
    </xdr:from>
    <xdr:ext cx="469744" cy="259045"/>
    <xdr:sp macro="" textlink="">
      <xdr:nvSpPr>
        <xdr:cNvPr id="705" name="n_1mainValue【学校施設】&#10;一人当たり面積"/>
        <xdr:cNvSpPr txBox="1"/>
      </xdr:nvSpPr>
      <xdr:spPr>
        <a:xfrm>
          <a:off x="21075727" y="1102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22823</xdr:rowOff>
    </xdr:from>
    <xdr:ext cx="469744" cy="259045"/>
    <xdr:sp macro="" textlink="">
      <xdr:nvSpPr>
        <xdr:cNvPr id="706" name="n_2mainValue【学校施設】&#10;一人当たり面積"/>
        <xdr:cNvSpPr txBox="1"/>
      </xdr:nvSpPr>
      <xdr:spPr>
        <a:xfrm>
          <a:off x="20199427" y="1082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30334</xdr:rowOff>
    </xdr:from>
    <xdr:ext cx="469744" cy="259045"/>
    <xdr:sp macro="" textlink="">
      <xdr:nvSpPr>
        <xdr:cNvPr id="707" name="n_3mainValue【学校施設】&#10;一人当たり面積"/>
        <xdr:cNvSpPr txBox="1"/>
      </xdr:nvSpPr>
      <xdr:spPr>
        <a:xfrm>
          <a:off x="19310427" y="1083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45193</xdr:rowOff>
    </xdr:from>
    <xdr:ext cx="469744" cy="259045"/>
    <xdr:sp macro="" textlink="">
      <xdr:nvSpPr>
        <xdr:cNvPr id="708" name="n_4mainValue【学校施設】&#10;一人当たり面積"/>
        <xdr:cNvSpPr txBox="1"/>
      </xdr:nvSpPr>
      <xdr:spPr>
        <a:xfrm>
          <a:off x="18421427" y="1084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9" name="正方形/長方形 70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0" name="正方形/長方形 70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1" name="正方形/長方形 71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2" name="正方形/長方形 71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3" name="正方形/長方形 71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4" name="正方形/長方形 71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5" name="正方形/長方形 71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6" name="正方形/長方形 71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7" name="テキスト ボックス 71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8" name="直線コネクタ 71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9" name="テキスト ボックス 71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0" name="直線コネクタ 71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1" name="テキスト ボックス 720"/>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2" name="直線コネクタ 72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3" name="テキスト ボックス 72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4" name="直線コネクタ 72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5" name="テキスト ボックス 72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26" name="直線コネクタ 72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27" name="テキスト ボックス 72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28" name="直線コネクタ 72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29" name="テキスト ボックス 72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0" name="直線コネクタ 72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1" name="テキスト ボックス 730"/>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2" name="直線コネクタ 73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168729</xdr:rowOff>
    </xdr:from>
    <xdr:to>
      <xdr:col>85</xdr:col>
      <xdr:colOff>126364</xdr:colOff>
      <xdr:row>86</xdr:row>
      <xdr:rowOff>168729</xdr:rowOff>
    </xdr:to>
    <xdr:cxnSp macro="">
      <xdr:nvCxnSpPr>
        <xdr:cNvPr id="734" name="直線コネクタ 733"/>
        <xdr:cNvCxnSpPr/>
      </xdr:nvCxnSpPr>
      <xdr:spPr>
        <a:xfrm flipV="1">
          <a:off x="16318864" y="13370379"/>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35"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36" name="直線コネクタ 735"/>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115406</xdr:rowOff>
    </xdr:from>
    <xdr:ext cx="340478" cy="259045"/>
    <xdr:sp macro="" textlink="">
      <xdr:nvSpPr>
        <xdr:cNvPr id="737" name="【児童館】&#10;有形固定資産減価償却率最大値テキスト"/>
        <xdr:cNvSpPr txBox="1"/>
      </xdr:nvSpPr>
      <xdr:spPr>
        <a:xfrm>
          <a:off x="16357600" y="1314560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168729</xdr:rowOff>
    </xdr:from>
    <xdr:to>
      <xdr:col>86</xdr:col>
      <xdr:colOff>25400</xdr:colOff>
      <xdr:row>77</xdr:row>
      <xdr:rowOff>168729</xdr:rowOff>
    </xdr:to>
    <xdr:cxnSp macro="">
      <xdr:nvCxnSpPr>
        <xdr:cNvPr id="738" name="直線コネクタ 737"/>
        <xdr:cNvCxnSpPr/>
      </xdr:nvCxnSpPr>
      <xdr:spPr>
        <a:xfrm>
          <a:off x="16230600" y="1337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xdr:rowOff>
    </xdr:from>
    <xdr:ext cx="405111" cy="259045"/>
    <xdr:sp macro="" textlink="">
      <xdr:nvSpPr>
        <xdr:cNvPr id="739" name="【児童館】&#10;有形固定資産減価償却率平均値テキスト"/>
        <xdr:cNvSpPr txBox="1"/>
      </xdr:nvSpPr>
      <xdr:spPr>
        <a:xfrm>
          <a:off x="16357600" y="1388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740" name="フローチャート: 判断 739"/>
        <xdr:cNvSpPr/>
      </xdr:nvSpPr>
      <xdr:spPr>
        <a:xfrm>
          <a:off x="162687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158750</xdr:rowOff>
    </xdr:from>
    <xdr:to>
      <xdr:col>81</xdr:col>
      <xdr:colOff>101600</xdr:colOff>
      <xdr:row>83</xdr:row>
      <xdr:rowOff>88900</xdr:rowOff>
    </xdr:to>
    <xdr:sp macro="" textlink="">
      <xdr:nvSpPr>
        <xdr:cNvPr id="741" name="フローチャート: 判断 740"/>
        <xdr:cNvSpPr/>
      </xdr:nvSpPr>
      <xdr:spPr>
        <a:xfrm>
          <a:off x="15430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42818</xdr:rowOff>
    </xdr:from>
    <xdr:to>
      <xdr:col>76</xdr:col>
      <xdr:colOff>165100</xdr:colOff>
      <xdr:row>83</xdr:row>
      <xdr:rowOff>144418</xdr:rowOff>
    </xdr:to>
    <xdr:sp macro="" textlink="">
      <xdr:nvSpPr>
        <xdr:cNvPr id="742" name="フローチャート: 判断 741"/>
        <xdr:cNvSpPr/>
      </xdr:nvSpPr>
      <xdr:spPr>
        <a:xfrm>
          <a:off x="14541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140788</xdr:rowOff>
    </xdr:from>
    <xdr:to>
      <xdr:col>72</xdr:col>
      <xdr:colOff>38100</xdr:colOff>
      <xdr:row>83</xdr:row>
      <xdr:rowOff>70938</xdr:rowOff>
    </xdr:to>
    <xdr:sp macro="" textlink="">
      <xdr:nvSpPr>
        <xdr:cNvPr id="743" name="フローチャート: 判断 742"/>
        <xdr:cNvSpPr/>
      </xdr:nvSpPr>
      <xdr:spPr>
        <a:xfrm>
          <a:off x="13652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28121</xdr:rowOff>
    </xdr:from>
    <xdr:to>
      <xdr:col>67</xdr:col>
      <xdr:colOff>101600</xdr:colOff>
      <xdr:row>83</xdr:row>
      <xdr:rowOff>129721</xdr:rowOff>
    </xdr:to>
    <xdr:sp macro="" textlink="">
      <xdr:nvSpPr>
        <xdr:cNvPr id="744" name="フローチャート: 判断 743"/>
        <xdr:cNvSpPr/>
      </xdr:nvSpPr>
      <xdr:spPr>
        <a:xfrm>
          <a:off x="12763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5" name="テキスト ボックス 74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6" name="テキスト ボックス 74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7" name="テキスト ボックス 74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8" name="テキスト ボックス 74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9" name="テキスト ボックス 74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85</xdr:row>
      <xdr:rowOff>42818</xdr:rowOff>
    </xdr:from>
    <xdr:to>
      <xdr:col>76</xdr:col>
      <xdr:colOff>165100</xdr:colOff>
      <xdr:row>85</xdr:row>
      <xdr:rowOff>144418</xdr:rowOff>
    </xdr:to>
    <xdr:sp macro="" textlink="">
      <xdr:nvSpPr>
        <xdr:cNvPr id="750" name="楕円 749"/>
        <xdr:cNvSpPr/>
      </xdr:nvSpPr>
      <xdr:spPr>
        <a:xfrm>
          <a:off x="14541500" y="1461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85</xdr:row>
      <xdr:rowOff>363</xdr:rowOff>
    </xdr:from>
    <xdr:to>
      <xdr:col>72</xdr:col>
      <xdr:colOff>38100</xdr:colOff>
      <xdr:row>85</xdr:row>
      <xdr:rowOff>101963</xdr:rowOff>
    </xdr:to>
    <xdr:sp macro="" textlink="">
      <xdr:nvSpPr>
        <xdr:cNvPr id="751" name="楕円 750"/>
        <xdr:cNvSpPr/>
      </xdr:nvSpPr>
      <xdr:spPr>
        <a:xfrm>
          <a:off x="13652500" y="1457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51163</xdr:rowOff>
    </xdr:from>
    <xdr:to>
      <xdr:col>76</xdr:col>
      <xdr:colOff>114300</xdr:colOff>
      <xdr:row>85</xdr:row>
      <xdr:rowOff>93618</xdr:rowOff>
    </xdr:to>
    <xdr:cxnSp macro="">
      <xdr:nvCxnSpPr>
        <xdr:cNvPr id="752" name="直線コネクタ 751"/>
        <xdr:cNvCxnSpPr/>
      </xdr:nvCxnSpPr>
      <xdr:spPr>
        <a:xfrm>
          <a:off x="13703300" y="14624413"/>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129358</xdr:rowOff>
    </xdr:from>
    <xdr:to>
      <xdr:col>67</xdr:col>
      <xdr:colOff>101600</xdr:colOff>
      <xdr:row>85</xdr:row>
      <xdr:rowOff>59508</xdr:rowOff>
    </xdr:to>
    <xdr:sp macro="" textlink="">
      <xdr:nvSpPr>
        <xdr:cNvPr id="753" name="楕円 752"/>
        <xdr:cNvSpPr/>
      </xdr:nvSpPr>
      <xdr:spPr>
        <a:xfrm>
          <a:off x="12763500" y="1453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8708</xdr:rowOff>
    </xdr:from>
    <xdr:to>
      <xdr:col>71</xdr:col>
      <xdr:colOff>177800</xdr:colOff>
      <xdr:row>85</xdr:row>
      <xdr:rowOff>51163</xdr:rowOff>
    </xdr:to>
    <xdr:cxnSp macro="">
      <xdr:nvCxnSpPr>
        <xdr:cNvPr id="754" name="直線コネクタ 753"/>
        <xdr:cNvCxnSpPr/>
      </xdr:nvCxnSpPr>
      <xdr:spPr>
        <a:xfrm>
          <a:off x="12814300" y="1458195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105427</xdr:rowOff>
    </xdr:from>
    <xdr:ext cx="405111" cy="259045"/>
    <xdr:sp macro="" textlink="">
      <xdr:nvSpPr>
        <xdr:cNvPr id="755" name="n_1aveValue【児童館】&#10;有形固定資産減価償却率"/>
        <xdr:cNvSpPr txBox="1"/>
      </xdr:nvSpPr>
      <xdr:spPr>
        <a:xfrm>
          <a:off x="152660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160945</xdr:rowOff>
    </xdr:from>
    <xdr:ext cx="405111" cy="259045"/>
    <xdr:sp macro="" textlink="">
      <xdr:nvSpPr>
        <xdr:cNvPr id="756" name="n_2aveValue【児童館】&#10;有形固定資産減価償却率"/>
        <xdr:cNvSpPr txBox="1"/>
      </xdr:nvSpPr>
      <xdr:spPr>
        <a:xfrm>
          <a:off x="14389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87465</xdr:rowOff>
    </xdr:from>
    <xdr:ext cx="405111" cy="259045"/>
    <xdr:sp macro="" textlink="">
      <xdr:nvSpPr>
        <xdr:cNvPr id="757" name="n_3aveValue【児童館】&#10;有形固定資産減価償却率"/>
        <xdr:cNvSpPr txBox="1"/>
      </xdr:nvSpPr>
      <xdr:spPr>
        <a:xfrm>
          <a:off x="13500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146248</xdr:rowOff>
    </xdr:from>
    <xdr:ext cx="405111" cy="259045"/>
    <xdr:sp macro="" textlink="">
      <xdr:nvSpPr>
        <xdr:cNvPr id="758" name="n_4aveValue【児童館】&#10;有形固定資産減価償却率"/>
        <xdr:cNvSpPr txBox="1"/>
      </xdr:nvSpPr>
      <xdr:spPr>
        <a:xfrm>
          <a:off x="12611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135545</xdr:rowOff>
    </xdr:from>
    <xdr:ext cx="405111" cy="259045"/>
    <xdr:sp macro="" textlink="">
      <xdr:nvSpPr>
        <xdr:cNvPr id="759" name="n_2mainValue【児童館】&#10;有形固定資産減価償却率"/>
        <xdr:cNvSpPr txBox="1"/>
      </xdr:nvSpPr>
      <xdr:spPr>
        <a:xfrm>
          <a:off x="14389744" y="14708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93090</xdr:rowOff>
    </xdr:from>
    <xdr:ext cx="405111" cy="259045"/>
    <xdr:sp macro="" textlink="">
      <xdr:nvSpPr>
        <xdr:cNvPr id="760" name="n_3mainValue【児童館】&#10;有形固定資産減価償却率"/>
        <xdr:cNvSpPr txBox="1"/>
      </xdr:nvSpPr>
      <xdr:spPr>
        <a:xfrm>
          <a:off x="13500744" y="1466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50635</xdr:rowOff>
    </xdr:from>
    <xdr:ext cx="405111" cy="259045"/>
    <xdr:sp macro="" textlink="">
      <xdr:nvSpPr>
        <xdr:cNvPr id="761" name="n_4mainValue【児童館】&#10;有形固定資産減価償却率"/>
        <xdr:cNvSpPr txBox="1"/>
      </xdr:nvSpPr>
      <xdr:spPr>
        <a:xfrm>
          <a:off x="12611744" y="1462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2" name="正方形/長方形 76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3" name="正方形/長方形 76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4" name="正方形/長方形 76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5" name="正方形/長方形 76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6" name="正方形/長方形 76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67" name="正方形/長方形 76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68" name="正方形/長方形 76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69" name="正方形/長方形 76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0" name="テキスト ボックス 76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1" name="直線コネクタ 77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72" name="直線コネクタ 77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73" name="テキスト ボックス 77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74" name="直線コネクタ 77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75" name="テキスト ボックス 77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76" name="直線コネクタ 77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77" name="テキスト ボックス 77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78" name="直線コネクタ 77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79" name="テキスト ボックス 77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0" name="直線コネクタ 77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1" name="テキスト ボックス 78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2" name="直線コネクタ 78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3" name="テキスト ボックス 78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89536</xdr:rowOff>
    </xdr:from>
    <xdr:to>
      <xdr:col>116</xdr:col>
      <xdr:colOff>62864</xdr:colOff>
      <xdr:row>86</xdr:row>
      <xdr:rowOff>20955</xdr:rowOff>
    </xdr:to>
    <xdr:cxnSp macro="">
      <xdr:nvCxnSpPr>
        <xdr:cNvPr id="785" name="直線コネクタ 784"/>
        <xdr:cNvCxnSpPr/>
      </xdr:nvCxnSpPr>
      <xdr:spPr>
        <a:xfrm flipV="1">
          <a:off x="22160864" y="13291186"/>
          <a:ext cx="0" cy="1474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24782</xdr:rowOff>
    </xdr:from>
    <xdr:ext cx="469744" cy="259045"/>
    <xdr:sp macro="" textlink="">
      <xdr:nvSpPr>
        <xdr:cNvPr id="786" name="【児童館】&#10;一人当たり面積最小値テキスト"/>
        <xdr:cNvSpPr txBox="1"/>
      </xdr:nvSpPr>
      <xdr:spPr>
        <a:xfrm>
          <a:off x="22199600" y="1476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20955</xdr:rowOff>
    </xdr:from>
    <xdr:to>
      <xdr:col>116</xdr:col>
      <xdr:colOff>152400</xdr:colOff>
      <xdr:row>86</xdr:row>
      <xdr:rowOff>20955</xdr:rowOff>
    </xdr:to>
    <xdr:cxnSp macro="">
      <xdr:nvCxnSpPr>
        <xdr:cNvPr id="787" name="直線コネクタ 786"/>
        <xdr:cNvCxnSpPr/>
      </xdr:nvCxnSpPr>
      <xdr:spPr>
        <a:xfrm>
          <a:off x="22072600" y="1476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36213</xdr:rowOff>
    </xdr:from>
    <xdr:ext cx="469744" cy="259045"/>
    <xdr:sp macro="" textlink="">
      <xdr:nvSpPr>
        <xdr:cNvPr id="788" name="【児童館】&#10;一人当たり面積最大値テキスト"/>
        <xdr:cNvSpPr txBox="1"/>
      </xdr:nvSpPr>
      <xdr:spPr>
        <a:xfrm>
          <a:off x="22199600" y="1306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89536</xdr:rowOff>
    </xdr:from>
    <xdr:to>
      <xdr:col>116</xdr:col>
      <xdr:colOff>152400</xdr:colOff>
      <xdr:row>77</xdr:row>
      <xdr:rowOff>89536</xdr:rowOff>
    </xdr:to>
    <xdr:cxnSp macro="">
      <xdr:nvCxnSpPr>
        <xdr:cNvPr id="789" name="直線コネクタ 788"/>
        <xdr:cNvCxnSpPr/>
      </xdr:nvCxnSpPr>
      <xdr:spPr>
        <a:xfrm>
          <a:off x="22072600" y="1329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121938</xdr:rowOff>
    </xdr:from>
    <xdr:ext cx="469744" cy="259045"/>
    <xdr:sp macro="" textlink="">
      <xdr:nvSpPr>
        <xdr:cNvPr id="790" name="【児童館】&#10;一人当たり面積平均値テキスト"/>
        <xdr:cNvSpPr txBox="1"/>
      </xdr:nvSpPr>
      <xdr:spPr>
        <a:xfrm>
          <a:off x="22199600" y="14523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143511</xdr:rowOff>
    </xdr:from>
    <xdr:to>
      <xdr:col>116</xdr:col>
      <xdr:colOff>114300</xdr:colOff>
      <xdr:row>85</xdr:row>
      <xdr:rowOff>73661</xdr:rowOff>
    </xdr:to>
    <xdr:sp macro="" textlink="">
      <xdr:nvSpPr>
        <xdr:cNvPr id="791" name="フローチャート: 判断 790"/>
        <xdr:cNvSpPr/>
      </xdr:nvSpPr>
      <xdr:spPr>
        <a:xfrm>
          <a:off x="221107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151130</xdr:rowOff>
    </xdr:from>
    <xdr:to>
      <xdr:col>112</xdr:col>
      <xdr:colOff>38100</xdr:colOff>
      <xdr:row>85</xdr:row>
      <xdr:rowOff>81280</xdr:rowOff>
    </xdr:to>
    <xdr:sp macro="" textlink="">
      <xdr:nvSpPr>
        <xdr:cNvPr id="792" name="フローチャート: 判断 791"/>
        <xdr:cNvSpPr/>
      </xdr:nvSpPr>
      <xdr:spPr>
        <a:xfrm>
          <a:off x="21272500" y="1455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143511</xdr:rowOff>
    </xdr:from>
    <xdr:to>
      <xdr:col>107</xdr:col>
      <xdr:colOff>101600</xdr:colOff>
      <xdr:row>85</xdr:row>
      <xdr:rowOff>73661</xdr:rowOff>
    </xdr:to>
    <xdr:sp macro="" textlink="">
      <xdr:nvSpPr>
        <xdr:cNvPr id="793" name="フローチャート: 判断 792"/>
        <xdr:cNvSpPr/>
      </xdr:nvSpPr>
      <xdr:spPr>
        <a:xfrm>
          <a:off x="203835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149225</xdr:rowOff>
    </xdr:from>
    <xdr:to>
      <xdr:col>102</xdr:col>
      <xdr:colOff>165100</xdr:colOff>
      <xdr:row>85</xdr:row>
      <xdr:rowOff>79375</xdr:rowOff>
    </xdr:to>
    <xdr:sp macro="" textlink="">
      <xdr:nvSpPr>
        <xdr:cNvPr id="794" name="フローチャート: 判断 793"/>
        <xdr:cNvSpPr/>
      </xdr:nvSpPr>
      <xdr:spPr>
        <a:xfrm>
          <a:off x="19494500" y="1455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154939</xdr:rowOff>
    </xdr:from>
    <xdr:to>
      <xdr:col>98</xdr:col>
      <xdr:colOff>38100</xdr:colOff>
      <xdr:row>85</xdr:row>
      <xdr:rowOff>85089</xdr:rowOff>
    </xdr:to>
    <xdr:sp macro="" textlink="">
      <xdr:nvSpPr>
        <xdr:cNvPr id="795" name="フローチャート: 判断 794"/>
        <xdr:cNvSpPr/>
      </xdr:nvSpPr>
      <xdr:spPr>
        <a:xfrm>
          <a:off x="18605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6" name="テキスト ボックス 79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7" name="テキスト ボックス 79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98" name="テキスト ボックス 79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99" name="テキスト ボックス 79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0" name="テキスト ボックス 79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111125</xdr:rowOff>
    </xdr:from>
    <xdr:to>
      <xdr:col>107</xdr:col>
      <xdr:colOff>101600</xdr:colOff>
      <xdr:row>86</xdr:row>
      <xdr:rowOff>41275</xdr:rowOff>
    </xdr:to>
    <xdr:sp macro="" textlink="">
      <xdr:nvSpPr>
        <xdr:cNvPr id="801" name="楕円 800"/>
        <xdr:cNvSpPr/>
      </xdr:nvSpPr>
      <xdr:spPr>
        <a:xfrm>
          <a:off x="20383500" y="1468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114936</xdr:rowOff>
    </xdr:from>
    <xdr:to>
      <xdr:col>102</xdr:col>
      <xdr:colOff>165100</xdr:colOff>
      <xdr:row>86</xdr:row>
      <xdr:rowOff>45086</xdr:rowOff>
    </xdr:to>
    <xdr:sp macro="" textlink="">
      <xdr:nvSpPr>
        <xdr:cNvPr id="802" name="楕円 801"/>
        <xdr:cNvSpPr/>
      </xdr:nvSpPr>
      <xdr:spPr>
        <a:xfrm>
          <a:off x="19494500" y="1468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161925</xdr:rowOff>
    </xdr:from>
    <xdr:to>
      <xdr:col>107</xdr:col>
      <xdr:colOff>50800</xdr:colOff>
      <xdr:row>85</xdr:row>
      <xdr:rowOff>165736</xdr:rowOff>
    </xdr:to>
    <xdr:cxnSp macro="">
      <xdr:nvCxnSpPr>
        <xdr:cNvPr id="803" name="直線コネクタ 802"/>
        <xdr:cNvCxnSpPr/>
      </xdr:nvCxnSpPr>
      <xdr:spPr>
        <a:xfrm flipV="1">
          <a:off x="19545300" y="14735175"/>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116839</xdr:rowOff>
    </xdr:from>
    <xdr:to>
      <xdr:col>98</xdr:col>
      <xdr:colOff>38100</xdr:colOff>
      <xdr:row>86</xdr:row>
      <xdr:rowOff>46989</xdr:rowOff>
    </xdr:to>
    <xdr:sp macro="" textlink="">
      <xdr:nvSpPr>
        <xdr:cNvPr id="804" name="楕円 803"/>
        <xdr:cNvSpPr/>
      </xdr:nvSpPr>
      <xdr:spPr>
        <a:xfrm>
          <a:off x="18605500" y="1469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165736</xdr:rowOff>
    </xdr:from>
    <xdr:to>
      <xdr:col>102</xdr:col>
      <xdr:colOff>114300</xdr:colOff>
      <xdr:row>85</xdr:row>
      <xdr:rowOff>167639</xdr:rowOff>
    </xdr:to>
    <xdr:cxnSp macro="">
      <xdr:nvCxnSpPr>
        <xdr:cNvPr id="805" name="直線コネクタ 804"/>
        <xdr:cNvCxnSpPr/>
      </xdr:nvCxnSpPr>
      <xdr:spPr>
        <a:xfrm flipV="1">
          <a:off x="18656300" y="1473898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97807</xdr:rowOff>
    </xdr:from>
    <xdr:ext cx="469744" cy="259045"/>
    <xdr:sp macro="" textlink="">
      <xdr:nvSpPr>
        <xdr:cNvPr id="806" name="n_1aveValue【児童館】&#10;一人当たり面積"/>
        <xdr:cNvSpPr txBox="1"/>
      </xdr:nvSpPr>
      <xdr:spPr>
        <a:xfrm>
          <a:off x="21075727" y="1432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90188</xdr:rowOff>
    </xdr:from>
    <xdr:ext cx="469744" cy="259045"/>
    <xdr:sp macro="" textlink="">
      <xdr:nvSpPr>
        <xdr:cNvPr id="807" name="n_2aveValue【児童館】&#10;一人当たり面積"/>
        <xdr:cNvSpPr txBox="1"/>
      </xdr:nvSpPr>
      <xdr:spPr>
        <a:xfrm>
          <a:off x="20199427" y="1432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95902</xdr:rowOff>
    </xdr:from>
    <xdr:ext cx="469744" cy="259045"/>
    <xdr:sp macro="" textlink="">
      <xdr:nvSpPr>
        <xdr:cNvPr id="808" name="n_3aveValue【児童館】&#10;一人当たり面積"/>
        <xdr:cNvSpPr txBox="1"/>
      </xdr:nvSpPr>
      <xdr:spPr>
        <a:xfrm>
          <a:off x="19310427" y="1432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101616</xdr:rowOff>
    </xdr:from>
    <xdr:ext cx="469744" cy="259045"/>
    <xdr:sp macro="" textlink="">
      <xdr:nvSpPr>
        <xdr:cNvPr id="809" name="n_4aveValue【児童館】&#10;一人当たり面積"/>
        <xdr:cNvSpPr txBox="1"/>
      </xdr:nvSpPr>
      <xdr:spPr>
        <a:xfrm>
          <a:off x="184214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32402</xdr:rowOff>
    </xdr:from>
    <xdr:ext cx="469744" cy="259045"/>
    <xdr:sp macro="" textlink="">
      <xdr:nvSpPr>
        <xdr:cNvPr id="810" name="n_2mainValue【児童館】&#10;一人当たり面積"/>
        <xdr:cNvSpPr txBox="1"/>
      </xdr:nvSpPr>
      <xdr:spPr>
        <a:xfrm>
          <a:off x="20199427" y="1477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36213</xdr:rowOff>
    </xdr:from>
    <xdr:ext cx="469744" cy="259045"/>
    <xdr:sp macro="" textlink="">
      <xdr:nvSpPr>
        <xdr:cNvPr id="811" name="n_3mainValue【児童館】&#10;一人当たり面積"/>
        <xdr:cNvSpPr txBox="1"/>
      </xdr:nvSpPr>
      <xdr:spPr>
        <a:xfrm>
          <a:off x="19310427" y="1478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38116</xdr:rowOff>
    </xdr:from>
    <xdr:ext cx="469744" cy="259045"/>
    <xdr:sp macro="" textlink="">
      <xdr:nvSpPr>
        <xdr:cNvPr id="812" name="n_4mainValue【児童館】&#10;一人当たり面積"/>
        <xdr:cNvSpPr txBox="1"/>
      </xdr:nvSpPr>
      <xdr:spPr>
        <a:xfrm>
          <a:off x="18421427" y="1478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13" name="正方形/長方形 81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14" name="正方形/長方形 81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15" name="正方形/長方形 81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16" name="正方形/長方形 81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17" name="正方形/長方形 81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18" name="正方形/長方形 81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19" name="正方形/長方形 81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0" name="正方形/長方形 819"/>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821" name="正方形/長方形 82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2" name="正方形/長方形 82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3" name="正方形/長方形 82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4" name="正方形/長方形 82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5" name="正方形/長方形 82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6" name="正方形/長方形 82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7" name="正方形/長方形 82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8" name="正方形/長方形 827"/>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829" name="正方形/長方形 82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0" name="正方形/長方形 82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1" name="テキスト ボックス 83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認定こども園・幼稚園・保育所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公営住宅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港湾・漁港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については、復旧・復興事業として震災後に新規に整備しているため類似団体よりも有形固定資産減価償却率は大幅に低くなっている。また、町内の現状を鑑みて施設の解体を進めたことにより、</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の有形固定資産減価償却率は下がり、</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児童館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は数値なしとなった。</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は、類似団体平均より相当高い値で推移しているものの、計画的な維持管理工事により、一時の最も高い値より</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以上良化し、年々類似団体平均との差が縮小している。今後は、老朽化にともない修繕が必要な箇所が増えていくことが予想されるため、日常的なパトロール等を実施し、効率的な維持管理に努めていく。また、需要に対する適正な規模の確保のために多面的な活用や統廃合、譲渡を含め整備の在り方を検討していく</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endParaRPr lang="ja-JP" altLang="ja-JP">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福島県富岡町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12,043
11,973
68.39
21,053,128
19,629,577
1,326,506
4,486,609
538,719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42</xdr:row>
      <xdr:rowOff>106680</xdr:rowOff>
    </xdr:to>
    <xdr:cxnSp macro="">
      <xdr:nvCxnSpPr>
        <xdr:cNvPr id="56" name="直線コネクタ 55"/>
        <xdr:cNvCxnSpPr/>
      </xdr:nvCxnSpPr>
      <xdr:spPr>
        <a:xfrm flipV="1">
          <a:off x="4634865" y="571500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110507</xdr:rowOff>
    </xdr:from>
    <xdr:ext cx="405111" cy="259045"/>
    <xdr:sp macro="" textlink="">
      <xdr:nvSpPr>
        <xdr:cNvPr id="57" name="【図書館】&#10;有形固定資産減価償却率最小値テキスト"/>
        <xdr:cNvSpPr txBox="1"/>
      </xdr:nvSpPr>
      <xdr:spPr>
        <a:xfrm>
          <a:off x="4673600" y="731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106680</xdr:rowOff>
    </xdr:from>
    <xdr:to>
      <xdr:col>24</xdr:col>
      <xdr:colOff>152400</xdr:colOff>
      <xdr:row>42</xdr:row>
      <xdr:rowOff>106680</xdr:rowOff>
    </xdr:to>
    <xdr:cxnSp macro="">
      <xdr:nvCxnSpPr>
        <xdr:cNvPr id="58" name="直線コネクタ 57"/>
        <xdr:cNvCxnSpPr/>
      </xdr:nvCxnSpPr>
      <xdr:spPr>
        <a:xfrm>
          <a:off x="4546600" y="730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147337</xdr:rowOff>
    </xdr:from>
    <xdr:ext cx="405111" cy="259045"/>
    <xdr:sp macro="" textlink="">
      <xdr:nvSpPr>
        <xdr:cNvPr id="61" name="【図書館】&#10;有形固定資産減価償却率平均値テキスト"/>
        <xdr:cNvSpPr txBox="1"/>
      </xdr:nvSpPr>
      <xdr:spPr>
        <a:xfrm>
          <a:off x="4673600" y="5976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124460</xdr:rowOff>
    </xdr:from>
    <xdr:to>
      <xdr:col>24</xdr:col>
      <xdr:colOff>114300</xdr:colOff>
      <xdr:row>36</xdr:row>
      <xdr:rowOff>54610</xdr:rowOff>
    </xdr:to>
    <xdr:sp macro="" textlink="">
      <xdr:nvSpPr>
        <xdr:cNvPr id="62" name="フローチャート: 判断 61"/>
        <xdr:cNvSpPr/>
      </xdr:nvSpPr>
      <xdr:spPr>
        <a:xfrm>
          <a:off x="4584700" y="612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46355</xdr:rowOff>
    </xdr:from>
    <xdr:to>
      <xdr:col>20</xdr:col>
      <xdr:colOff>38100</xdr:colOff>
      <xdr:row>38</xdr:row>
      <xdr:rowOff>147955</xdr:rowOff>
    </xdr:to>
    <xdr:sp macro="" textlink="">
      <xdr:nvSpPr>
        <xdr:cNvPr id="63" name="フローチャート: 判断 62"/>
        <xdr:cNvSpPr/>
      </xdr:nvSpPr>
      <xdr:spPr>
        <a:xfrm>
          <a:off x="3746500" y="65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23495</xdr:rowOff>
    </xdr:from>
    <xdr:to>
      <xdr:col>15</xdr:col>
      <xdr:colOff>101600</xdr:colOff>
      <xdr:row>38</xdr:row>
      <xdr:rowOff>125095</xdr:rowOff>
    </xdr:to>
    <xdr:sp macro="" textlink="">
      <xdr:nvSpPr>
        <xdr:cNvPr id="64" name="フローチャート: 判断 63"/>
        <xdr:cNvSpPr/>
      </xdr:nvSpPr>
      <xdr:spPr>
        <a:xfrm>
          <a:off x="2857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122555</xdr:rowOff>
    </xdr:from>
    <xdr:to>
      <xdr:col>10</xdr:col>
      <xdr:colOff>165100</xdr:colOff>
      <xdr:row>38</xdr:row>
      <xdr:rowOff>52705</xdr:rowOff>
    </xdr:to>
    <xdr:sp macro="" textlink="">
      <xdr:nvSpPr>
        <xdr:cNvPr id="65" name="フローチャート: 判断 64"/>
        <xdr:cNvSpPr/>
      </xdr:nvSpPr>
      <xdr:spPr>
        <a:xfrm>
          <a:off x="1968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74930</xdr:rowOff>
    </xdr:from>
    <xdr:to>
      <xdr:col>6</xdr:col>
      <xdr:colOff>38100</xdr:colOff>
      <xdr:row>38</xdr:row>
      <xdr:rowOff>5080</xdr:rowOff>
    </xdr:to>
    <xdr:sp macro="" textlink="">
      <xdr:nvSpPr>
        <xdr:cNvPr id="66" name="フローチャート: 判断 65"/>
        <xdr:cNvSpPr/>
      </xdr:nvSpPr>
      <xdr:spPr>
        <a:xfrm>
          <a:off x="1079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120650</xdr:rowOff>
    </xdr:from>
    <xdr:to>
      <xdr:col>24</xdr:col>
      <xdr:colOff>114300</xdr:colOff>
      <xdr:row>39</xdr:row>
      <xdr:rowOff>50800</xdr:rowOff>
    </xdr:to>
    <xdr:sp macro="" textlink="">
      <xdr:nvSpPr>
        <xdr:cNvPr id="72" name="楕円 71"/>
        <xdr:cNvSpPr/>
      </xdr:nvSpPr>
      <xdr:spPr>
        <a:xfrm>
          <a:off x="45847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99077</xdr:rowOff>
    </xdr:from>
    <xdr:ext cx="405111" cy="259045"/>
    <xdr:sp macro="" textlink="">
      <xdr:nvSpPr>
        <xdr:cNvPr id="73" name="【図書館】&#10;有形固定資産減価償却率該当値テキスト"/>
        <xdr:cNvSpPr txBox="1"/>
      </xdr:nvSpPr>
      <xdr:spPr>
        <a:xfrm>
          <a:off x="4673600"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63500</xdr:rowOff>
    </xdr:from>
    <xdr:to>
      <xdr:col>20</xdr:col>
      <xdr:colOff>38100</xdr:colOff>
      <xdr:row>38</xdr:row>
      <xdr:rowOff>165100</xdr:rowOff>
    </xdr:to>
    <xdr:sp macro="" textlink="">
      <xdr:nvSpPr>
        <xdr:cNvPr id="74" name="楕円 73"/>
        <xdr:cNvSpPr/>
      </xdr:nvSpPr>
      <xdr:spPr>
        <a:xfrm>
          <a:off x="3746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114300</xdr:rowOff>
    </xdr:from>
    <xdr:to>
      <xdr:col>24</xdr:col>
      <xdr:colOff>63500</xdr:colOff>
      <xdr:row>39</xdr:row>
      <xdr:rowOff>0</xdr:rowOff>
    </xdr:to>
    <xdr:cxnSp macro="">
      <xdr:nvCxnSpPr>
        <xdr:cNvPr id="75" name="直線コネクタ 74"/>
        <xdr:cNvCxnSpPr/>
      </xdr:nvCxnSpPr>
      <xdr:spPr>
        <a:xfrm>
          <a:off x="3797300" y="66294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6350</xdr:rowOff>
    </xdr:from>
    <xdr:to>
      <xdr:col>15</xdr:col>
      <xdr:colOff>101600</xdr:colOff>
      <xdr:row>38</xdr:row>
      <xdr:rowOff>107950</xdr:rowOff>
    </xdr:to>
    <xdr:sp macro="" textlink="">
      <xdr:nvSpPr>
        <xdr:cNvPr id="76" name="楕円 75"/>
        <xdr:cNvSpPr/>
      </xdr:nvSpPr>
      <xdr:spPr>
        <a:xfrm>
          <a:off x="2857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57150</xdr:rowOff>
    </xdr:from>
    <xdr:to>
      <xdr:col>19</xdr:col>
      <xdr:colOff>177800</xdr:colOff>
      <xdr:row>38</xdr:row>
      <xdr:rowOff>114300</xdr:rowOff>
    </xdr:to>
    <xdr:cxnSp macro="">
      <xdr:nvCxnSpPr>
        <xdr:cNvPr id="77" name="直線コネクタ 76"/>
        <xdr:cNvCxnSpPr/>
      </xdr:nvCxnSpPr>
      <xdr:spPr>
        <a:xfrm>
          <a:off x="2908300" y="6572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120650</xdr:rowOff>
    </xdr:from>
    <xdr:to>
      <xdr:col>10</xdr:col>
      <xdr:colOff>165100</xdr:colOff>
      <xdr:row>38</xdr:row>
      <xdr:rowOff>50800</xdr:rowOff>
    </xdr:to>
    <xdr:sp macro="" textlink="">
      <xdr:nvSpPr>
        <xdr:cNvPr id="78" name="楕円 77"/>
        <xdr:cNvSpPr/>
      </xdr:nvSpPr>
      <xdr:spPr>
        <a:xfrm>
          <a:off x="1968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0</xdr:rowOff>
    </xdr:from>
    <xdr:to>
      <xdr:col>15</xdr:col>
      <xdr:colOff>50800</xdr:colOff>
      <xdr:row>38</xdr:row>
      <xdr:rowOff>57150</xdr:rowOff>
    </xdr:to>
    <xdr:cxnSp macro="">
      <xdr:nvCxnSpPr>
        <xdr:cNvPr id="79" name="直線コネクタ 78"/>
        <xdr:cNvCxnSpPr/>
      </xdr:nvCxnSpPr>
      <xdr:spPr>
        <a:xfrm>
          <a:off x="2019300" y="6515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63500</xdr:rowOff>
    </xdr:from>
    <xdr:to>
      <xdr:col>6</xdr:col>
      <xdr:colOff>38100</xdr:colOff>
      <xdr:row>37</xdr:row>
      <xdr:rowOff>165100</xdr:rowOff>
    </xdr:to>
    <xdr:sp macro="" textlink="">
      <xdr:nvSpPr>
        <xdr:cNvPr id="80" name="楕円 79"/>
        <xdr:cNvSpPr/>
      </xdr:nvSpPr>
      <xdr:spPr>
        <a:xfrm>
          <a:off x="1079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114300</xdr:rowOff>
    </xdr:from>
    <xdr:to>
      <xdr:col>10</xdr:col>
      <xdr:colOff>114300</xdr:colOff>
      <xdr:row>38</xdr:row>
      <xdr:rowOff>0</xdr:rowOff>
    </xdr:to>
    <xdr:cxnSp macro="">
      <xdr:nvCxnSpPr>
        <xdr:cNvPr id="81" name="直線コネクタ 80"/>
        <xdr:cNvCxnSpPr/>
      </xdr:nvCxnSpPr>
      <xdr:spPr>
        <a:xfrm>
          <a:off x="1130300" y="6457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164482</xdr:rowOff>
    </xdr:from>
    <xdr:ext cx="405111" cy="259045"/>
    <xdr:sp macro="" textlink="">
      <xdr:nvSpPr>
        <xdr:cNvPr id="82" name="n_1aveValue【図書館】&#10;有形固定資産減価償却率"/>
        <xdr:cNvSpPr txBox="1"/>
      </xdr:nvSpPr>
      <xdr:spPr>
        <a:xfrm>
          <a:off x="3582044" y="633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116222</xdr:rowOff>
    </xdr:from>
    <xdr:ext cx="405111" cy="259045"/>
    <xdr:sp macro="" textlink="">
      <xdr:nvSpPr>
        <xdr:cNvPr id="83" name="n_2aveValue【図書館】&#10;有形固定資産減価償却率"/>
        <xdr:cNvSpPr txBox="1"/>
      </xdr:nvSpPr>
      <xdr:spPr>
        <a:xfrm>
          <a:off x="27057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43832</xdr:rowOff>
    </xdr:from>
    <xdr:ext cx="405111" cy="259045"/>
    <xdr:sp macro="" textlink="">
      <xdr:nvSpPr>
        <xdr:cNvPr id="84" name="n_3aveValue【図書館】&#10;有形固定資産減価償却率"/>
        <xdr:cNvSpPr txBox="1"/>
      </xdr:nvSpPr>
      <xdr:spPr>
        <a:xfrm>
          <a:off x="1816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167657</xdr:rowOff>
    </xdr:from>
    <xdr:ext cx="405111" cy="259045"/>
    <xdr:sp macro="" textlink="">
      <xdr:nvSpPr>
        <xdr:cNvPr id="85" name="n_4aveValue【図書館】&#10;有形固定資産減価償却率"/>
        <xdr:cNvSpPr txBox="1"/>
      </xdr:nvSpPr>
      <xdr:spPr>
        <a:xfrm>
          <a:off x="9277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156227</xdr:rowOff>
    </xdr:from>
    <xdr:ext cx="405111" cy="259045"/>
    <xdr:sp macro="" textlink="">
      <xdr:nvSpPr>
        <xdr:cNvPr id="86" name="n_1mainValue【図書館】&#10;有形固定資産減価償却率"/>
        <xdr:cNvSpPr txBox="1"/>
      </xdr:nvSpPr>
      <xdr:spPr>
        <a:xfrm>
          <a:off x="3582044" y="667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124477</xdr:rowOff>
    </xdr:from>
    <xdr:ext cx="405111" cy="259045"/>
    <xdr:sp macro="" textlink="">
      <xdr:nvSpPr>
        <xdr:cNvPr id="87" name="n_2mainValue【図書館】&#10;有形固定資産減価償却率"/>
        <xdr:cNvSpPr txBox="1"/>
      </xdr:nvSpPr>
      <xdr:spPr>
        <a:xfrm>
          <a:off x="27057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67327</xdr:rowOff>
    </xdr:from>
    <xdr:ext cx="405111" cy="259045"/>
    <xdr:sp macro="" textlink="">
      <xdr:nvSpPr>
        <xdr:cNvPr id="88" name="n_3mainValue【図書館】&#10;有形固定資産減価償却率"/>
        <xdr:cNvSpPr txBox="1"/>
      </xdr:nvSpPr>
      <xdr:spPr>
        <a:xfrm>
          <a:off x="18167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10177</xdr:rowOff>
    </xdr:from>
    <xdr:ext cx="405111" cy="259045"/>
    <xdr:sp macro="" textlink="">
      <xdr:nvSpPr>
        <xdr:cNvPr id="89" name="n_4mainValue【図書館】&#10;有形固定資産減価償却率"/>
        <xdr:cNvSpPr txBox="1"/>
      </xdr:nvSpPr>
      <xdr:spPr>
        <a:xfrm>
          <a:off x="927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0" name="直線コネクタ 9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1" name="テキスト ボックス 10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2" name="直線コネクタ 10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3" name="テキスト ボックス 102"/>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4" name="直線コネクタ 10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5" name="テキスト ボックス 104"/>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6" name="直線コネクタ 10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7" name="テキスト ボックス 106"/>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xdr:rowOff>
    </xdr:from>
    <xdr:to>
      <xdr:col>54</xdr:col>
      <xdr:colOff>189865</xdr:colOff>
      <xdr:row>41</xdr:row>
      <xdr:rowOff>85344</xdr:rowOff>
    </xdr:to>
    <xdr:cxnSp macro="">
      <xdr:nvCxnSpPr>
        <xdr:cNvPr id="111" name="直線コネクタ 110"/>
        <xdr:cNvCxnSpPr/>
      </xdr:nvCxnSpPr>
      <xdr:spPr>
        <a:xfrm flipV="1">
          <a:off x="10476865" y="583692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89171</xdr:rowOff>
    </xdr:from>
    <xdr:ext cx="469744" cy="259045"/>
    <xdr:sp macro="" textlink="">
      <xdr:nvSpPr>
        <xdr:cNvPr id="112" name="【図書館】&#10;一人当たり面積最小値テキスト"/>
        <xdr:cNvSpPr txBox="1"/>
      </xdr:nvSpPr>
      <xdr:spPr>
        <a:xfrm>
          <a:off x="10515600" y="711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85344</xdr:rowOff>
    </xdr:from>
    <xdr:to>
      <xdr:col>55</xdr:col>
      <xdr:colOff>88900</xdr:colOff>
      <xdr:row>41</xdr:row>
      <xdr:rowOff>85344</xdr:rowOff>
    </xdr:to>
    <xdr:cxnSp macro="">
      <xdr:nvCxnSpPr>
        <xdr:cNvPr id="113" name="直線コネクタ 112"/>
        <xdr:cNvCxnSpPr/>
      </xdr:nvCxnSpPr>
      <xdr:spPr>
        <a:xfrm>
          <a:off x="10388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125747</xdr:rowOff>
    </xdr:from>
    <xdr:ext cx="469744" cy="259045"/>
    <xdr:sp macro="" textlink="">
      <xdr:nvSpPr>
        <xdr:cNvPr id="114" name="【図書館】&#10;一人当たり面積最大値テキスト"/>
        <xdr:cNvSpPr txBox="1"/>
      </xdr:nvSpPr>
      <xdr:spPr>
        <a:xfrm>
          <a:off x="10515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xdr:rowOff>
    </xdr:from>
    <xdr:to>
      <xdr:col>55</xdr:col>
      <xdr:colOff>88900</xdr:colOff>
      <xdr:row>34</xdr:row>
      <xdr:rowOff>7620</xdr:rowOff>
    </xdr:to>
    <xdr:cxnSp macro="">
      <xdr:nvCxnSpPr>
        <xdr:cNvPr id="115" name="直線コネクタ 114"/>
        <xdr:cNvCxnSpPr/>
      </xdr:nvCxnSpPr>
      <xdr:spPr>
        <a:xfrm>
          <a:off x="10388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16273</xdr:rowOff>
    </xdr:from>
    <xdr:ext cx="469744" cy="259045"/>
    <xdr:sp macro="" textlink="">
      <xdr:nvSpPr>
        <xdr:cNvPr id="116" name="【図書館】&#10;一人当たり面積平均値テキスト"/>
        <xdr:cNvSpPr txBox="1"/>
      </xdr:nvSpPr>
      <xdr:spPr>
        <a:xfrm>
          <a:off x="10515600" y="65313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164846</xdr:rowOff>
    </xdr:from>
    <xdr:to>
      <xdr:col>55</xdr:col>
      <xdr:colOff>50800</xdr:colOff>
      <xdr:row>39</xdr:row>
      <xdr:rowOff>94996</xdr:rowOff>
    </xdr:to>
    <xdr:sp macro="" textlink="">
      <xdr:nvSpPr>
        <xdr:cNvPr id="117" name="フローチャート: 判断 116"/>
        <xdr:cNvSpPr/>
      </xdr:nvSpPr>
      <xdr:spPr>
        <a:xfrm>
          <a:off x="104267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96266</xdr:rowOff>
    </xdr:from>
    <xdr:to>
      <xdr:col>50</xdr:col>
      <xdr:colOff>165100</xdr:colOff>
      <xdr:row>39</xdr:row>
      <xdr:rowOff>26416</xdr:rowOff>
    </xdr:to>
    <xdr:sp macro="" textlink="">
      <xdr:nvSpPr>
        <xdr:cNvPr id="118" name="フローチャート: 判断 117"/>
        <xdr:cNvSpPr/>
      </xdr:nvSpPr>
      <xdr:spPr>
        <a:xfrm>
          <a:off x="9588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66548</xdr:rowOff>
    </xdr:from>
    <xdr:to>
      <xdr:col>46</xdr:col>
      <xdr:colOff>38100</xdr:colOff>
      <xdr:row>38</xdr:row>
      <xdr:rowOff>168148</xdr:rowOff>
    </xdr:to>
    <xdr:sp macro="" textlink="">
      <xdr:nvSpPr>
        <xdr:cNvPr id="119" name="フローチャート: 判断 118"/>
        <xdr:cNvSpPr/>
      </xdr:nvSpPr>
      <xdr:spPr>
        <a:xfrm>
          <a:off x="8699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66548</xdr:rowOff>
    </xdr:from>
    <xdr:to>
      <xdr:col>41</xdr:col>
      <xdr:colOff>101600</xdr:colOff>
      <xdr:row>38</xdr:row>
      <xdr:rowOff>168148</xdr:rowOff>
    </xdr:to>
    <xdr:sp macro="" textlink="">
      <xdr:nvSpPr>
        <xdr:cNvPr id="120" name="フローチャート: 判断 119"/>
        <xdr:cNvSpPr/>
      </xdr:nvSpPr>
      <xdr:spPr>
        <a:xfrm>
          <a:off x="7810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91694</xdr:rowOff>
    </xdr:from>
    <xdr:to>
      <xdr:col>36</xdr:col>
      <xdr:colOff>165100</xdr:colOff>
      <xdr:row>39</xdr:row>
      <xdr:rowOff>21844</xdr:rowOff>
    </xdr:to>
    <xdr:sp macro="" textlink="">
      <xdr:nvSpPr>
        <xdr:cNvPr id="121" name="フローチャート: 判断 120"/>
        <xdr:cNvSpPr/>
      </xdr:nvSpPr>
      <xdr:spPr>
        <a:xfrm>
          <a:off x="69215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116840</xdr:rowOff>
    </xdr:from>
    <xdr:to>
      <xdr:col>55</xdr:col>
      <xdr:colOff>50800</xdr:colOff>
      <xdr:row>40</xdr:row>
      <xdr:rowOff>46990</xdr:rowOff>
    </xdr:to>
    <xdr:sp macro="" textlink="">
      <xdr:nvSpPr>
        <xdr:cNvPr id="127" name="楕円 126"/>
        <xdr:cNvSpPr/>
      </xdr:nvSpPr>
      <xdr:spPr>
        <a:xfrm>
          <a:off x="104267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95267</xdr:rowOff>
    </xdr:from>
    <xdr:ext cx="469744" cy="259045"/>
    <xdr:sp macro="" textlink="">
      <xdr:nvSpPr>
        <xdr:cNvPr id="128" name="【図書館】&#10;一人当たり面積該当値テキスト"/>
        <xdr:cNvSpPr txBox="1"/>
      </xdr:nvSpPr>
      <xdr:spPr>
        <a:xfrm>
          <a:off x="10515600"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125984</xdr:rowOff>
    </xdr:from>
    <xdr:to>
      <xdr:col>50</xdr:col>
      <xdr:colOff>165100</xdr:colOff>
      <xdr:row>40</xdr:row>
      <xdr:rowOff>56134</xdr:rowOff>
    </xdr:to>
    <xdr:sp macro="" textlink="">
      <xdr:nvSpPr>
        <xdr:cNvPr id="129" name="楕円 128"/>
        <xdr:cNvSpPr/>
      </xdr:nvSpPr>
      <xdr:spPr>
        <a:xfrm>
          <a:off x="9588500" y="681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167640</xdr:rowOff>
    </xdr:from>
    <xdr:to>
      <xdr:col>55</xdr:col>
      <xdr:colOff>0</xdr:colOff>
      <xdr:row>40</xdr:row>
      <xdr:rowOff>5334</xdr:rowOff>
    </xdr:to>
    <xdr:cxnSp macro="">
      <xdr:nvCxnSpPr>
        <xdr:cNvPr id="130" name="直線コネクタ 129"/>
        <xdr:cNvCxnSpPr/>
      </xdr:nvCxnSpPr>
      <xdr:spPr>
        <a:xfrm flipV="1">
          <a:off x="9639300" y="685419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132842</xdr:rowOff>
    </xdr:from>
    <xdr:to>
      <xdr:col>46</xdr:col>
      <xdr:colOff>38100</xdr:colOff>
      <xdr:row>40</xdr:row>
      <xdr:rowOff>62992</xdr:rowOff>
    </xdr:to>
    <xdr:sp macro="" textlink="">
      <xdr:nvSpPr>
        <xdr:cNvPr id="131" name="楕円 130"/>
        <xdr:cNvSpPr/>
      </xdr:nvSpPr>
      <xdr:spPr>
        <a:xfrm>
          <a:off x="8699500" y="68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5334</xdr:rowOff>
    </xdr:from>
    <xdr:to>
      <xdr:col>50</xdr:col>
      <xdr:colOff>114300</xdr:colOff>
      <xdr:row>40</xdr:row>
      <xdr:rowOff>12192</xdr:rowOff>
    </xdr:to>
    <xdr:cxnSp macro="">
      <xdr:nvCxnSpPr>
        <xdr:cNvPr id="132" name="直線コネクタ 131"/>
        <xdr:cNvCxnSpPr/>
      </xdr:nvCxnSpPr>
      <xdr:spPr>
        <a:xfrm flipV="1">
          <a:off x="8750300" y="686333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139700</xdr:rowOff>
    </xdr:from>
    <xdr:to>
      <xdr:col>41</xdr:col>
      <xdr:colOff>101600</xdr:colOff>
      <xdr:row>40</xdr:row>
      <xdr:rowOff>69850</xdr:rowOff>
    </xdr:to>
    <xdr:sp macro="" textlink="">
      <xdr:nvSpPr>
        <xdr:cNvPr id="133" name="楕円 132"/>
        <xdr:cNvSpPr/>
      </xdr:nvSpPr>
      <xdr:spPr>
        <a:xfrm>
          <a:off x="7810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12192</xdr:rowOff>
    </xdr:from>
    <xdr:to>
      <xdr:col>45</xdr:col>
      <xdr:colOff>177800</xdr:colOff>
      <xdr:row>40</xdr:row>
      <xdr:rowOff>19050</xdr:rowOff>
    </xdr:to>
    <xdr:cxnSp macro="">
      <xdr:nvCxnSpPr>
        <xdr:cNvPr id="134" name="直線コネクタ 133"/>
        <xdr:cNvCxnSpPr/>
      </xdr:nvCxnSpPr>
      <xdr:spPr>
        <a:xfrm flipV="1">
          <a:off x="7861300" y="687019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144272</xdr:rowOff>
    </xdr:from>
    <xdr:to>
      <xdr:col>36</xdr:col>
      <xdr:colOff>165100</xdr:colOff>
      <xdr:row>40</xdr:row>
      <xdr:rowOff>74422</xdr:rowOff>
    </xdr:to>
    <xdr:sp macro="" textlink="">
      <xdr:nvSpPr>
        <xdr:cNvPr id="135" name="楕円 134"/>
        <xdr:cNvSpPr/>
      </xdr:nvSpPr>
      <xdr:spPr>
        <a:xfrm>
          <a:off x="6921500" y="683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19050</xdr:rowOff>
    </xdr:from>
    <xdr:to>
      <xdr:col>41</xdr:col>
      <xdr:colOff>50800</xdr:colOff>
      <xdr:row>40</xdr:row>
      <xdr:rowOff>23622</xdr:rowOff>
    </xdr:to>
    <xdr:cxnSp macro="">
      <xdr:nvCxnSpPr>
        <xdr:cNvPr id="136" name="直線コネクタ 135"/>
        <xdr:cNvCxnSpPr/>
      </xdr:nvCxnSpPr>
      <xdr:spPr>
        <a:xfrm flipV="1">
          <a:off x="6972300" y="687705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42943</xdr:rowOff>
    </xdr:from>
    <xdr:ext cx="469744" cy="259045"/>
    <xdr:sp macro="" textlink="">
      <xdr:nvSpPr>
        <xdr:cNvPr id="137" name="n_1aveValue【図書館】&#10;一人当たり面積"/>
        <xdr:cNvSpPr txBox="1"/>
      </xdr:nvSpPr>
      <xdr:spPr>
        <a:xfrm>
          <a:off x="9391727" y="638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13225</xdr:rowOff>
    </xdr:from>
    <xdr:ext cx="469744" cy="259045"/>
    <xdr:sp macro="" textlink="">
      <xdr:nvSpPr>
        <xdr:cNvPr id="138" name="n_2aveValue【図書館】&#10;一人当たり面積"/>
        <xdr:cNvSpPr txBox="1"/>
      </xdr:nvSpPr>
      <xdr:spPr>
        <a:xfrm>
          <a:off x="8515427" y="635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13225</xdr:rowOff>
    </xdr:from>
    <xdr:ext cx="469744" cy="259045"/>
    <xdr:sp macro="" textlink="">
      <xdr:nvSpPr>
        <xdr:cNvPr id="139" name="n_3aveValue【図書館】&#10;一人当たり面積"/>
        <xdr:cNvSpPr txBox="1"/>
      </xdr:nvSpPr>
      <xdr:spPr>
        <a:xfrm>
          <a:off x="7626427" y="635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38371</xdr:rowOff>
    </xdr:from>
    <xdr:ext cx="469744" cy="259045"/>
    <xdr:sp macro="" textlink="">
      <xdr:nvSpPr>
        <xdr:cNvPr id="140" name="n_4aveValue【図書館】&#10;一人当たり面積"/>
        <xdr:cNvSpPr txBox="1"/>
      </xdr:nvSpPr>
      <xdr:spPr>
        <a:xfrm>
          <a:off x="6737427" y="638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47261</xdr:rowOff>
    </xdr:from>
    <xdr:ext cx="469744" cy="259045"/>
    <xdr:sp macro="" textlink="">
      <xdr:nvSpPr>
        <xdr:cNvPr id="141" name="n_1mainValue【図書館】&#10;一人当たり面積"/>
        <xdr:cNvSpPr txBox="1"/>
      </xdr:nvSpPr>
      <xdr:spPr>
        <a:xfrm>
          <a:off x="9391727" y="690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54119</xdr:rowOff>
    </xdr:from>
    <xdr:ext cx="469744" cy="259045"/>
    <xdr:sp macro="" textlink="">
      <xdr:nvSpPr>
        <xdr:cNvPr id="142" name="n_2mainValue【図書館】&#10;一人当たり面積"/>
        <xdr:cNvSpPr txBox="1"/>
      </xdr:nvSpPr>
      <xdr:spPr>
        <a:xfrm>
          <a:off x="8515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60977</xdr:rowOff>
    </xdr:from>
    <xdr:ext cx="469744" cy="259045"/>
    <xdr:sp macro="" textlink="">
      <xdr:nvSpPr>
        <xdr:cNvPr id="143" name="n_3mainValue【図書館】&#10;一人当たり面積"/>
        <xdr:cNvSpPr txBox="1"/>
      </xdr:nvSpPr>
      <xdr:spPr>
        <a:xfrm>
          <a:off x="76264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65549</xdr:rowOff>
    </xdr:from>
    <xdr:ext cx="469744" cy="259045"/>
    <xdr:sp macro="" textlink="">
      <xdr:nvSpPr>
        <xdr:cNvPr id="144" name="n_4mainValue【図書館】&#10;一人当たり面積"/>
        <xdr:cNvSpPr txBox="1"/>
      </xdr:nvSpPr>
      <xdr:spPr>
        <a:xfrm>
          <a:off x="6737427" y="692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6" name="直線コネクタ 15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7" name="テキスト ボックス 156"/>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8" name="直線コネクタ 15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9" name="テキスト ボックス 15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0" name="直線コネクタ 15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1" name="テキスト ボックス 16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2" name="直線コネクタ 16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3" name="テキスト ボックス 16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4" name="直線コネクタ 16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5" name="テキスト ボックス 16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6" name="直線コネクタ 16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7" name="テキスト ボックス 166"/>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170" name="直線コネクタ 169"/>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1"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2" name="直線コネクタ 171"/>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3" name="【体育館・プール】&#10;有形固定資産減価償却率最大値テキスト"/>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74" name="直線コネクタ 173"/>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171286</xdr:rowOff>
    </xdr:from>
    <xdr:ext cx="405111" cy="259045"/>
    <xdr:sp macro="" textlink="">
      <xdr:nvSpPr>
        <xdr:cNvPr id="175" name="【体育館・プール】&#10;有形固定資産減価償却率平均値テキスト"/>
        <xdr:cNvSpPr txBox="1"/>
      </xdr:nvSpPr>
      <xdr:spPr>
        <a:xfrm>
          <a:off x="4673600" y="10286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76" name="フローチャート: 判断 175"/>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101056</xdr:rowOff>
    </xdr:from>
    <xdr:to>
      <xdr:col>20</xdr:col>
      <xdr:colOff>38100</xdr:colOff>
      <xdr:row>62</xdr:row>
      <xdr:rowOff>31206</xdr:rowOff>
    </xdr:to>
    <xdr:sp macro="" textlink="">
      <xdr:nvSpPr>
        <xdr:cNvPr id="177" name="フローチャート: 判断 176"/>
        <xdr:cNvSpPr/>
      </xdr:nvSpPr>
      <xdr:spPr>
        <a:xfrm>
          <a:off x="3746500" y="1055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125549</xdr:rowOff>
    </xdr:from>
    <xdr:to>
      <xdr:col>15</xdr:col>
      <xdr:colOff>101600</xdr:colOff>
      <xdr:row>62</xdr:row>
      <xdr:rowOff>55699</xdr:rowOff>
    </xdr:to>
    <xdr:sp macro="" textlink="">
      <xdr:nvSpPr>
        <xdr:cNvPr id="178" name="フローチャート: 判断 177"/>
        <xdr:cNvSpPr/>
      </xdr:nvSpPr>
      <xdr:spPr>
        <a:xfrm>
          <a:off x="2857500" y="1058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87993</xdr:rowOff>
    </xdr:from>
    <xdr:to>
      <xdr:col>10</xdr:col>
      <xdr:colOff>165100</xdr:colOff>
      <xdr:row>62</xdr:row>
      <xdr:rowOff>18143</xdr:rowOff>
    </xdr:to>
    <xdr:sp macro="" textlink="">
      <xdr:nvSpPr>
        <xdr:cNvPr id="179" name="フローチャート: 判断 178"/>
        <xdr:cNvSpPr/>
      </xdr:nvSpPr>
      <xdr:spPr>
        <a:xfrm>
          <a:off x="1968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37374</xdr:rowOff>
    </xdr:from>
    <xdr:to>
      <xdr:col>6</xdr:col>
      <xdr:colOff>38100</xdr:colOff>
      <xdr:row>61</xdr:row>
      <xdr:rowOff>138974</xdr:rowOff>
    </xdr:to>
    <xdr:sp macro="" textlink="">
      <xdr:nvSpPr>
        <xdr:cNvPr id="180" name="フローチャート: 判断 179"/>
        <xdr:cNvSpPr/>
      </xdr:nvSpPr>
      <xdr:spPr>
        <a:xfrm>
          <a:off x="1079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35741</xdr:rowOff>
    </xdr:from>
    <xdr:to>
      <xdr:col>24</xdr:col>
      <xdr:colOff>114300</xdr:colOff>
      <xdr:row>63</xdr:row>
      <xdr:rowOff>137341</xdr:rowOff>
    </xdr:to>
    <xdr:sp macro="" textlink="">
      <xdr:nvSpPr>
        <xdr:cNvPr id="186" name="楕円 185"/>
        <xdr:cNvSpPr/>
      </xdr:nvSpPr>
      <xdr:spPr>
        <a:xfrm>
          <a:off x="4584700" y="1083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14168</xdr:rowOff>
    </xdr:from>
    <xdr:ext cx="405111" cy="259045"/>
    <xdr:sp macro="" textlink="">
      <xdr:nvSpPr>
        <xdr:cNvPr id="187" name="【体育館・プール】&#10;有形固定資産減価償却率該当値テキスト"/>
        <xdr:cNvSpPr txBox="1"/>
      </xdr:nvSpPr>
      <xdr:spPr>
        <a:xfrm>
          <a:off x="4673600" y="10815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19413</xdr:rowOff>
    </xdr:from>
    <xdr:to>
      <xdr:col>20</xdr:col>
      <xdr:colOff>38100</xdr:colOff>
      <xdr:row>63</xdr:row>
      <xdr:rowOff>121013</xdr:rowOff>
    </xdr:to>
    <xdr:sp macro="" textlink="">
      <xdr:nvSpPr>
        <xdr:cNvPr id="188" name="楕円 187"/>
        <xdr:cNvSpPr/>
      </xdr:nvSpPr>
      <xdr:spPr>
        <a:xfrm>
          <a:off x="3746500" y="1082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70213</xdr:rowOff>
    </xdr:from>
    <xdr:to>
      <xdr:col>24</xdr:col>
      <xdr:colOff>63500</xdr:colOff>
      <xdr:row>63</xdr:row>
      <xdr:rowOff>86541</xdr:rowOff>
    </xdr:to>
    <xdr:cxnSp macro="">
      <xdr:nvCxnSpPr>
        <xdr:cNvPr id="189" name="直線コネクタ 188"/>
        <xdr:cNvCxnSpPr/>
      </xdr:nvCxnSpPr>
      <xdr:spPr>
        <a:xfrm>
          <a:off x="3797300" y="10871563"/>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154940</xdr:rowOff>
    </xdr:from>
    <xdr:to>
      <xdr:col>15</xdr:col>
      <xdr:colOff>101600</xdr:colOff>
      <xdr:row>63</xdr:row>
      <xdr:rowOff>85090</xdr:rowOff>
    </xdr:to>
    <xdr:sp macro="" textlink="">
      <xdr:nvSpPr>
        <xdr:cNvPr id="190" name="楕円 189"/>
        <xdr:cNvSpPr/>
      </xdr:nvSpPr>
      <xdr:spPr>
        <a:xfrm>
          <a:off x="2857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34290</xdr:rowOff>
    </xdr:from>
    <xdr:to>
      <xdr:col>19</xdr:col>
      <xdr:colOff>177800</xdr:colOff>
      <xdr:row>63</xdr:row>
      <xdr:rowOff>70213</xdr:rowOff>
    </xdr:to>
    <xdr:cxnSp macro="">
      <xdr:nvCxnSpPr>
        <xdr:cNvPr id="191" name="直線コネクタ 190"/>
        <xdr:cNvCxnSpPr/>
      </xdr:nvCxnSpPr>
      <xdr:spPr>
        <a:xfrm>
          <a:off x="2908300" y="1083564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119017</xdr:rowOff>
    </xdr:from>
    <xdr:to>
      <xdr:col>10</xdr:col>
      <xdr:colOff>165100</xdr:colOff>
      <xdr:row>63</xdr:row>
      <xdr:rowOff>49167</xdr:rowOff>
    </xdr:to>
    <xdr:sp macro="" textlink="">
      <xdr:nvSpPr>
        <xdr:cNvPr id="192" name="楕円 191"/>
        <xdr:cNvSpPr/>
      </xdr:nvSpPr>
      <xdr:spPr>
        <a:xfrm>
          <a:off x="1968500" y="1074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169817</xdr:rowOff>
    </xdr:from>
    <xdr:to>
      <xdr:col>15</xdr:col>
      <xdr:colOff>50800</xdr:colOff>
      <xdr:row>63</xdr:row>
      <xdr:rowOff>34290</xdr:rowOff>
    </xdr:to>
    <xdr:cxnSp macro="">
      <xdr:nvCxnSpPr>
        <xdr:cNvPr id="193" name="直線コネクタ 192"/>
        <xdr:cNvCxnSpPr/>
      </xdr:nvCxnSpPr>
      <xdr:spPr>
        <a:xfrm>
          <a:off x="2019300" y="1079971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83094</xdr:rowOff>
    </xdr:from>
    <xdr:to>
      <xdr:col>6</xdr:col>
      <xdr:colOff>38100</xdr:colOff>
      <xdr:row>63</xdr:row>
      <xdr:rowOff>13244</xdr:rowOff>
    </xdr:to>
    <xdr:sp macro="" textlink="">
      <xdr:nvSpPr>
        <xdr:cNvPr id="194" name="楕円 193"/>
        <xdr:cNvSpPr/>
      </xdr:nvSpPr>
      <xdr:spPr>
        <a:xfrm>
          <a:off x="10795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133894</xdr:rowOff>
    </xdr:from>
    <xdr:to>
      <xdr:col>10</xdr:col>
      <xdr:colOff>114300</xdr:colOff>
      <xdr:row>62</xdr:row>
      <xdr:rowOff>169817</xdr:rowOff>
    </xdr:to>
    <xdr:cxnSp macro="">
      <xdr:nvCxnSpPr>
        <xdr:cNvPr id="195" name="直線コネクタ 194"/>
        <xdr:cNvCxnSpPr/>
      </xdr:nvCxnSpPr>
      <xdr:spPr>
        <a:xfrm>
          <a:off x="1130300" y="1076379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47733</xdr:rowOff>
    </xdr:from>
    <xdr:ext cx="405111" cy="259045"/>
    <xdr:sp macro="" textlink="">
      <xdr:nvSpPr>
        <xdr:cNvPr id="196" name="n_1aveValue【体育館・プール】&#10;有形固定資産減価償却率"/>
        <xdr:cNvSpPr txBox="1"/>
      </xdr:nvSpPr>
      <xdr:spPr>
        <a:xfrm>
          <a:off x="3582044" y="10334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72226</xdr:rowOff>
    </xdr:from>
    <xdr:ext cx="405111" cy="259045"/>
    <xdr:sp macro="" textlink="">
      <xdr:nvSpPr>
        <xdr:cNvPr id="197" name="n_2aveValue【体育館・プール】&#10;有形固定資産減価償却率"/>
        <xdr:cNvSpPr txBox="1"/>
      </xdr:nvSpPr>
      <xdr:spPr>
        <a:xfrm>
          <a:off x="2705744" y="10359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34670</xdr:rowOff>
    </xdr:from>
    <xdr:ext cx="405111" cy="259045"/>
    <xdr:sp macro="" textlink="">
      <xdr:nvSpPr>
        <xdr:cNvPr id="198" name="n_3aveValue【体育館・プール】&#10;有形固定資産減価償却率"/>
        <xdr:cNvSpPr txBox="1"/>
      </xdr:nvSpPr>
      <xdr:spPr>
        <a:xfrm>
          <a:off x="1816744" y="10321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155501</xdr:rowOff>
    </xdr:from>
    <xdr:ext cx="405111" cy="259045"/>
    <xdr:sp macro="" textlink="">
      <xdr:nvSpPr>
        <xdr:cNvPr id="199" name="n_4aveValue【体育館・プール】&#10;有形固定資産減価償却率"/>
        <xdr:cNvSpPr txBox="1"/>
      </xdr:nvSpPr>
      <xdr:spPr>
        <a:xfrm>
          <a:off x="927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112140</xdr:rowOff>
    </xdr:from>
    <xdr:ext cx="405111" cy="259045"/>
    <xdr:sp macro="" textlink="">
      <xdr:nvSpPr>
        <xdr:cNvPr id="200" name="n_1mainValue【体育館・プール】&#10;有形固定資産減価償却率"/>
        <xdr:cNvSpPr txBox="1"/>
      </xdr:nvSpPr>
      <xdr:spPr>
        <a:xfrm>
          <a:off x="3582044" y="1091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76217</xdr:rowOff>
    </xdr:from>
    <xdr:ext cx="405111" cy="259045"/>
    <xdr:sp macro="" textlink="">
      <xdr:nvSpPr>
        <xdr:cNvPr id="201" name="n_2mainValue【体育館・プール】&#10;有形固定資産減価償却率"/>
        <xdr:cNvSpPr txBox="1"/>
      </xdr:nvSpPr>
      <xdr:spPr>
        <a:xfrm>
          <a:off x="2705744" y="1087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40294</xdr:rowOff>
    </xdr:from>
    <xdr:ext cx="405111" cy="259045"/>
    <xdr:sp macro="" textlink="">
      <xdr:nvSpPr>
        <xdr:cNvPr id="202" name="n_3mainValue【体育館・プール】&#10;有形固定資産減価償却率"/>
        <xdr:cNvSpPr txBox="1"/>
      </xdr:nvSpPr>
      <xdr:spPr>
        <a:xfrm>
          <a:off x="1816744" y="10841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4371</xdr:rowOff>
    </xdr:from>
    <xdr:ext cx="405111" cy="259045"/>
    <xdr:sp macro="" textlink="">
      <xdr:nvSpPr>
        <xdr:cNvPr id="203" name="n_4mainValue【体育館・プール】&#10;有形固定資産減価償却率"/>
        <xdr:cNvSpPr txBox="1"/>
      </xdr:nvSpPr>
      <xdr:spPr>
        <a:xfrm>
          <a:off x="927744" y="1080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4" name="直線コネクタ 21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5" name="テキスト ボックス 21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6" name="直線コネクタ 21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7" name="テキスト ボックス 21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0" name="直線コネクタ 21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1" name="テキスト ボックス 22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2" name="直線コネクタ 22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3" name="テキスト ボックス 22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5" name="テキスト ボックス 22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133350</xdr:rowOff>
    </xdr:from>
    <xdr:to>
      <xdr:col>54</xdr:col>
      <xdr:colOff>189865</xdr:colOff>
      <xdr:row>64</xdr:row>
      <xdr:rowOff>24384</xdr:rowOff>
    </xdr:to>
    <xdr:cxnSp macro="">
      <xdr:nvCxnSpPr>
        <xdr:cNvPr id="227" name="直線コネクタ 226"/>
        <xdr:cNvCxnSpPr/>
      </xdr:nvCxnSpPr>
      <xdr:spPr>
        <a:xfrm flipV="1">
          <a:off x="10476865" y="9734550"/>
          <a:ext cx="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28211</xdr:rowOff>
    </xdr:from>
    <xdr:ext cx="469744" cy="259045"/>
    <xdr:sp macro="" textlink="">
      <xdr:nvSpPr>
        <xdr:cNvPr id="228" name="【体育館・プール】&#10;一人当たり面積最小値テキスト"/>
        <xdr:cNvSpPr txBox="1"/>
      </xdr:nvSpPr>
      <xdr:spPr>
        <a:xfrm>
          <a:off x="10515600" y="1100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24384</xdr:rowOff>
    </xdr:from>
    <xdr:to>
      <xdr:col>55</xdr:col>
      <xdr:colOff>88900</xdr:colOff>
      <xdr:row>64</xdr:row>
      <xdr:rowOff>24384</xdr:rowOff>
    </xdr:to>
    <xdr:cxnSp macro="">
      <xdr:nvCxnSpPr>
        <xdr:cNvPr id="229" name="直線コネクタ 228"/>
        <xdr:cNvCxnSpPr/>
      </xdr:nvCxnSpPr>
      <xdr:spPr>
        <a:xfrm>
          <a:off x="10388600" y="10997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80027</xdr:rowOff>
    </xdr:from>
    <xdr:ext cx="469744" cy="259045"/>
    <xdr:sp macro="" textlink="">
      <xdr:nvSpPr>
        <xdr:cNvPr id="230" name="【体育館・プール】&#10;一人当たり面積最大値テキスト"/>
        <xdr:cNvSpPr txBox="1"/>
      </xdr:nvSpPr>
      <xdr:spPr>
        <a:xfrm>
          <a:off x="10515600" y="950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133350</xdr:rowOff>
    </xdr:from>
    <xdr:to>
      <xdr:col>55</xdr:col>
      <xdr:colOff>88900</xdr:colOff>
      <xdr:row>56</xdr:row>
      <xdr:rowOff>133350</xdr:rowOff>
    </xdr:to>
    <xdr:cxnSp macro="">
      <xdr:nvCxnSpPr>
        <xdr:cNvPr id="231" name="直線コネクタ 230"/>
        <xdr:cNvCxnSpPr/>
      </xdr:nvCxnSpPr>
      <xdr:spPr>
        <a:xfrm>
          <a:off x="10388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27703</xdr:rowOff>
    </xdr:from>
    <xdr:ext cx="469744" cy="259045"/>
    <xdr:sp macro="" textlink="">
      <xdr:nvSpPr>
        <xdr:cNvPr id="232" name="【体育館・プール】&#10;一人当たり面積平均値テキスト"/>
        <xdr:cNvSpPr txBox="1"/>
      </xdr:nvSpPr>
      <xdr:spPr>
        <a:xfrm>
          <a:off x="10515600" y="104861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4826</xdr:rowOff>
    </xdr:from>
    <xdr:to>
      <xdr:col>55</xdr:col>
      <xdr:colOff>50800</xdr:colOff>
      <xdr:row>62</xdr:row>
      <xdr:rowOff>106426</xdr:rowOff>
    </xdr:to>
    <xdr:sp macro="" textlink="">
      <xdr:nvSpPr>
        <xdr:cNvPr id="233" name="フローチャート: 判断 232"/>
        <xdr:cNvSpPr/>
      </xdr:nvSpPr>
      <xdr:spPr>
        <a:xfrm>
          <a:off x="10426700" y="1063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134366</xdr:rowOff>
    </xdr:from>
    <xdr:to>
      <xdr:col>50</xdr:col>
      <xdr:colOff>165100</xdr:colOff>
      <xdr:row>62</xdr:row>
      <xdr:rowOff>64516</xdr:rowOff>
    </xdr:to>
    <xdr:sp macro="" textlink="">
      <xdr:nvSpPr>
        <xdr:cNvPr id="234" name="フローチャート: 判断 233"/>
        <xdr:cNvSpPr/>
      </xdr:nvSpPr>
      <xdr:spPr>
        <a:xfrm>
          <a:off x="9588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155702</xdr:rowOff>
    </xdr:from>
    <xdr:to>
      <xdr:col>46</xdr:col>
      <xdr:colOff>38100</xdr:colOff>
      <xdr:row>62</xdr:row>
      <xdr:rowOff>85852</xdr:rowOff>
    </xdr:to>
    <xdr:sp macro="" textlink="">
      <xdr:nvSpPr>
        <xdr:cNvPr id="235" name="フローチャート: 判断 234"/>
        <xdr:cNvSpPr/>
      </xdr:nvSpPr>
      <xdr:spPr>
        <a:xfrm>
          <a:off x="8699500" y="1061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137795</xdr:rowOff>
    </xdr:from>
    <xdr:to>
      <xdr:col>41</xdr:col>
      <xdr:colOff>101600</xdr:colOff>
      <xdr:row>62</xdr:row>
      <xdr:rowOff>67945</xdr:rowOff>
    </xdr:to>
    <xdr:sp macro="" textlink="">
      <xdr:nvSpPr>
        <xdr:cNvPr id="236" name="フローチャート: 判断 235"/>
        <xdr:cNvSpPr/>
      </xdr:nvSpPr>
      <xdr:spPr>
        <a:xfrm>
          <a:off x="7810500" y="1059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140081</xdr:rowOff>
    </xdr:from>
    <xdr:to>
      <xdr:col>36</xdr:col>
      <xdr:colOff>165100</xdr:colOff>
      <xdr:row>62</xdr:row>
      <xdr:rowOff>70231</xdr:rowOff>
    </xdr:to>
    <xdr:sp macro="" textlink="">
      <xdr:nvSpPr>
        <xdr:cNvPr id="237" name="フローチャート: 判断 236"/>
        <xdr:cNvSpPr/>
      </xdr:nvSpPr>
      <xdr:spPr>
        <a:xfrm>
          <a:off x="6921500" y="1059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81788</xdr:rowOff>
    </xdr:from>
    <xdr:to>
      <xdr:col>55</xdr:col>
      <xdr:colOff>50800</xdr:colOff>
      <xdr:row>64</xdr:row>
      <xdr:rowOff>11938</xdr:rowOff>
    </xdr:to>
    <xdr:sp macro="" textlink="">
      <xdr:nvSpPr>
        <xdr:cNvPr id="243" name="楕円 242"/>
        <xdr:cNvSpPr/>
      </xdr:nvSpPr>
      <xdr:spPr>
        <a:xfrm>
          <a:off x="10426700" y="1088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168165</xdr:rowOff>
    </xdr:from>
    <xdr:ext cx="469744" cy="259045"/>
    <xdr:sp macro="" textlink="">
      <xdr:nvSpPr>
        <xdr:cNvPr id="244" name="【体育館・プール】&#10;一人当たり面積該当値テキスト"/>
        <xdr:cNvSpPr txBox="1"/>
      </xdr:nvSpPr>
      <xdr:spPr>
        <a:xfrm>
          <a:off x="10515600" y="10798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84836</xdr:rowOff>
    </xdr:from>
    <xdr:to>
      <xdr:col>50</xdr:col>
      <xdr:colOff>165100</xdr:colOff>
      <xdr:row>64</xdr:row>
      <xdr:rowOff>14986</xdr:rowOff>
    </xdr:to>
    <xdr:sp macro="" textlink="">
      <xdr:nvSpPr>
        <xdr:cNvPr id="245" name="楕円 244"/>
        <xdr:cNvSpPr/>
      </xdr:nvSpPr>
      <xdr:spPr>
        <a:xfrm>
          <a:off x="9588500" y="1088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132588</xdr:rowOff>
    </xdr:from>
    <xdr:to>
      <xdr:col>55</xdr:col>
      <xdr:colOff>0</xdr:colOff>
      <xdr:row>63</xdr:row>
      <xdr:rowOff>135636</xdr:rowOff>
    </xdr:to>
    <xdr:cxnSp macro="">
      <xdr:nvCxnSpPr>
        <xdr:cNvPr id="246" name="直線コネクタ 245"/>
        <xdr:cNvCxnSpPr/>
      </xdr:nvCxnSpPr>
      <xdr:spPr>
        <a:xfrm flipV="1">
          <a:off x="9639300" y="10933938"/>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87884</xdr:rowOff>
    </xdr:from>
    <xdr:to>
      <xdr:col>46</xdr:col>
      <xdr:colOff>38100</xdr:colOff>
      <xdr:row>64</xdr:row>
      <xdr:rowOff>18034</xdr:rowOff>
    </xdr:to>
    <xdr:sp macro="" textlink="">
      <xdr:nvSpPr>
        <xdr:cNvPr id="247" name="楕円 246"/>
        <xdr:cNvSpPr/>
      </xdr:nvSpPr>
      <xdr:spPr>
        <a:xfrm>
          <a:off x="8699500" y="1088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135636</xdr:rowOff>
    </xdr:from>
    <xdr:to>
      <xdr:col>50</xdr:col>
      <xdr:colOff>114300</xdr:colOff>
      <xdr:row>63</xdr:row>
      <xdr:rowOff>138684</xdr:rowOff>
    </xdr:to>
    <xdr:cxnSp macro="">
      <xdr:nvCxnSpPr>
        <xdr:cNvPr id="248" name="直線コネクタ 247"/>
        <xdr:cNvCxnSpPr/>
      </xdr:nvCxnSpPr>
      <xdr:spPr>
        <a:xfrm flipV="1">
          <a:off x="8750300" y="1093698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90551</xdr:rowOff>
    </xdr:from>
    <xdr:to>
      <xdr:col>41</xdr:col>
      <xdr:colOff>101600</xdr:colOff>
      <xdr:row>64</xdr:row>
      <xdr:rowOff>20701</xdr:rowOff>
    </xdr:to>
    <xdr:sp macro="" textlink="">
      <xdr:nvSpPr>
        <xdr:cNvPr id="249" name="楕円 248"/>
        <xdr:cNvSpPr/>
      </xdr:nvSpPr>
      <xdr:spPr>
        <a:xfrm>
          <a:off x="7810500" y="1089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138684</xdr:rowOff>
    </xdr:from>
    <xdr:to>
      <xdr:col>45</xdr:col>
      <xdr:colOff>177800</xdr:colOff>
      <xdr:row>63</xdr:row>
      <xdr:rowOff>141351</xdr:rowOff>
    </xdr:to>
    <xdr:cxnSp macro="">
      <xdr:nvCxnSpPr>
        <xdr:cNvPr id="250" name="直線コネクタ 249"/>
        <xdr:cNvCxnSpPr/>
      </xdr:nvCxnSpPr>
      <xdr:spPr>
        <a:xfrm flipV="1">
          <a:off x="7861300" y="10940034"/>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92075</xdr:rowOff>
    </xdr:from>
    <xdr:to>
      <xdr:col>36</xdr:col>
      <xdr:colOff>165100</xdr:colOff>
      <xdr:row>64</xdr:row>
      <xdr:rowOff>22225</xdr:rowOff>
    </xdr:to>
    <xdr:sp macro="" textlink="">
      <xdr:nvSpPr>
        <xdr:cNvPr id="251" name="楕円 250"/>
        <xdr:cNvSpPr/>
      </xdr:nvSpPr>
      <xdr:spPr>
        <a:xfrm>
          <a:off x="6921500" y="1089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141351</xdr:rowOff>
    </xdr:from>
    <xdr:to>
      <xdr:col>41</xdr:col>
      <xdr:colOff>50800</xdr:colOff>
      <xdr:row>63</xdr:row>
      <xdr:rowOff>142875</xdr:rowOff>
    </xdr:to>
    <xdr:cxnSp macro="">
      <xdr:nvCxnSpPr>
        <xdr:cNvPr id="252" name="直線コネクタ 251"/>
        <xdr:cNvCxnSpPr/>
      </xdr:nvCxnSpPr>
      <xdr:spPr>
        <a:xfrm flipV="1">
          <a:off x="6972300" y="10942701"/>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81043</xdr:rowOff>
    </xdr:from>
    <xdr:ext cx="469744" cy="259045"/>
    <xdr:sp macro="" textlink="">
      <xdr:nvSpPr>
        <xdr:cNvPr id="253" name="n_1aveValue【体育館・プール】&#10;一人当たり面積"/>
        <xdr:cNvSpPr txBox="1"/>
      </xdr:nvSpPr>
      <xdr:spPr>
        <a:xfrm>
          <a:off x="9391727" y="103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102379</xdr:rowOff>
    </xdr:from>
    <xdr:ext cx="469744" cy="259045"/>
    <xdr:sp macro="" textlink="">
      <xdr:nvSpPr>
        <xdr:cNvPr id="254" name="n_2aveValue【体育館・プール】&#10;一人当たり面積"/>
        <xdr:cNvSpPr txBox="1"/>
      </xdr:nvSpPr>
      <xdr:spPr>
        <a:xfrm>
          <a:off x="8515427" y="1038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84472</xdr:rowOff>
    </xdr:from>
    <xdr:ext cx="469744" cy="259045"/>
    <xdr:sp macro="" textlink="">
      <xdr:nvSpPr>
        <xdr:cNvPr id="255" name="n_3aveValue【体育館・プール】&#10;一人当たり面積"/>
        <xdr:cNvSpPr txBox="1"/>
      </xdr:nvSpPr>
      <xdr:spPr>
        <a:xfrm>
          <a:off x="7626427" y="1037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86758</xdr:rowOff>
    </xdr:from>
    <xdr:ext cx="469744" cy="259045"/>
    <xdr:sp macro="" textlink="">
      <xdr:nvSpPr>
        <xdr:cNvPr id="256" name="n_4aveValue【体育館・プール】&#10;一人当たり面積"/>
        <xdr:cNvSpPr txBox="1"/>
      </xdr:nvSpPr>
      <xdr:spPr>
        <a:xfrm>
          <a:off x="6737427" y="1037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6113</xdr:rowOff>
    </xdr:from>
    <xdr:ext cx="469744" cy="259045"/>
    <xdr:sp macro="" textlink="">
      <xdr:nvSpPr>
        <xdr:cNvPr id="257" name="n_1mainValue【体育館・プール】&#10;一人当たり面積"/>
        <xdr:cNvSpPr txBox="1"/>
      </xdr:nvSpPr>
      <xdr:spPr>
        <a:xfrm>
          <a:off x="9391727" y="1097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9161</xdr:rowOff>
    </xdr:from>
    <xdr:ext cx="469744" cy="259045"/>
    <xdr:sp macro="" textlink="">
      <xdr:nvSpPr>
        <xdr:cNvPr id="258" name="n_2mainValue【体育館・プール】&#10;一人当たり面積"/>
        <xdr:cNvSpPr txBox="1"/>
      </xdr:nvSpPr>
      <xdr:spPr>
        <a:xfrm>
          <a:off x="8515427" y="10981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11828</xdr:rowOff>
    </xdr:from>
    <xdr:ext cx="469744" cy="259045"/>
    <xdr:sp macro="" textlink="">
      <xdr:nvSpPr>
        <xdr:cNvPr id="259" name="n_3mainValue【体育館・プール】&#10;一人当たり面積"/>
        <xdr:cNvSpPr txBox="1"/>
      </xdr:nvSpPr>
      <xdr:spPr>
        <a:xfrm>
          <a:off x="7626427" y="1098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13352</xdr:rowOff>
    </xdr:from>
    <xdr:ext cx="469744" cy="259045"/>
    <xdr:sp macro="" textlink="">
      <xdr:nvSpPr>
        <xdr:cNvPr id="260" name="n_4mainValue【体育館・プール】&#10;一人当たり面積"/>
        <xdr:cNvSpPr txBox="1"/>
      </xdr:nvSpPr>
      <xdr:spPr>
        <a:xfrm>
          <a:off x="6737427" y="1098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77288</xdr:rowOff>
    </xdr:from>
    <xdr:to>
      <xdr:col>24</xdr:col>
      <xdr:colOff>62865</xdr:colOff>
      <xdr:row>86</xdr:row>
      <xdr:rowOff>83820</xdr:rowOff>
    </xdr:to>
    <xdr:cxnSp macro="">
      <xdr:nvCxnSpPr>
        <xdr:cNvPr id="286" name="直線コネクタ 285"/>
        <xdr:cNvCxnSpPr/>
      </xdr:nvCxnSpPr>
      <xdr:spPr>
        <a:xfrm flipV="1">
          <a:off x="4634865" y="13450388"/>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87647</xdr:rowOff>
    </xdr:from>
    <xdr:ext cx="405111" cy="259045"/>
    <xdr:sp macro="" textlink="">
      <xdr:nvSpPr>
        <xdr:cNvPr id="287" name="【福祉施設】&#10;有形固定資産減価償却率最小値テキスト"/>
        <xdr:cNvSpPr txBox="1"/>
      </xdr:nvSpPr>
      <xdr:spPr>
        <a:xfrm>
          <a:off x="4673600"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83820</xdr:rowOff>
    </xdr:from>
    <xdr:to>
      <xdr:col>24</xdr:col>
      <xdr:colOff>152400</xdr:colOff>
      <xdr:row>86</xdr:row>
      <xdr:rowOff>83820</xdr:rowOff>
    </xdr:to>
    <xdr:cxnSp macro="">
      <xdr:nvCxnSpPr>
        <xdr:cNvPr id="288" name="直線コネクタ 287"/>
        <xdr:cNvCxnSpPr/>
      </xdr:nvCxnSpPr>
      <xdr:spPr>
        <a:xfrm>
          <a:off x="4546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23965</xdr:rowOff>
    </xdr:from>
    <xdr:ext cx="405111" cy="259045"/>
    <xdr:sp macro="" textlink="">
      <xdr:nvSpPr>
        <xdr:cNvPr id="289" name="【福祉施設】&#10;有形固定資産減価償却率最大値テキスト"/>
        <xdr:cNvSpPr txBox="1"/>
      </xdr:nvSpPr>
      <xdr:spPr>
        <a:xfrm>
          <a:off x="4673600" y="1322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77288</xdr:rowOff>
    </xdr:from>
    <xdr:to>
      <xdr:col>24</xdr:col>
      <xdr:colOff>152400</xdr:colOff>
      <xdr:row>78</xdr:row>
      <xdr:rowOff>77288</xdr:rowOff>
    </xdr:to>
    <xdr:cxnSp macro="">
      <xdr:nvCxnSpPr>
        <xdr:cNvPr id="290" name="直線コネクタ 289"/>
        <xdr:cNvCxnSpPr/>
      </xdr:nvCxnSpPr>
      <xdr:spPr>
        <a:xfrm>
          <a:off x="4546600" y="1345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120848</xdr:rowOff>
    </xdr:from>
    <xdr:ext cx="405111" cy="259045"/>
    <xdr:sp macro="" textlink="">
      <xdr:nvSpPr>
        <xdr:cNvPr id="291" name="【福祉施設】&#10;有形固定資産減価償却率平均値テキスト"/>
        <xdr:cNvSpPr txBox="1"/>
      </xdr:nvSpPr>
      <xdr:spPr>
        <a:xfrm>
          <a:off x="4673600" y="140082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142421</xdr:rowOff>
    </xdr:from>
    <xdr:to>
      <xdr:col>24</xdr:col>
      <xdr:colOff>114300</xdr:colOff>
      <xdr:row>82</xdr:row>
      <xdr:rowOff>72571</xdr:rowOff>
    </xdr:to>
    <xdr:sp macro="" textlink="">
      <xdr:nvSpPr>
        <xdr:cNvPr id="292" name="フローチャート: 判断 291"/>
        <xdr:cNvSpPr/>
      </xdr:nvSpPr>
      <xdr:spPr>
        <a:xfrm>
          <a:off x="45847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34652</xdr:rowOff>
    </xdr:from>
    <xdr:to>
      <xdr:col>20</xdr:col>
      <xdr:colOff>38100</xdr:colOff>
      <xdr:row>82</xdr:row>
      <xdr:rowOff>136252</xdr:rowOff>
    </xdr:to>
    <xdr:sp macro="" textlink="">
      <xdr:nvSpPr>
        <xdr:cNvPr id="293" name="フローチャート: 判断 292"/>
        <xdr:cNvSpPr/>
      </xdr:nvSpPr>
      <xdr:spPr>
        <a:xfrm>
          <a:off x="37465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23223</xdr:rowOff>
    </xdr:from>
    <xdr:to>
      <xdr:col>15</xdr:col>
      <xdr:colOff>101600</xdr:colOff>
      <xdr:row>82</xdr:row>
      <xdr:rowOff>124823</xdr:rowOff>
    </xdr:to>
    <xdr:sp macro="" textlink="">
      <xdr:nvSpPr>
        <xdr:cNvPr id="294" name="フローチャート: 判断 293"/>
        <xdr:cNvSpPr/>
      </xdr:nvSpPr>
      <xdr:spPr>
        <a:xfrm>
          <a:off x="2857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148952</xdr:rowOff>
    </xdr:from>
    <xdr:to>
      <xdr:col>10</xdr:col>
      <xdr:colOff>165100</xdr:colOff>
      <xdr:row>82</xdr:row>
      <xdr:rowOff>79102</xdr:rowOff>
    </xdr:to>
    <xdr:sp macro="" textlink="">
      <xdr:nvSpPr>
        <xdr:cNvPr id="295" name="フローチャート: 判断 294"/>
        <xdr:cNvSpPr/>
      </xdr:nvSpPr>
      <xdr:spPr>
        <a:xfrm>
          <a:off x="1968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103232</xdr:rowOff>
    </xdr:from>
    <xdr:to>
      <xdr:col>6</xdr:col>
      <xdr:colOff>38100</xdr:colOff>
      <xdr:row>82</xdr:row>
      <xdr:rowOff>33382</xdr:rowOff>
    </xdr:to>
    <xdr:sp macro="" textlink="">
      <xdr:nvSpPr>
        <xdr:cNvPr id="296" name="フローチャート: 判断 295"/>
        <xdr:cNvSpPr/>
      </xdr:nvSpPr>
      <xdr:spPr>
        <a:xfrm>
          <a:off x="1079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26488</xdr:rowOff>
    </xdr:from>
    <xdr:to>
      <xdr:col>24</xdr:col>
      <xdr:colOff>114300</xdr:colOff>
      <xdr:row>78</xdr:row>
      <xdr:rowOff>128088</xdr:rowOff>
    </xdr:to>
    <xdr:sp macro="" textlink="">
      <xdr:nvSpPr>
        <xdr:cNvPr id="302" name="楕円 301"/>
        <xdr:cNvSpPr/>
      </xdr:nvSpPr>
      <xdr:spPr>
        <a:xfrm>
          <a:off x="4584700" y="1339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150965</xdr:rowOff>
    </xdr:from>
    <xdr:ext cx="405111" cy="259045"/>
    <xdr:sp macro="" textlink="">
      <xdr:nvSpPr>
        <xdr:cNvPr id="303" name="【福祉施設】&#10;有形固定資産減価償却率該当値テキスト"/>
        <xdr:cNvSpPr txBox="1"/>
      </xdr:nvSpPr>
      <xdr:spPr>
        <a:xfrm>
          <a:off x="4673600" y="13352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148952</xdr:rowOff>
    </xdr:from>
    <xdr:to>
      <xdr:col>20</xdr:col>
      <xdr:colOff>38100</xdr:colOff>
      <xdr:row>81</xdr:row>
      <xdr:rowOff>79102</xdr:rowOff>
    </xdr:to>
    <xdr:sp macro="" textlink="">
      <xdr:nvSpPr>
        <xdr:cNvPr id="304" name="楕円 303"/>
        <xdr:cNvSpPr/>
      </xdr:nvSpPr>
      <xdr:spPr>
        <a:xfrm>
          <a:off x="3746500" y="1386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77288</xdr:rowOff>
    </xdr:from>
    <xdr:to>
      <xdr:col>24</xdr:col>
      <xdr:colOff>63500</xdr:colOff>
      <xdr:row>81</xdr:row>
      <xdr:rowOff>28302</xdr:rowOff>
    </xdr:to>
    <xdr:cxnSp macro="">
      <xdr:nvCxnSpPr>
        <xdr:cNvPr id="305" name="直線コネクタ 304"/>
        <xdr:cNvCxnSpPr/>
      </xdr:nvCxnSpPr>
      <xdr:spPr>
        <a:xfrm flipV="1">
          <a:off x="3797300" y="13450388"/>
          <a:ext cx="838200" cy="46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116295</xdr:rowOff>
    </xdr:from>
    <xdr:to>
      <xdr:col>15</xdr:col>
      <xdr:colOff>101600</xdr:colOff>
      <xdr:row>81</xdr:row>
      <xdr:rowOff>46445</xdr:rowOff>
    </xdr:to>
    <xdr:sp macro="" textlink="">
      <xdr:nvSpPr>
        <xdr:cNvPr id="306" name="楕円 305"/>
        <xdr:cNvSpPr/>
      </xdr:nvSpPr>
      <xdr:spPr>
        <a:xfrm>
          <a:off x="2857500" y="1383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167095</xdr:rowOff>
    </xdr:from>
    <xdr:to>
      <xdr:col>19</xdr:col>
      <xdr:colOff>177800</xdr:colOff>
      <xdr:row>81</xdr:row>
      <xdr:rowOff>28302</xdr:rowOff>
    </xdr:to>
    <xdr:cxnSp macro="">
      <xdr:nvCxnSpPr>
        <xdr:cNvPr id="307" name="直線コネクタ 306"/>
        <xdr:cNvCxnSpPr/>
      </xdr:nvCxnSpPr>
      <xdr:spPr>
        <a:xfrm>
          <a:off x="2908300" y="1388309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165281</xdr:rowOff>
    </xdr:from>
    <xdr:to>
      <xdr:col>10</xdr:col>
      <xdr:colOff>165100</xdr:colOff>
      <xdr:row>82</xdr:row>
      <xdr:rowOff>95431</xdr:rowOff>
    </xdr:to>
    <xdr:sp macro="" textlink="">
      <xdr:nvSpPr>
        <xdr:cNvPr id="308" name="楕円 307"/>
        <xdr:cNvSpPr/>
      </xdr:nvSpPr>
      <xdr:spPr>
        <a:xfrm>
          <a:off x="1968500" y="1405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167095</xdr:rowOff>
    </xdr:from>
    <xdr:to>
      <xdr:col>15</xdr:col>
      <xdr:colOff>50800</xdr:colOff>
      <xdr:row>82</xdr:row>
      <xdr:rowOff>44631</xdr:rowOff>
    </xdr:to>
    <xdr:cxnSp macro="">
      <xdr:nvCxnSpPr>
        <xdr:cNvPr id="309" name="直線コネクタ 308"/>
        <xdr:cNvCxnSpPr/>
      </xdr:nvCxnSpPr>
      <xdr:spPr>
        <a:xfrm flipV="1">
          <a:off x="2019300" y="13883095"/>
          <a:ext cx="889000" cy="22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132624</xdr:rowOff>
    </xdr:from>
    <xdr:to>
      <xdr:col>6</xdr:col>
      <xdr:colOff>38100</xdr:colOff>
      <xdr:row>82</xdr:row>
      <xdr:rowOff>62774</xdr:rowOff>
    </xdr:to>
    <xdr:sp macro="" textlink="">
      <xdr:nvSpPr>
        <xdr:cNvPr id="310" name="楕円 309"/>
        <xdr:cNvSpPr/>
      </xdr:nvSpPr>
      <xdr:spPr>
        <a:xfrm>
          <a:off x="1079500" y="1402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11974</xdr:rowOff>
    </xdr:from>
    <xdr:to>
      <xdr:col>10</xdr:col>
      <xdr:colOff>114300</xdr:colOff>
      <xdr:row>82</xdr:row>
      <xdr:rowOff>44631</xdr:rowOff>
    </xdr:to>
    <xdr:cxnSp macro="">
      <xdr:nvCxnSpPr>
        <xdr:cNvPr id="311" name="直線コネクタ 310"/>
        <xdr:cNvCxnSpPr/>
      </xdr:nvCxnSpPr>
      <xdr:spPr>
        <a:xfrm>
          <a:off x="1130300" y="140708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127379</xdr:rowOff>
    </xdr:from>
    <xdr:ext cx="405111" cy="259045"/>
    <xdr:sp macro="" textlink="">
      <xdr:nvSpPr>
        <xdr:cNvPr id="312" name="n_1aveValue【福祉施設】&#10;有形固定資産減価償却率"/>
        <xdr:cNvSpPr txBox="1"/>
      </xdr:nvSpPr>
      <xdr:spPr>
        <a:xfrm>
          <a:off x="3582044" y="1418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115950</xdr:rowOff>
    </xdr:from>
    <xdr:ext cx="405111" cy="259045"/>
    <xdr:sp macro="" textlink="">
      <xdr:nvSpPr>
        <xdr:cNvPr id="313" name="n_2aveValue【福祉施設】&#10;有形固定資産減価償却率"/>
        <xdr:cNvSpPr txBox="1"/>
      </xdr:nvSpPr>
      <xdr:spPr>
        <a:xfrm>
          <a:off x="2705744" y="1417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95629</xdr:rowOff>
    </xdr:from>
    <xdr:ext cx="405111" cy="259045"/>
    <xdr:sp macro="" textlink="">
      <xdr:nvSpPr>
        <xdr:cNvPr id="314" name="n_3aveValue【福祉施設】&#10;有形固定資産減価償却率"/>
        <xdr:cNvSpPr txBox="1"/>
      </xdr:nvSpPr>
      <xdr:spPr>
        <a:xfrm>
          <a:off x="18167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49909</xdr:rowOff>
    </xdr:from>
    <xdr:ext cx="405111" cy="259045"/>
    <xdr:sp macro="" textlink="">
      <xdr:nvSpPr>
        <xdr:cNvPr id="315" name="n_4aveValue【福祉施設】&#10;有形固定資産減価償却率"/>
        <xdr:cNvSpPr txBox="1"/>
      </xdr:nvSpPr>
      <xdr:spPr>
        <a:xfrm>
          <a:off x="927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95629</xdr:rowOff>
    </xdr:from>
    <xdr:ext cx="405111" cy="259045"/>
    <xdr:sp macro="" textlink="">
      <xdr:nvSpPr>
        <xdr:cNvPr id="316" name="n_1mainValue【福祉施設】&#10;有形固定資産減価償却率"/>
        <xdr:cNvSpPr txBox="1"/>
      </xdr:nvSpPr>
      <xdr:spPr>
        <a:xfrm>
          <a:off x="3582044" y="13640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62972</xdr:rowOff>
    </xdr:from>
    <xdr:ext cx="405111" cy="259045"/>
    <xdr:sp macro="" textlink="">
      <xdr:nvSpPr>
        <xdr:cNvPr id="317" name="n_2mainValue【福祉施設】&#10;有形固定資産減価償却率"/>
        <xdr:cNvSpPr txBox="1"/>
      </xdr:nvSpPr>
      <xdr:spPr>
        <a:xfrm>
          <a:off x="2705744" y="136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86558</xdr:rowOff>
    </xdr:from>
    <xdr:ext cx="405111" cy="259045"/>
    <xdr:sp macro="" textlink="">
      <xdr:nvSpPr>
        <xdr:cNvPr id="318" name="n_3mainValue【福祉施設】&#10;有形固定資産減価償却率"/>
        <xdr:cNvSpPr txBox="1"/>
      </xdr:nvSpPr>
      <xdr:spPr>
        <a:xfrm>
          <a:off x="1816744" y="1414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53901</xdr:rowOff>
    </xdr:from>
    <xdr:ext cx="405111" cy="259045"/>
    <xdr:sp macro="" textlink="">
      <xdr:nvSpPr>
        <xdr:cNvPr id="319" name="n_4mainValue【福祉施設】&#10;有形固定資産減価償却率"/>
        <xdr:cNvSpPr txBox="1"/>
      </xdr:nvSpPr>
      <xdr:spPr>
        <a:xfrm>
          <a:off x="927744" y="1411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68732</xdr:rowOff>
    </xdr:from>
    <xdr:to>
      <xdr:col>54</xdr:col>
      <xdr:colOff>189865</xdr:colOff>
      <xdr:row>86</xdr:row>
      <xdr:rowOff>25298</xdr:rowOff>
    </xdr:to>
    <xdr:cxnSp macro="">
      <xdr:nvCxnSpPr>
        <xdr:cNvPr id="341" name="直線コネクタ 340"/>
        <xdr:cNvCxnSpPr/>
      </xdr:nvCxnSpPr>
      <xdr:spPr>
        <a:xfrm flipV="1">
          <a:off x="10476865" y="13613282"/>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29125</xdr:rowOff>
    </xdr:from>
    <xdr:ext cx="469744" cy="259045"/>
    <xdr:sp macro="" textlink="">
      <xdr:nvSpPr>
        <xdr:cNvPr id="342" name="【福祉施設】&#10;一人当たり面積最小値テキスト"/>
        <xdr:cNvSpPr txBox="1"/>
      </xdr:nvSpPr>
      <xdr:spPr>
        <a:xfrm>
          <a:off x="10515600" y="14773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25298</xdr:rowOff>
    </xdr:from>
    <xdr:to>
      <xdr:col>55</xdr:col>
      <xdr:colOff>88900</xdr:colOff>
      <xdr:row>86</xdr:row>
      <xdr:rowOff>25298</xdr:rowOff>
    </xdr:to>
    <xdr:cxnSp macro="">
      <xdr:nvCxnSpPr>
        <xdr:cNvPr id="343" name="直線コネクタ 342"/>
        <xdr:cNvCxnSpPr/>
      </xdr:nvCxnSpPr>
      <xdr:spPr>
        <a:xfrm>
          <a:off x="10388600" y="1476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15409</xdr:rowOff>
    </xdr:from>
    <xdr:ext cx="469744" cy="259045"/>
    <xdr:sp macro="" textlink="">
      <xdr:nvSpPr>
        <xdr:cNvPr id="344" name="【福祉施設】&#10;一人当たり面積最大値テキスト"/>
        <xdr:cNvSpPr txBox="1"/>
      </xdr:nvSpPr>
      <xdr:spPr>
        <a:xfrm>
          <a:off x="10515600" y="133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68732</xdr:rowOff>
    </xdr:from>
    <xdr:to>
      <xdr:col>55</xdr:col>
      <xdr:colOff>88900</xdr:colOff>
      <xdr:row>79</xdr:row>
      <xdr:rowOff>68732</xdr:rowOff>
    </xdr:to>
    <xdr:cxnSp macro="">
      <xdr:nvCxnSpPr>
        <xdr:cNvPr id="345" name="直線コネクタ 344"/>
        <xdr:cNvCxnSpPr/>
      </xdr:nvCxnSpPr>
      <xdr:spPr>
        <a:xfrm>
          <a:off x="10388600" y="13613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156024</xdr:rowOff>
    </xdr:from>
    <xdr:ext cx="469744" cy="259045"/>
    <xdr:sp macro="" textlink="">
      <xdr:nvSpPr>
        <xdr:cNvPr id="346" name="【福祉施設】&#10;一人当たり面積平均値テキスト"/>
        <xdr:cNvSpPr txBox="1"/>
      </xdr:nvSpPr>
      <xdr:spPr>
        <a:xfrm>
          <a:off x="10515600" y="14386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133147</xdr:rowOff>
    </xdr:from>
    <xdr:to>
      <xdr:col>55</xdr:col>
      <xdr:colOff>50800</xdr:colOff>
      <xdr:row>85</xdr:row>
      <xdr:rowOff>63297</xdr:rowOff>
    </xdr:to>
    <xdr:sp macro="" textlink="">
      <xdr:nvSpPr>
        <xdr:cNvPr id="347" name="フローチャート: 判断 346"/>
        <xdr:cNvSpPr/>
      </xdr:nvSpPr>
      <xdr:spPr>
        <a:xfrm>
          <a:off x="10426700" y="1453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152121</xdr:rowOff>
    </xdr:from>
    <xdr:to>
      <xdr:col>50</xdr:col>
      <xdr:colOff>165100</xdr:colOff>
      <xdr:row>85</xdr:row>
      <xdr:rowOff>82271</xdr:rowOff>
    </xdr:to>
    <xdr:sp macro="" textlink="">
      <xdr:nvSpPr>
        <xdr:cNvPr id="348" name="フローチャート: 判断 347"/>
        <xdr:cNvSpPr/>
      </xdr:nvSpPr>
      <xdr:spPr>
        <a:xfrm>
          <a:off x="9588500" y="1455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128118</xdr:rowOff>
    </xdr:from>
    <xdr:to>
      <xdr:col>46</xdr:col>
      <xdr:colOff>38100</xdr:colOff>
      <xdr:row>85</xdr:row>
      <xdr:rowOff>58268</xdr:rowOff>
    </xdr:to>
    <xdr:sp macro="" textlink="">
      <xdr:nvSpPr>
        <xdr:cNvPr id="349" name="フローチャート: 判断 348"/>
        <xdr:cNvSpPr/>
      </xdr:nvSpPr>
      <xdr:spPr>
        <a:xfrm>
          <a:off x="8699500" y="1452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114402</xdr:rowOff>
    </xdr:from>
    <xdr:to>
      <xdr:col>41</xdr:col>
      <xdr:colOff>101600</xdr:colOff>
      <xdr:row>85</xdr:row>
      <xdr:rowOff>44552</xdr:rowOff>
    </xdr:to>
    <xdr:sp macro="" textlink="">
      <xdr:nvSpPr>
        <xdr:cNvPr id="350" name="フローチャート: 判断 349"/>
        <xdr:cNvSpPr/>
      </xdr:nvSpPr>
      <xdr:spPr>
        <a:xfrm>
          <a:off x="7810500" y="1451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128118</xdr:rowOff>
    </xdr:from>
    <xdr:to>
      <xdr:col>36</xdr:col>
      <xdr:colOff>165100</xdr:colOff>
      <xdr:row>85</xdr:row>
      <xdr:rowOff>58268</xdr:rowOff>
    </xdr:to>
    <xdr:sp macro="" textlink="">
      <xdr:nvSpPr>
        <xdr:cNvPr id="351" name="フローチャート: 判断 350"/>
        <xdr:cNvSpPr/>
      </xdr:nvSpPr>
      <xdr:spPr>
        <a:xfrm>
          <a:off x="6921500" y="1452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35992</xdr:rowOff>
    </xdr:from>
    <xdr:to>
      <xdr:col>55</xdr:col>
      <xdr:colOff>50800</xdr:colOff>
      <xdr:row>85</xdr:row>
      <xdr:rowOff>137592</xdr:rowOff>
    </xdr:to>
    <xdr:sp macro="" textlink="">
      <xdr:nvSpPr>
        <xdr:cNvPr id="357" name="楕円 356"/>
        <xdr:cNvSpPr/>
      </xdr:nvSpPr>
      <xdr:spPr>
        <a:xfrm>
          <a:off x="10426700" y="1460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122369</xdr:rowOff>
    </xdr:from>
    <xdr:ext cx="469744" cy="259045"/>
    <xdr:sp macro="" textlink="">
      <xdr:nvSpPr>
        <xdr:cNvPr id="358" name="【福祉施設】&#10;一人当たり面積該当値テキスト"/>
        <xdr:cNvSpPr txBox="1"/>
      </xdr:nvSpPr>
      <xdr:spPr>
        <a:xfrm>
          <a:off x="10515600" y="1452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95886</xdr:rowOff>
    </xdr:from>
    <xdr:to>
      <xdr:col>50</xdr:col>
      <xdr:colOff>165100</xdr:colOff>
      <xdr:row>86</xdr:row>
      <xdr:rowOff>26036</xdr:rowOff>
    </xdr:to>
    <xdr:sp macro="" textlink="">
      <xdr:nvSpPr>
        <xdr:cNvPr id="359" name="楕円 358"/>
        <xdr:cNvSpPr/>
      </xdr:nvSpPr>
      <xdr:spPr>
        <a:xfrm>
          <a:off x="9588500" y="1466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86792</xdr:rowOff>
    </xdr:from>
    <xdr:to>
      <xdr:col>55</xdr:col>
      <xdr:colOff>0</xdr:colOff>
      <xdr:row>85</xdr:row>
      <xdr:rowOff>146686</xdr:rowOff>
    </xdr:to>
    <xdr:cxnSp macro="">
      <xdr:nvCxnSpPr>
        <xdr:cNvPr id="360" name="直線コネクタ 359"/>
        <xdr:cNvCxnSpPr/>
      </xdr:nvCxnSpPr>
      <xdr:spPr>
        <a:xfrm flipV="1">
          <a:off x="9639300" y="14660042"/>
          <a:ext cx="838200" cy="5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97713</xdr:rowOff>
    </xdr:from>
    <xdr:to>
      <xdr:col>46</xdr:col>
      <xdr:colOff>38100</xdr:colOff>
      <xdr:row>86</xdr:row>
      <xdr:rowOff>27863</xdr:rowOff>
    </xdr:to>
    <xdr:sp macro="" textlink="">
      <xdr:nvSpPr>
        <xdr:cNvPr id="361" name="楕円 360"/>
        <xdr:cNvSpPr/>
      </xdr:nvSpPr>
      <xdr:spPr>
        <a:xfrm>
          <a:off x="8699500" y="1467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146686</xdr:rowOff>
    </xdr:from>
    <xdr:to>
      <xdr:col>50</xdr:col>
      <xdr:colOff>114300</xdr:colOff>
      <xdr:row>85</xdr:row>
      <xdr:rowOff>148513</xdr:rowOff>
    </xdr:to>
    <xdr:cxnSp macro="">
      <xdr:nvCxnSpPr>
        <xdr:cNvPr id="362" name="直線コネクタ 361"/>
        <xdr:cNvCxnSpPr/>
      </xdr:nvCxnSpPr>
      <xdr:spPr>
        <a:xfrm flipV="1">
          <a:off x="8750300" y="14719936"/>
          <a:ext cx="889000" cy="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51079</xdr:rowOff>
    </xdr:from>
    <xdr:to>
      <xdr:col>41</xdr:col>
      <xdr:colOff>101600</xdr:colOff>
      <xdr:row>85</xdr:row>
      <xdr:rowOff>152679</xdr:rowOff>
    </xdr:to>
    <xdr:sp macro="" textlink="">
      <xdr:nvSpPr>
        <xdr:cNvPr id="363" name="楕円 362"/>
        <xdr:cNvSpPr/>
      </xdr:nvSpPr>
      <xdr:spPr>
        <a:xfrm>
          <a:off x="7810500" y="1462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101879</xdr:rowOff>
    </xdr:from>
    <xdr:to>
      <xdr:col>45</xdr:col>
      <xdr:colOff>177800</xdr:colOff>
      <xdr:row>85</xdr:row>
      <xdr:rowOff>148513</xdr:rowOff>
    </xdr:to>
    <xdr:cxnSp macro="">
      <xdr:nvCxnSpPr>
        <xdr:cNvPr id="364" name="直線コネクタ 363"/>
        <xdr:cNvCxnSpPr/>
      </xdr:nvCxnSpPr>
      <xdr:spPr>
        <a:xfrm>
          <a:off x="7861300" y="14675129"/>
          <a:ext cx="8890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52908</xdr:rowOff>
    </xdr:from>
    <xdr:to>
      <xdr:col>36</xdr:col>
      <xdr:colOff>165100</xdr:colOff>
      <xdr:row>85</xdr:row>
      <xdr:rowOff>154508</xdr:rowOff>
    </xdr:to>
    <xdr:sp macro="" textlink="">
      <xdr:nvSpPr>
        <xdr:cNvPr id="365" name="楕円 364"/>
        <xdr:cNvSpPr/>
      </xdr:nvSpPr>
      <xdr:spPr>
        <a:xfrm>
          <a:off x="6921500" y="1462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101879</xdr:rowOff>
    </xdr:from>
    <xdr:to>
      <xdr:col>41</xdr:col>
      <xdr:colOff>50800</xdr:colOff>
      <xdr:row>85</xdr:row>
      <xdr:rowOff>103708</xdr:rowOff>
    </xdr:to>
    <xdr:cxnSp macro="">
      <xdr:nvCxnSpPr>
        <xdr:cNvPr id="366" name="直線コネクタ 365"/>
        <xdr:cNvCxnSpPr/>
      </xdr:nvCxnSpPr>
      <xdr:spPr>
        <a:xfrm flipV="1">
          <a:off x="6972300" y="14675129"/>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98798</xdr:rowOff>
    </xdr:from>
    <xdr:ext cx="469744" cy="259045"/>
    <xdr:sp macro="" textlink="">
      <xdr:nvSpPr>
        <xdr:cNvPr id="367" name="n_1aveValue【福祉施設】&#10;一人当たり面積"/>
        <xdr:cNvSpPr txBox="1"/>
      </xdr:nvSpPr>
      <xdr:spPr>
        <a:xfrm>
          <a:off x="9391727" y="1432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74795</xdr:rowOff>
    </xdr:from>
    <xdr:ext cx="469744" cy="259045"/>
    <xdr:sp macro="" textlink="">
      <xdr:nvSpPr>
        <xdr:cNvPr id="368" name="n_2aveValue【福祉施設】&#10;一人当たり面積"/>
        <xdr:cNvSpPr txBox="1"/>
      </xdr:nvSpPr>
      <xdr:spPr>
        <a:xfrm>
          <a:off x="8515427" y="1430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61079</xdr:rowOff>
    </xdr:from>
    <xdr:ext cx="469744" cy="259045"/>
    <xdr:sp macro="" textlink="">
      <xdr:nvSpPr>
        <xdr:cNvPr id="369" name="n_3aveValue【福祉施設】&#10;一人当たり面積"/>
        <xdr:cNvSpPr txBox="1"/>
      </xdr:nvSpPr>
      <xdr:spPr>
        <a:xfrm>
          <a:off x="7626427" y="14291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74795</xdr:rowOff>
    </xdr:from>
    <xdr:ext cx="469744" cy="259045"/>
    <xdr:sp macro="" textlink="">
      <xdr:nvSpPr>
        <xdr:cNvPr id="370" name="n_4aveValue【福祉施設】&#10;一人当たり面積"/>
        <xdr:cNvSpPr txBox="1"/>
      </xdr:nvSpPr>
      <xdr:spPr>
        <a:xfrm>
          <a:off x="6737427" y="1430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17163</xdr:rowOff>
    </xdr:from>
    <xdr:ext cx="469744" cy="259045"/>
    <xdr:sp macro="" textlink="">
      <xdr:nvSpPr>
        <xdr:cNvPr id="371" name="n_1mainValue【福祉施設】&#10;一人当たり面積"/>
        <xdr:cNvSpPr txBox="1"/>
      </xdr:nvSpPr>
      <xdr:spPr>
        <a:xfrm>
          <a:off x="9391727" y="1476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18990</xdr:rowOff>
    </xdr:from>
    <xdr:ext cx="469744" cy="259045"/>
    <xdr:sp macro="" textlink="">
      <xdr:nvSpPr>
        <xdr:cNvPr id="372" name="n_2mainValue【福祉施設】&#10;一人当たり面積"/>
        <xdr:cNvSpPr txBox="1"/>
      </xdr:nvSpPr>
      <xdr:spPr>
        <a:xfrm>
          <a:off x="8515427" y="14763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143806</xdr:rowOff>
    </xdr:from>
    <xdr:ext cx="469744" cy="259045"/>
    <xdr:sp macro="" textlink="">
      <xdr:nvSpPr>
        <xdr:cNvPr id="373" name="n_3mainValue【福祉施設】&#10;一人当たり面積"/>
        <xdr:cNvSpPr txBox="1"/>
      </xdr:nvSpPr>
      <xdr:spPr>
        <a:xfrm>
          <a:off x="7626427" y="14717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145635</xdr:rowOff>
    </xdr:from>
    <xdr:ext cx="469744" cy="259045"/>
    <xdr:sp macro="" textlink="">
      <xdr:nvSpPr>
        <xdr:cNvPr id="374" name="n_4mainValue【福祉施設】&#10;一人当たり面積"/>
        <xdr:cNvSpPr txBox="1"/>
      </xdr:nvSpPr>
      <xdr:spPr>
        <a:xfrm>
          <a:off x="6737427" y="1471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2" name="直線コネクタ 40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3" name="テキスト ボックス 40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4" name="直線コネクタ 40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5" name="テキスト ボックス 40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6" name="直線コネクタ 40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7" name="テキスト ボックス 40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8" name="直線コネクタ 40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09" name="テキスト ボックス 40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0" name="直線コネクタ 4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1" name="テキスト ボックス 41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37338</xdr:rowOff>
    </xdr:from>
    <xdr:to>
      <xdr:col>85</xdr:col>
      <xdr:colOff>126364</xdr:colOff>
      <xdr:row>42</xdr:row>
      <xdr:rowOff>62484</xdr:rowOff>
    </xdr:to>
    <xdr:cxnSp macro="">
      <xdr:nvCxnSpPr>
        <xdr:cNvPr id="413" name="直線コネクタ 412"/>
        <xdr:cNvCxnSpPr/>
      </xdr:nvCxnSpPr>
      <xdr:spPr>
        <a:xfrm flipV="1">
          <a:off x="16318864" y="5695188"/>
          <a:ext cx="0" cy="1568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66311</xdr:rowOff>
    </xdr:from>
    <xdr:ext cx="405111" cy="259045"/>
    <xdr:sp macro="" textlink="">
      <xdr:nvSpPr>
        <xdr:cNvPr id="414" name="【一般廃棄物処理施設】&#10;有形固定資産減価償却率最小値テキスト"/>
        <xdr:cNvSpPr txBox="1"/>
      </xdr:nvSpPr>
      <xdr:spPr>
        <a:xfrm>
          <a:off x="16357600" y="726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62484</xdr:rowOff>
    </xdr:from>
    <xdr:to>
      <xdr:col>86</xdr:col>
      <xdr:colOff>25400</xdr:colOff>
      <xdr:row>42</xdr:row>
      <xdr:rowOff>62484</xdr:rowOff>
    </xdr:to>
    <xdr:cxnSp macro="">
      <xdr:nvCxnSpPr>
        <xdr:cNvPr id="415" name="直線コネクタ 414"/>
        <xdr:cNvCxnSpPr/>
      </xdr:nvCxnSpPr>
      <xdr:spPr>
        <a:xfrm>
          <a:off x="16230600" y="726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155465</xdr:rowOff>
    </xdr:from>
    <xdr:ext cx="405111" cy="259045"/>
    <xdr:sp macro="" textlink="">
      <xdr:nvSpPr>
        <xdr:cNvPr id="416" name="【一般廃棄物処理施設】&#10;有形固定資産減価償却率最大値テキスト"/>
        <xdr:cNvSpPr txBox="1"/>
      </xdr:nvSpPr>
      <xdr:spPr>
        <a:xfrm>
          <a:off x="16357600" y="5470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37338</xdr:rowOff>
    </xdr:from>
    <xdr:to>
      <xdr:col>86</xdr:col>
      <xdr:colOff>25400</xdr:colOff>
      <xdr:row>33</xdr:row>
      <xdr:rowOff>37338</xdr:rowOff>
    </xdr:to>
    <xdr:cxnSp macro="">
      <xdr:nvCxnSpPr>
        <xdr:cNvPr id="417" name="直線コネクタ 416"/>
        <xdr:cNvCxnSpPr/>
      </xdr:nvCxnSpPr>
      <xdr:spPr>
        <a:xfrm>
          <a:off x="16230600" y="569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91711</xdr:rowOff>
    </xdr:from>
    <xdr:ext cx="405111" cy="259045"/>
    <xdr:sp macro="" textlink="">
      <xdr:nvSpPr>
        <xdr:cNvPr id="418" name="【一般廃棄物処理施設】&#10;有形固定資産減価償却率平均値テキスト"/>
        <xdr:cNvSpPr txBox="1"/>
      </xdr:nvSpPr>
      <xdr:spPr>
        <a:xfrm>
          <a:off x="16357600" y="6263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68834</xdr:rowOff>
    </xdr:from>
    <xdr:to>
      <xdr:col>85</xdr:col>
      <xdr:colOff>177800</xdr:colOff>
      <xdr:row>37</xdr:row>
      <xdr:rowOff>170435</xdr:rowOff>
    </xdr:to>
    <xdr:sp macro="" textlink="">
      <xdr:nvSpPr>
        <xdr:cNvPr id="419" name="フローチャート: 判断 418"/>
        <xdr:cNvSpPr/>
      </xdr:nvSpPr>
      <xdr:spPr>
        <a:xfrm>
          <a:off x="162687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71120</xdr:rowOff>
    </xdr:from>
    <xdr:to>
      <xdr:col>81</xdr:col>
      <xdr:colOff>101600</xdr:colOff>
      <xdr:row>39</xdr:row>
      <xdr:rowOff>1270</xdr:rowOff>
    </xdr:to>
    <xdr:sp macro="" textlink="">
      <xdr:nvSpPr>
        <xdr:cNvPr id="420" name="フローチャート: 判断 419"/>
        <xdr:cNvSpPr/>
      </xdr:nvSpPr>
      <xdr:spPr>
        <a:xfrm>
          <a:off x="15430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77978</xdr:rowOff>
    </xdr:from>
    <xdr:to>
      <xdr:col>76</xdr:col>
      <xdr:colOff>165100</xdr:colOff>
      <xdr:row>39</xdr:row>
      <xdr:rowOff>8128</xdr:rowOff>
    </xdr:to>
    <xdr:sp macro="" textlink="">
      <xdr:nvSpPr>
        <xdr:cNvPr id="421" name="フローチャート: 判断 420"/>
        <xdr:cNvSpPr/>
      </xdr:nvSpPr>
      <xdr:spPr>
        <a:xfrm>
          <a:off x="14541500" y="659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16256</xdr:rowOff>
    </xdr:from>
    <xdr:to>
      <xdr:col>72</xdr:col>
      <xdr:colOff>38100</xdr:colOff>
      <xdr:row>38</xdr:row>
      <xdr:rowOff>117856</xdr:rowOff>
    </xdr:to>
    <xdr:sp macro="" textlink="">
      <xdr:nvSpPr>
        <xdr:cNvPr id="422" name="フローチャート: 判断 421"/>
        <xdr:cNvSpPr/>
      </xdr:nvSpPr>
      <xdr:spPr>
        <a:xfrm>
          <a:off x="13652500" y="653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139700</xdr:rowOff>
    </xdr:from>
    <xdr:to>
      <xdr:col>67</xdr:col>
      <xdr:colOff>101600</xdr:colOff>
      <xdr:row>38</xdr:row>
      <xdr:rowOff>69850</xdr:rowOff>
    </xdr:to>
    <xdr:sp macro="" textlink="">
      <xdr:nvSpPr>
        <xdr:cNvPr id="423" name="フローチャート: 判断 422"/>
        <xdr:cNvSpPr/>
      </xdr:nvSpPr>
      <xdr:spPr>
        <a:xfrm>
          <a:off x="12763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11684</xdr:rowOff>
    </xdr:from>
    <xdr:to>
      <xdr:col>85</xdr:col>
      <xdr:colOff>177800</xdr:colOff>
      <xdr:row>42</xdr:row>
      <xdr:rowOff>113284</xdr:rowOff>
    </xdr:to>
    <xdr:sp macro="" textlink="">
      <xdr:nvSpPr>
        <xdr:cNvPr id="429" name="楕円 428"/>
        <xdr:cNvSpPr/>
      </xdr:nvSpPr>
      <xdr:spPr>
        <a:xfrm>
          <a:off x="16268700" y="721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98061</xdr:rowOff>
    </xdr:from>
    <xdr:ext cx="405111" cy="259045"/>
    <xdr:sp macro="" textlink="">
      <xdr:nvSpPr>
        <xdr:cNvPr id="430" name="【一般廃棄物処理施設】&#10;有形固定資産減価償却率該当値テキスト"/>
        <xdr:cNvSpPr txBox="1"/>
      </xdr:nvSpPr>
      <xdr:spPr>
        <a:xfrm>
          <a:off x="16357600" y="7127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9398</xdr:rowOff>
    </xdr:from>
    <xdr:to>
      <xdr:col>81</xdr:col>
      <xdr:colOff>101600</xdr:colOff>
      <xdr:row>39</xdr:row>
      <xdr:rowOff>110998</xdr:rowOff>
    </xdr:to>
    <xdr:sp macro="" textlink="">
      <xdr:nvSpPr>
        <xdr:cNvPr id="431" name="楕円 430"/>
        <xdr:cNvSpPr/>
      </xdr:nvSpPr>
      <xdr:spPr>
        <a:xfrm>
          <a:off x="15430500" y="669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60198</xdr:rowOff>
    </xdr:from>
    <xdr:to>
      <xdr:col>85</xdr:col>
      <xdr:colOff>127000</xdr:colOff>
      <xdr:row>42</xdr:row>
      <xdr:rowOff>62484</xdr:rowOff>
    </xdr:to>
    <xdr:cxnSp macro="">
      <xdr:nvCxnSpPr>
        <xdr:cNvPr id="432" name="直線コネクタ 431"/>
        <xdr:cNvCxnSpPr/>
      </xdr:nvCxnSpPr>
      <xdr:spPr>
        <a:xfrm>
          <a:off x="15481300" y="6746748"/>
          <a:ext cx="838200" cy="51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39116</xdr:rowOff>
    </xdr:from>
    <xdr:to>
      <xdr:col>76</xdr:col>
      <xdr:colOff>165100</xdr:colOff>
      <xdr:row>39</xdr:row>
      <xdr:rowOff>140716</xdr:rowOff>
    </xdr:to>
    <xdr:sp macro="" textlink="">
      <xdr:nvSpPr>
        <xdr:cNvPr id="433" name="楕円 432"/>
        <xdr:cNvSpPr/>
      </xdr:nvSpPr>
      <xdr:spPr>
        <a:xfrm>
          <a:off x="14541500" y="672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60198</xdr:rowOff>
    </xdr:from>
    <xdr:to>
      <xdr:col>81</xdr:col>
      <xdr:colOff>50800</xdr:colOff>
      <xdr:row>39</xdr:row>
      <xdr:rowOff>89916</xdr:rowOff>
    </xdr:to>
    <xdr:cxnSp macro="">
      <xdr:nvCxnSpPr>
        <xdr:cNvPr id="434" name="直線コネクタ 433"/>
        <xdr:cNvCxnSpPr/>
      </xdr:nvCxnSpPr>
      <xdr:spPr>
        <a:xfrm flipV="1">
          <a:off x="14592300" y="6746748"/>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34544</xdr:rowOff>
    </xdr:from>
    <xdr:to>
      <xdr:col>72</xdr:col>
      <xdr:colOff>38100</xdr:colOff>
      <xdr:row>39</xdr:row>
      <xdr:rowOff>136144</xdr:rowOff>
    </xdr:to>
    <xdr:sp macro="" textlink="">
      <xdr:nvSpPr>
        <xdr:cNvPr id="435" name="楕円 434"/>
        <xdr:cNvSpPr/>
      </xdr:nvSpPr>
      <xdr:spPr>
        <a:xfrm>
          <a:off x="13652500" y="672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85344</xdr:rowOff>
    </xdr:from>
    <xdr:to>
      <xdr:col>76</xdr:col>
      <xdr:colOff>114300</xdr:colOff>
      <xdr:row>39</xdr:row>
      <xdr:rowOff>89916</xdr:rowOff>
    </xdr:to>
    <xdr:cxnSp macro="">
      <xdr:nvCxnSpPr>
        <xdr:cNvPr id="436" name="直線コネクタ 435"/>
        <xdr:cNvCxnSpPr/>
      </xdr:nvCxnSpPr>
      <xdr:spPr>
        <a:xfrm>
          <a:off x="13703300" y="677189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36830</xdr:rowOff>
    </xdr:from>
    <xdr:to>
      <xdr:col>67</xdr:col>
      <xdr:colOff>101600</xdr:colOff>
      <xdr:row>39</xdr:row>
      <xdr:rowOff>138430</xdr:rowOff>
    </xdr:to>
    <xdr:sp macro="" textlink="">
      <xdr:nvSpPr>
        <xdr:cNvPr id="437" name="楕円 436"/>
        <xdr:cNvSpPr/>
      </xdr:nvSpPr>
      <xdr:spPr>
        <a:xfrm>
          <a:off x="12763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85344</xdr:rowOff>
    </xdr:from>
    <xdr:to>
      <xdr:col>71</xdr:col>
      <xdr:colOff>177800</xdr:colOff>
      <xdr:row>39</xdr:row>
      <xdr:rowOff>87630</xdr:rowOff>
    </xdr:to>
    <xdr:cxnSp macro="">
      <xdr:nvCxnSpPr>
        <xdr:cNvPr id="438" name="直線コネクタ 437"/>
        <xdr:cNvCxnSpPr/>
      </xdr:nvCxnSpPr>
      <xdr:spPr>
        <a:xfrm flipV="1">
          <a:off x="12814300" y="677189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17797</xdr:rowOff>
    </xdr:from>
    <xdr:ext cx="405111" cy="259045"/>
    <xdr:sp macro="" textlink="">
      <xdr:nvSpPr>
        <xdr:cNvPr id="439" name="n_1aveValue【一般廃棄物処理施設】&#10;有形固定資産減価償却率"/>
        <xdr:cNvSpPr txBox="1"/>
      </xdr:nvSpPr>
      <xdr:spPr>
        <a:xfrm>
          <a:off x="152660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24655</xdr:rowOff>
    </xdr:from>
    <xdr:ext cx="405111" cy="259045"/>
    <xdr:sp macro="" textlink="">
      <xdr:nvSpPr>
        <xdr:cNvPr id="440" name="n_2aveValue【一般廃棄物処理施設】&#10;有形固定資産減価償却率"/>
        <xdr:cNvSpPr txBox="1"/>
      </xdr:nvSpPr>
      <xdr:spPr>
        <a:xfrm>
          <a:off x="14389744" y="636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134383</xdr:rowOff>
    </xdr:from>
    <xdr:ext cx="405111" cy="259045"/>
    <xdr:sp macro="" textlink="">
      <xdr:nvSpPr>
        <xdr:cNvPr id="441" name="n_3aveValue【一般廃棄物処理施設】&#10;有形固定資産減価償却率"/>
        <xdr:cNvSpPr txBox="1"/>
      </xdr:nvSpPr>
      <xdr:spPr>
        <a:xfrm>
          <a:off x="13500744" y="6306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86377</xdr:rowOff>
    </xdr:from>
    <xdr:ext cx="405111" cy="259045"/>
    <xdr:sp macro="" textlink="">
      <xdr:nvSpPr>
        <xdr:cNvPr id="442" name="n_4aveValue【一般廃棄物処理施設】&#10;有形固定資産減価償却率"/>
        <xdr:cNvSpPr txBox="1"/>
      </xdr:nvSpPr>
      <xdr:spPr>
        <a:xfrm>
          <a:off x="12611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102125</xdr:rowOff>
    </xdr:from>
    <xdr:ext cx="405111" cy="259045"/>
    <xdr:sp macro="" textlink="">
      <xdr:nvSpPr>
        <xdr:cNvPr id="443" name="n_1mainValue【一般廃棄物処理施設】&#10;有形固定資産減価償却率"/>
        <xdr:cNvSpPr txBox="1"/>
      </xdr:nvSpPr>
      <xdr:spPr>
        <a:xfrm>
          <a:off x="15266044" y="678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131843</xdr:rowOff>
    </xdr:from>
    <xdr:ext cx="405111" cy="259045"/>
    <xdr:sp macro="" textlink="">
      <xdr:nvSpPr>
        <xdr:cNvPr id="444" name="n_2mainValue【一般廃棄物処理施設】&#10;有形固定資産減価償却率"/>
        <xdr:cNvSpPr txBox="1"/>
      </xdr:nvSpPr>
      <xdr:spPr>
        <a:xfrm>
          <a:off x="14389744" y="6818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127271</xdr:rowOff>
    </xdr:from>
    <xdr:ext cx="405111" cy="259045"/>
    <xdr:sp macro="" textlink="">
      <xdr:nvSpPr>
        <xdr:cNvPr id="445" name="n_3mainValue【一般廃棄物処理施設】&#10;有形固定資産減価償却率"/>
        <xdr:cNvSpPr txBox="1"/>
      </xdr:nvSpPr>
      <xdr:spPr>
        <a:xfrm>
          <a:off x="13500744" y="681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129557</xdr:rowOff>
    </xdr:from>
    <xdr:ext cx="405111" cy="259045"/>
    <xdr:sp macro="" textlink="">
      <xdr:nvSpPr>
        <xdr:cNvPr id="446" name="n_4mainValue【一般廃棄物処理施設】&#10;有形固定資産減価償却率"/>
        <xdr:cNvSpPr txBox="1"/>
      </xdr:nvSpPr>
      <xdr:spPr>
        <a:xfrm>
          <a:off x="12611744"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7" name="正方形/長方形 4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8" name="正方形/長方形 4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9" name="正方形/長方形 4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0" name="正方形/長方形 4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1" name="正方形/長方形 4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2" name="正方形/長方形 4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3" name="正方形/長方形 4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4" name="正方形/長方形 4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5" name="テキスト ボックス 4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6" name="直線コネクタ 4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7" name="直線コネクタ 45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58" name="テキスト ボックス 45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9" name="直線コネクタ 45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460" name="テキスト ボックス 459"/>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1" name="直線コネクタ 46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462" name="テキスト ボックス 461"/>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3" name="直線コネクタ 46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464" name="テキスト ボックス 463"/>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5" name="直線コネクタ 4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66" name="テキスト ボックス 465"/>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131439</xdr:rowOff>
    </xdr:from>
    <xdr:to>
      <xdr:col>116</xdr:col>
      <xdr:colOff>62864</xdr:colOff>
      <xdr:row>41</xdr:row>
      <xdr:rowOff>133297</xdr:rowOff>
    </xdr:to>
    <xdr:cxnSp macro="">
      <xdr:nvCxnSpPr>
        <xdr:cNvPr id="468" name="直線コネクタ 467"/>
        <xdr:cNvCxnSpPr/>
      </xdr:nvCxnSpPr>
      <xdr:spPr>
        <a:xfrm flipV="1">
          <a:off x="22160864" y="5960739"/>
          <a:ext cx="0" cy="1202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137124</xdr:rowOff>
    </xdr:from>
    <xdr:ext cx="378565" cy="259045"/>
    <xdr:sp macro="" textlink="">
      <xdr:nvSpPr>
        <xdr:cNvPr id="469" name="【一般廃棄物処理施設】&#10;一人当たり有形固定資産（償却資産）額最小値テキスト"/>
        <xdr:cNvSpPr txBox="1"/>
      </xdr:nvSpPr>
      <xdr:spPr>
        <a:xfrm>
          <a:off x="22199600" y="7166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133297</xdr:rowOff>
    </xdr:from>
    <xdr:to>
      <xdr:col>116</xdr:col>
      <xdr:colOff>152400</xdr:colOff>
      <xdr:row>41</xdr:row>
      <xdr:rowOff>133297</xdr:rowOff>
    </xdr:to>
    <xdr:cxnSp macro="">
      <xdr:nvCxnSpPr>
        <xdr:cNvPr id="470" name="直線コネクタ 469"/>
        <xdr:cNvCxnSpPr/>
      </xdr:nvCxnSpPr>
      <xdr:spPr>
        <a:xfrm>
          <a:off x="22072600" y="716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78116</xdr:rowOff>
    </xdr:from>
    <xdr:ext cx="690189" cy="259045"/>
    <xdr:sp macro="" textlink="">
      <xdr:nvSpPr>
        <xdr:cNvPr id="471" name="【一般廃棄物処理施設】&#10;一人当たり有形固定資産（償却資産）額最大値テキスト"/>
        <xdr:cNvSpPr txBox="1"/>
      </xdr:nvSpPr>
      <xdr:spPr>
        <a:xfrm>
          <a:off x="22199600" y="57359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2,629,179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131439</xdr:rowOff>
    </xdr:from>
    <xdr:to>
      <xdr:col>116</xdr:col>
      <xdr:colOff>152400</xdr:colOff>
      <xdr:row>34</xdr:row>
      <xdr:rowOff>131439</xdr:rowOff>
    </xdr:to>
    <xdr:cxnSp macro="">
      <xdr:nvCxnSpPr>
        <xdr:cNvPr id="472" name="直線コネクタ 471"/>
        <xdr:cNvCxnSpPr/>
      </xdr:nvCxnSpPr>
      <xdr:spPr>
        <a:xfrm>
          <a:off x="22072600" y="596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12209</xdr:rowOff>
    </xdr:from>
    <xdr:ext cx="599010" cy="259045"/>
    <xdr:sp macro="" textlink="">
      <xdr:nvSpPr>
        <xdr:cNvPr id="473" name="【一般廃棄物処理施設】&#10;一人当たり有形固定資産（償却資産）額平均値テキスト"/>
        <xdr:cNvSpPr txBox="1"/>
      </xdr:nvSpPr>
      <xdr:spPr>
        <a:xfrm>
          <a:off x="22199600" y="6870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160782</xdr:rowOff>
    </xdr:from>
    <xdr:to>
      <xdr:col>116</xdr:col>
      <xdr:colOff>114300</xdr:colOff>
      <xdr:row>41</xdr:row>
      <xdr:rowOff>90932</xdr:rowOff>
    </xdr:to>
    <xdr:sp macro="" textlink="">
      <xdr:nvSpPr>
        <xdr:cNvPr id="474" name="フローチャート: 判断 473"/>
        <xdr:cNvSpPr/>
      </xdr:nvSpPr>
      <xdr:spPr>
        <a:xfrm>
          <a:off x="22110700" y="701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10140</xdr:rowOff>
    </xdr:from>
    <xdr:to>
      <xdr:col>112</xdr:col>
      <xdr:colOff>38100</xdr:colOff>
      <xdr:row>41</xdr:row>
      <xdr:rowOff>111740</xdr:rowOff>
    </xdr:to>
    <xdr:sp macro="" textlink="">
      <xdr:nvSpPr>
        <xdr:cNvPr id="475" name="フローチャート: 判断 474"/>
        <xdr:cNvSpPr/>
      </xdr:nvSpPr>
      <xdr:spPr>
        <a:xfrm>
          <a:off x="21272500" y="703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10412</xdr:rowOff>
    </xdr:from>
    <xdr:to>
      <xdr:col>107</xdr:col>
      <xdr:colOff>101600</xdr:colOff>
      <xdr:row>41</xdr:row>
      <xdr:rowOff>112012</xdr:rowOff>
    </xdr:to>
    <xdr:sp macro="" textlink="">
      <xdr:nvSpPr>
        <xdr:cNvPr id="476" name="フローチャート: 判断 475"/>
        <xdr:cNvSpPr/>
      </xdr:nvSpPr>
      <xdr:spPr>
        <a:xfrm>
          <a:off x="20383500" y="70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13717</xdr:rowOff>
    </xdr:from>
    <xdr:to>
      <xdr:col>102</xdr:col>
      <xdr:colOff>165100</xdr:colOff>
      <xdr:row>41</xdr:row>
      <xdr:rowOff>115317</xdr:rowOff>
    </xdr:to>
    <xdr:sp macro="" textlink="">
      <xdr:nvSpPr>
        <xdr:cNvPr id="477" name="フローチャート: 判断 476"/>
        <xdr:cNvSpPr/>
      </xdr:nvSpPr>
      <xdr:spPr>
        <a:xfrm>
          <a:off x="19494500" y="704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18851</xdr:rowOff>
    </xdr:from>
    <xdr:to>
      <xdr:col>98</xdr:col>
      <xdr:colOff>38100</xdr:colOff>
      <xdr:row>41</xdr:row>
      <xdr:rowOff>120451</xdr:rowOff>
    </xdr:to>
    <xdr:sp macro="" textlink="">
      <xdr:nvSpPr>
        <xdr:cNvPr id="478" name="フローチャート: 判断 477"/>
        <xdr:cNvSpPr/>
      </xdr:nvSpPr>
      <xdr:spPr>
        <a:xfrm>
          <a:off x="18605500" y="704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9" name="テキスト ボックス 47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0" name="テキスト ボックス 47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1" name="テキスト ボックス 48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2" name="テキスト ボックス 48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3" name="テキスト ボックス 48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42160</xdr:rowOff>
    </xdr:from>
    <xdr:to>
      <xdr:col>116</xdr:col>
      <xdr:colOff>114300</xdr:colOff>
      <xdr:row>41</xdr:row>
      <xdr:rowOff>143760</xdr:rowOff>
    </xdr:to>
    <xdr:sp macro="" textlink="">
      <xdr:nvSpPr>
        <xdr:cNvPr id="484" name="楕円 483"/>
        <xdr:cNvSpPr/>
      </xdr:nvSpPr>
      <xdr:spPr>
        <a:xfrm>
          <a:off x="22110700" y="707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139209</xdr:rowOff>
    </xdr:from>
    <xdr:ext cx="534377" cy="259045"/>
    <xdr:sp macro="" textlink="">
      <xdr:nvSpPr>
        <xdr:cNvPr id="485" name="【一般廃棄物処理施設】&#10;一人当たり有形固定資産（償却資産）額該当値テキスト"/>
        <xdr:cNvSpPr txBox="1"/>
      </xdr:nvSpPr>
      <xdr:spPr>
        <a:xfrm>
          <a:off x="22199600" y="699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41330</xdr:rowOff>
    </xdr:from>
    <xdr:to>
      <xdr:col>112</xdr:col>
      <xdr:colOff>38100</xdr:colOff>
      <xdr:row>41</xdr:row>
      <xdr:rowOff>142930</xdr:rowOff>
    </xdr:to>
    <xdr:sp macro="" textlink="">
      <xdr:nvSpPr>
        <xdr:cNvPr id="486" name="楕円 485"/>
        <xdr:cNvSpPr/>
      </xdr:nvSpPr>
      <xdr:spPr>
        <a:xfrm>
          <a:off x="21272500" y="707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92130</xdr:rowOff>
    </xdr:from>
    <xdr:to>
      <xdr:col>116</xdr:col>
      <xdr:colOff>63500</xdr:colOff>
      <xdr:row>41</xdr:row>
      <xdr:rowOff>92960</xdr:rowOff>
    </xdr:to>
    <xdr:cxnSp macro="">
      <xdr:nvCxnSpPr>
        <xdr:cNvPr id="487" name="直線コネクタ 486"/>
        <xdr:cNvCxnSpPr/>
      </xdr:nvCxnSpPr>
      <xdr:spPr>
        <a:xfrm>
          <a:off x="21323300" y="7121580"/>
          <a:ext cx="838200" cy="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42574</xdr:rowOff>
    </xdr:from>
    <xdr:to>
      <xdr:col>107</xdr:col>
      <xdr:colOff>101600</xdr:colOff>
      <xdr:row>41</xdr:row>
      <xdr:rowOff>144174</xdr:rowOff>
    </xdr:to>
    <xdr:sp macro="" textlink="">
      <xdr:nvSpPr>
        <xdr:cNvPr id="488" name="楕円 487"/>
        <xdr:cNvSpPr/>
      </xdr:nvSpPr>
      <xdr:spPr>
        <a:xfrm>
          <a:off x="20383500" y="707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92130</xdr:rowOff>
    </xdr:from>
    <xdr:to>
      <xdr:col>111</xdr:col>
      <xdr:colOff>177800</xdr:colOff>
      <xdr:row>41</xdr:row>
      <xdr:rowOff>93374</xdr:rowOff>
    </xdr:to>
    <xdr:cxnSp macro="">
      <xdr:nvCxnSpPr>
        <xdr:cNvPr id="489" name="直線コネクタ 488"/>
        <xdr:cNvCxnSpPr/>
      </xdr:nvCxnSpPr>
      <xdr:spPr>
        <a:xfrm flipV="1">
          <a:off x="20434300" y="7121580"/>
          <a:ext cx="889000" cy="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42981</xdr:rowOff>
    </xdr:from>
    <xdr:to>
      <xdr:col>102</xdr:col>
      <xdr:colOff>165100</xdr:colOff>
      <xdr:row>41</xdr:row>
      <xdr:rowOff>144581</xdr:rowOff>
    </xdr:to>
    <xdr:sp macro="" textlink="">
      <xdr:nvSpPr>
        <xdr:cNvPr id="490" name="楕円 489"/>
        <xdr:cNvSpPr/>
      </xdr:nvSpPr>
      <xdr:spPr>
        <a:xfrm>
          <a:off x="19494500" y="707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93374</xdr:rowOff>
    </xdr:from>
    <xdr:to>
      <xdr:col>107</xdr:col>
      <xdr:colOff>50800</xdr:colOff>
      <xdr:row>41</xdr:row>
      <xdr:rowOff>93781</xdr:rowOff>
    </xdr:to>
    <xdr:cxnSp macro="">
      <xdr:nvCxnSpPr>
        <xdr:cNvPr id="491" name="直線コネクタ 490"/>
        <xdr:cNvCxnSpPr/>
      </xdr:nvCxnSpPr>
      <xdr:spPr>
        <a:xfrm flipV="1">
          <a:off x="19545300" y="7122824"/>
          <a:ext cx="889000" cy="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41267</xdr:rowOff>
    </xdr:from>
    <xdr:to>
      <xdr:col>98</xdr:col>
      <xdr:colOff>38100</xdr:colOff>
      <xdr:row>41</xdr:row>
      <xdr:rowOff>142867</xdr:rowOff>
    </xdr:to>
    <xdr:sp macro="" textlink="">
      <xdr:nvSpPr>
        <xdr:cNvPr id="492" name="楕円 491"/>
        <xdr:cNvSpPr/>
      </xdr:nvSpPr>
      <xdr:spPr>
        <a:xfrm>
          <a:off x="18605500" y="707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92067</xdr:rowOff>
    </xdr:from>
    <xdr:to>
      <xdr:col>102</xdr:col>
      <xdr:colOff>114300</xdr:colOff>
      <xdr:row>41</xdr:row>
      <xdr:rowOff>93781</xdr:rowOff>
    </xdr:to>
    <xdr:cxnSp macro="">
      <xdr:nvCxnSpPr>
        <xdr:cNvPr id="493" name="直線コネクタ 492"/>
        <xdr:cNvCxnSpPr/>
      </xdr:nvCxnSpPr>
      <xdr:spPr>
        <a:xfrm>
          <a:off x="18656300" y="7121517"/>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128267</xdr:rowOff>
    </xdr:from>
    <xdr:ext cx="599010" cy="259045"/>
    <xdr:sp macro="" textlink="">
      <xdr:nvSpPr>
        <xdr:cNvPr id="494" name="n_1aveValue【一般廃棄物処理施設】&#10;一人当たり有形固定資産（償却資産）額"/>
        <xdr:cNvSpPr txBox="1"/>
      </xdr:nvSpPr>
      <xdr:spPr>
        <a:xfrm>
          <a:off x="21011095" y="6814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128539</xdr:rowOff>
    </xdr:from>
    <xdr:ext cx="599010" cy="259045"/>
    <xdr:sp macro="" textlink="">
      <xdr:nvSpPr>
        <xdr:cNvPr id="495" name="n_2aveValue【一般廃棄物処理施設】&#10;一人当たり有形固定資産（償却資産）額"/>
        <xdr:cNvSpPr txBox="1"/>
      </xdr:nvSpPr>
      <xdr:spPr>
        <a:xfrm>
          <a:off x="20134795" y="6815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131844</xdr:rowOff>
    </xdr:from>
    <xdr:ext cx="599010" cy="259045"/>
    <xdr:sp macro="" textlink="">
      <xdr:nvSpPr>
        <xdr:cNvPr id="496" name="n_3aveValue【一般廃棄物処理施設】&#10;一人当たり有形固定資産（償却資産）額"/>
        <xdr:cNvSpPr txBox="1"/>
      </xdr:nvSpPr>
      <xdr:spPr>
        <a:xfrm>
          <a:off x="19245795" y="6818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136978</xdr:rowOff>
    </xdr:from>
    <xdr:ext cx="599010" cy="259045"/>
    <xdr:sp macro="" textlink="">
      <xdr:nvSpPr>
        <xdr:cNvPr id="497" name="n_4aveValue【一般廃棄物処理施設】&#10;一人当たり有形固定資産（償却資産）額"/>
        <xdr:cNvSpPr txBox="1"/>
      </xdr:nvSpPr>
      <xdr:spPr>
        <a:xfrm>
          <a:off x="18356795" y="6823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134057</xdr:rowOff>
    </xdr:from>
    <xdr:ext cx="534377" cy="259045"/>
    <xdr:sp macro="" textlink="">
      <xdr:nvSpPr>
        <xdr:cNvPr id="498" name="n_1mainValue【一般廃棄物処理施設】&#10;一人当たり有形固定資産（償却資産）額"/>
        <xdr:cNvSpPr txBox="1"/>
      </xdr:nvSpPr>
      <xdr:spPr>
        <a:xfrm>
          <a:off x="21043411" y="716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135301</xdr:rowOff>
    </xdr:from>
    <xdr:ext cx="534377" cy="259045"/>
    <xdr:sp macro="" textlink="">
      <xdr:nvSpPr>
        <xdr:cNvPr id="499" name="n_2mainValue【一般廃棄物処理施設】&#10;一人当たり有形固定資産（償却資産）額"/>
        <xdr:cNvSpPr txBox="1"/>
      </xdr:nvSpPr>
      <xdr:spPr>
        <a:xfrm>
          <a:off x="20167111" y="716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135708</xdr:rowOff>
    </xdr:from>
    <xdr:ext cx="534377" cy="259045"/>
    <xdr:sp macro="" textlink="">
      <xdr:nvSpPr>
        <xdr:cNvPr id="500" name="n_3mainValue【一般廃棄物処理施設】&#10;一人当たり有形固定資産（償却資産）額"/>
        <xdr:cNvSpPr txBox="1"/>
      </xdr:nvSpPr>
      <xdr:spPr>
        <a:xfrm>
          <a:off x="19278111" y="716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133994</xdr:rowOff>
    </xdr:from>
    <xdr:ext cx="534377" cy="259045"/>
    <xdr:sp macro="" textlink="">
      <xdr:nvSpPr>
        <xdr:cNvPr id="501" name="n_4mainValue【一般廃棄物処理施設】&#10;一人当たり有形固定資産（償却資産）額"/>
        <xdr:cNvSpPr txBox="1"/>
      </xdr:nvSpPr>
      <xdr:spPr>
        <a:xfrm>
          <a:off x="18389111" y="716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2" name="テキスト ボックス 51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3" name="直線コネクタ 512"/>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4" name="テキスト ボックス 513"/>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5" name="直線コネクタ 514"/>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6" name="テキスト ボックス 515"/>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7" name="直線コネクタ 516"/>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8" name="テキスト ボックス 517"/>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19" name="直線コネクタ 518"/>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0" name="テキスト ボックス 519"/>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1" name="直線コネクタ 5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2" name="テキスト ボックス 52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162306</xdr:rowOff>
    </xdr:from>
    <xdr:to>
      <xdr:col>85</xdr:col>
      <xdr:colOff>126364</xdr:colOff>
      <xdr:row>64</xdr:row>
      <xdr:rowOff>82296</xdr:rowOff>
    </xdr:to>
    <xdr:cxnSp macro="">
      <xdr:nvCxnSpPr>
        <xdr:cNvPr id="524" name="直線コネクタ 523"/>
        <xdr:cNvCxnSpPr/>
      </xdr:nvCxnSpPr>
      <xdr:spPr>
        <a:xfrm flipV="1">
          <a:off x="16318864" y="9934956"/>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86123</xdr:rowOff>
    </xdr:from>
    <xdr:ext cx="405111" cy="259045"/>
    <xdr:sp macro="" textlink="">
      <xdr:nvSpPr>
        <xdr:cNvPr id="525" name="【保健センター・保健所】&#10;有形固定資産減価償却率最小値テキスト"/>
        <xdr:cNvSpPr txBox="1"/>
      </xdr:nvSpPr>
      <xdr:spPr>
        <a:xfrm>
          <a:off x="16357600" y="1105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82296</xdr:rowOff>
    </xdr:from>
    <xdr:to>
      <xdr:col>86</xdr:col>
      <xdr:colOff>25400</xdr:colOff>
      <xdr:row>64</xdr:row>
      <xdr:rowOff>82296</xdr:rowOff>
    </xdr:to>
    <xdr:cxnSp macro="">
      <xdr:nvCxnSpPr>
        <xdr:cNvPr id="526" name="直線コネクタ 525"/>
        <xdr:cNvCxnSpPr/>
      </xdr:nvCxnSpPr>
      <xdr:spPr>
        <a:xfrm>
          <a:off x="16230600" y="11055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108983</xdr:rowOff>
    </xdr:from>
    <xdr:ext cx="405111" cy="259045"/>
    <xdr:sp macro="" textlink="">
      <xdr:nvSpPr>
        <xdr:cNvPr id="527" name="【保健センター・保健所】&#10;有形固定資産減価償却率最大値テキスト"/>
        <xdr:cNvSpPr txBox="1"/>
      </xdr:nvSpPr>
      <xdr:spPr>
        <a:xfrm>
          <a:off x="16357600" y="9710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162306</xdr:rowOff>
    </xdr:from>
    <xdr:to>
      <xdr:col>86</xdr:col>
      <xdr:colOff>25400</xdr:colOff>
      <xdr:row>57</xdr:row>
      <xdr:rowOff>162306</xdr:rowOff>
    </xdr:to>
    <xdr:cxnSp macro="">
      <xdr:nvCxnSpPr>
        <xdr:cNvPr id="528" name="直線コネクタ 527"/>
        <xdr:cNvCxnSpPr/>
      </xdr:nvCxnSpPr>
      <xdr:spPr>
        <a:xfrm>
          <a:off x="16230600" y="9934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14495</xdr:rowOff>
    </xdr:from>
    <xdr:ext cx="405111" cy="259045"/>
    <xdr:sp macro="" textlink="">
      <xdr:nvSpPr>
        <xdr:cNvPr id="529" name="【保健センター・保健所】&#10;有形固定資産減価償却率平均値テキスト"/>
        <xdr:cNvSpPr txBox="1"/>
      </xdr:nvSpPr>
      <xdr:spPr>
        <a:xfrm>
          <a:off x="16357600" y="104729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36068</xdr:rowOff>
    </xdr:from>
    <xdr:to>
      <xdr:col>85</xdr:col>
      <xdr:colOff>177800</xdr:colOff>
      <xdr:row>61</xdr:row>
      <xdr:rowOff>137668</xdr:rowOff>
    </xdr:to>
    <xdr:sp macro="" textlink="">
      <xdr:nvSpPr>
        <xdr:cNvPr id="530" name="フローチャート: 判断 529"/>
        <xdr:cNvSpPr/>
      </xdr:nvSpPr>
      <xdr:spPr>
        <a:xfrm>
          <a:off x="16268700" y="1049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26924</xdr:rowOff>
    </xdr:from>
    <xdr:to>
      <xdr:col>81</xdr:col>
      <xdr:colOff>101600</xdr:colOff>
      <xdr:row>60</xdr:row>
      <xdr:rowOff>128524</xdr:rowOff>
    </xdr:to>
    <xdr:sp macro="" textlink="">
      <xdr:nvSpPr>
        <xdr:cNvPr id="531" name="フローチャート: 判断 530"/>
        <xdr:cNvSpPr/>
      </xdr:nvSpPr>
      <xdr:spPr>
        <a:xfrm>
          <a:off x="15430500" y="1031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159512</xdr:rowOff>
    </xdr:from>
    <xdr:to>
      <xdr:col>76</xdr:col>
      <xdr:colOff>165100</xdr:colOff>
      <xdr:row>60</xdr:row>
      <xdr:rowOff>89662</xdr:rowOff>
    </xdr:to>
    <xdr:sp macro="" textlink="">
      <xdr:nvSpPr>
        <xdr:cNvPr id="532" name="フローチャート: 判断 531"/>
        <xdr:cNvSpPr/>
      </xdr:nvSpPr>
      <xdr:spPr>
        <a:xfrm>
          <a:off x="14541500" y="1027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122936</xdr:rowOff>
    </xdr:from>
    <xdr:to>
      <xdr:col>72</xdr:col>
      <xdr:colOff>38100</xdr:colOff>
      <xdr:row>60</xdr:row>
      <xdr:rowOff>53086</xdr:rowOff>
    </xdr:to>
    <xdr:sp macro="" textlink="">
      <xdr:nvSpPr>
        <xdr:cNvPr id="533" name="フローチャート: 判断 532"/>
        <xdr:cNvSpPr/>
      </xdr:nvSpPr>
      <xdr:spPr>
        <a:xfrm>
          <a:off x="13652500" y="1023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42926</xdr:rowOff>
    </xdr:from>
    <xdr:to>
      <xdr:col>67</xdr:col>
      <xdr:colOff>101600</xdr:colOff>
      <xdr:row>59</xdr:row>
      <xdr:rowOff>144526</xdr:rowOff>
    </xdr:to>
    <xdr:sp macro="" textlink="">
      <xdr:nvSpPr>
        <xdr:cNvPr id="534" name="フローチャート: 判断 533"/>
        <xdr:cNvSpPr/>
      </xdr:nvSpPr>
      <xdr:spPr>
        <a:xfrm>
          <a:off x="127635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5" name="テキスト ボックス 5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6" name="テキスト ボックス 5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7" name="テキスト ボックス 5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8" name="テキスト ボックス 5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9" name="テキスト ボックス 5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86360</xdr:rowOff>
    </xdr:from>
    <xdr:to>
      <xdr:col>85</xdr:col>
      <xdr:colOff>177800</xdr:colOff>
      <xdr:row>59</xdr:row>
      <xdr:rowOff>16510</xdr:rowOff>
    </xdr:to>
    <xdr:sp macro="" textlink="">
      <xdr:nvSpPr>
        <xdr:cNvPr id="540" name="楕円 539"/>
        <xdr:cNvSpPr/>
      </xdr:nvSpPr>
      <xdr:spPr>
        <a:xfrm>
          <a:off x="162687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109237</xdr:rowOff>
    </xdr:from>
    <xdr:ext cx="405111" cy="259045"/>
    <xdr:sp macro="" textlink="">
      <xdr:nvSpPr>
        <xdr:cNvPr id="541" name="【保健センター・保健所】&#10;有形固定資産減価償却率該当値テキスト"/>
        <xdr:cNvSpPr txBox="1"/>
      </xdr:nvSpPr>
      <xdr:spPr>
        <a:xfrm>
          <a:off x="16357600"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40640</xdr:rowOff>
    </xdr:from>
    <xdr:to>
      <xdr:col>81</xdr:col>
      <xdr:colOff>101600</xdr:colOff>
      <xdr:row>58</xdr:row>
      <xdr:rowOff>142240</xdr:rowOff>
    </xdr:to>
    <xdr:sp macro="" textlink="">
      <xdr:nvSpPr>
        <xdr:cNvPr id="542" name="楕円 541"/>
        <xdr:cNvSpPr/>
      </xdr:nvSpPr>
      <xdr:spPr>
        <a:xfrm>
          <a:off x="15430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91440</xdr:rowOff>
    </xdr:from>
    <xdr:to>
      <xdr:col>85</xdr:col>
      <xdr:colOff>127000</xdr:colOff>
      <xdr:row>58</xdr:row>
      <xdr:rowOff>137160</xdr:rowOff>
    </xdr:to>
    <xdr:cxnSp macro="">
      <xdr:nvCxnSpPr>
        <xdr:cNvPr id="543" name="直線コネクタ 542"/>
        <xdr:cNvCxnSpPr/>
      </xdr:nvCxnSpPr>
      <xdr:spPr>
        <a:xfrm>
          <a:off x="15481300" y="100355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166370</xdr:rowOff>
    </xdr:from>
    <xdr:to>
      <xdr:col>76</xdr:col>
      <xdr:colOff>165100</xdr:colOff>
      <xdr:row>58</xdr:row>
      <xdr:rowOff>96520</xdr:rowOff>
    </xdr:to>
    <xdr:sp macro="" textlink="">
      <xdr:nvSpPr>
        <xdr:cNvPr id="544" name="楕円 543"/>
        <xdr:cNvSpPr/>
      </xdr:nvSpPr>
      <xdr:spPr>
        <a:xfrm>
          <a:off x="14541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45720</xdr:rowOff>
    </xdr:from>
    <xdr:to>
      <xdr:col>81</xdr:col>
      <xdr:colOff>50800</xdr:colOff>
      <xdr:row>58</xdr:row>
      <xdr:rowOff>91440</xdr:rowOff>
    </xdr:to>
    <xdr:cxnSp macro="">
      <xdr:nvCxnSpPr>
        <xdr:cNvPr id="545" name="直線コネクタ 544"/>
        <xdr:cNvCxnSpPr/>
      </xdr:nvCxnSpPr>
      <xdr:spPr>
        <a:xfrm>
          <a:off x="14592300" y="9989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120650</xdr:rowOff>
    </xdr:from>
    <xdr:to>
      <xdr:col>72</xdr:col>
      <xdr:colOff>38100</xdr:colOff>
      <xdr:row>58</xdr:row>
      <xdr:rowOff>50800</xdr:rowOff>
    </xdr:to>
    <xdr:sp macro="" textlink="">
      <xdr:nvSpPr>
        <xdr:cNvPr id="546" name="楕円 545"/>
        <xdr:cNvSpPr/>
      </xdr:nvSpPr>
      <xdr:spPr>
        <a:xfrm>
          <a:off x="13652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0</xdr:rowOff>
    </xdr:from>
    <xdr:to>
      <xdr:col>76</xdr:col>
      <xdr:colOff>114300</xdr:colOff>
      <xdr:row>58</xdr:row>
      <xdr:rowOff>45720</xdr:rowOff>
    </xdr:to>
    <xdr:cxnSp macro="">
      <xdr:nvCxnSpPr>
        <xdr:cNvPr id="547" name="直線コネクタ 546"/>
        <xdr:cNvCxnSpPr/>
      </xdr:nvCxnSpPr>
      <xdr:spPr>
        <a:xfrm>
          <a:off x="13703300" y="9944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74930</xdr:rowOff>
    </xdr:from>
    <xdr:to>
      <xdr:col>67</xdr:col>
      <xdr:colOff>101600</xdr:colOff>
      <xdr:row>58</xdr:row>
      <xdr:rowOff>5080</xdr:rowOff>
    </xdr:to>
    <xdr:sp macro="" textlink="">
      <xdr:nvSpPr>
        <xdr:cNvPr id="548" name="楕円 547"/>
        <xdr:cNvSpPr/>
      </xdr:nvSpPr>
      <xdr:spPr>
        <a:xfrm>
          <a:off x="12763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125730</xdr:rowOff>
    </xdr:from>
    <xdr:to>
      <xdr:col>71</xdr:col>
      <xdr:colOff>177800</xdr:colOff>
      <xdr:row>58</xdr:row>
      <xdr:rowOff>0</xdr:rowOff>
    </xdr:to>
    <xdr:cxnSp macro="">
      <xdr:nvCxnSpPr>
        <xdr:cNvPr id="549" name="直線コネクタ 548"/>
        <xdr:cNvCxnSpPr/>
      </xdr:nvCxnSpPr>
      <xdr:spPr>
        <a:xfrm>
          <a:off x="12814300" y="9898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119651</xdr:rowOff>
    </xdr:from>
    <xdr:ext cx="405111" cy="259045"/>
    <xdr:sp macro="" textlink="">
      <xdr:nvSpPr>
        <xdr:cNvPr id="550" name="n_1aveValue【保健センター・保健所】&#10;有形固定資産減価償却率"/>
        <xdr:cNvSpPr txBox="1"/>
      </xdr:nvSpPr>
      <xdr:spPr>
        <a:xfrm>
          <a:off x="15266044" y="1040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80789</xdr:rowOff>
    </xdr:from>
    <xdr:ext cx="405111" cy="259045"/>
    <xdr:sp macro="" textlink="">
      <xdr:nvSpPr>
        <xdr:cNvPr id="551" name="n_2aveValue【保健センター・保健所】&#10;有形固定資産減価償却率"/>
        <xdr:cNvSpPr txBox="1"/>
      </xdr:nvSpPr>
      <xdr:spPr>
        <a:xfrm>
          <a:off x="14389744" y="10367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44213</xdr:rowOff>
    </xdr:from>
    <xdr:ext cx="405111" cy="259045"/>
    <xdr:sp macro="" textlink="">
      <xdr:nvSpPr>
        <xdr:cNvPr id="552" name="n_3aveValue【保健センター・保健所】&#10;有形固定資産減価償却率"/>
        <xdr:cNvSpPr txBox="1"/>
      </xdr:nvSpPr>
      <xdr:spPr>
        <a:xfrm>
          <a:off x="13500744" y="10331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135653</xdr:rowOff>
    </xdr:from>
    <xdr:ext cx="405111" cy="259045"/>
    <xdr:sp macro="" textlink="">
      <xdr:nvSpPr>
        <xdr:cNvPr id="553" name="n_4aveValue【保健センター・保健所】&#10;有形固定資産減価償却率"/>
        <xdr:cNvSpPr txBox="1"/>
      </xdr:nvSpPr>
      <xdr:spPr>
        <a:xfrm>
          <a:off x="12611744" y="1025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158767</xdr:rowOff>
    </xdr:from>
    <xdr:ext cx="405111" cy="259045"/>
    <xdr:sp macro="" textlink="">
      <xdr:nvSpPr>
        <xdr:cNvPr id="554" name="n_1mainValue【保健センター・保健所】&#10;有形固定資産減価償却率"/>
        <xdr:cNvSpPr txBox="1"/>
      </xdr:nvSpPr>
      <xdr:spPr>
        <a:xfrm>
          <a:off x="152660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113047</xdr:rowOff>
    </xdr:from>
    <xdr:ext cx="405111" cy="259045"/>
    <xdr:sp macro="" textlink="">
      <xdr:nvSpPr>
        <xdr:cNvPr id="555" name="n_2mainValue【保健センター・保健所】&#10;有形固定資産減価償却率"/>
        <xdr:cNvSpPr txBox="1"/>
      </xdr:nvSpPr>
      <xdr:spPr>
        <a:xfrm>
          <a:off x="143897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67327</xdr:rowOff>
    </xdr:from>
    <xdr:ext cx="405111" cy="259045"/>
    <xdr:sp macro="" textlink="">
      <xdr:nvSpPr>
        <xdr:cNvPr id="556" name="n_3mainValue【保健センター・保健所】&#10;有形固定資産減価償却率"/>
        <xdr:cNvSpPr txBox="1"/>
      </xdr:nvSpPr>
      <xdr:spPr>
        <a:xfrm>
          <a:off x="135007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21607</xdr:rowOff>
    </xdr:from>
    <xdr:ext cx="405111" cy="259045"/>
    <xdr:sp macro="" textlink="">
      <xdr:nvSpPr>
        <xdr:cNvPr id="557" name="n_4mainValue【保健センター・保健所】&#10;有形固定資産減価償却率"/>
        <xdr:cNvSpPr txBox="1"/>
      </xdr:nvSpPr>
      <xdr:spPr>
        <a:xfrm>
          <a:off x="126117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8" name="正方形/長方形 5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9" name="正方形/長方形 55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0" name="正方形/長方形 55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1" name="正方形/長方形 56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2" name="正方形/長方形 56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3" name="正方形/長方形 56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4" name="正方形/長方形 56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5" name="正方形/長方形 56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6" name="テキスト ボックス 56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7" name="直線コネクタ 56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68" name="直線コネクタ 56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9" name="テキスト ボックス 56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0" name="直線コネクタ 56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1" name="テキスト ボックス 57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2" name="直線コネクタ 57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3" name="テキスト ボックス 57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4" name="直線コネクタ 57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5" name="テキスト ボックス 57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6" name="直線コネクタ 57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7" name="テキスト ボックス 57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55321</xdr:rowOff>
    </xdr:from>
    <xdr:to>
      <xdr:col>116</xdr:col>
      <xdr:colOff>62864</xdr:colOff>
      <xdr:row>63</xdr:row>
      <xdr:rowOff>111099</xdr:rowOff>
    </xdr:to>
    <xdr:cxnSp macro="">
      <xdr:nvCxnSpPr>
        <xdr:cNvPr id="579" name="直線コネクタ 578"/>
        <xdr:cNvCxnSpPr/>
      </xdr:nvCxnSpPr>
      <xdr:spPr>
        <a:xfrm flipV="1">
          <a:off x="22160864" y="9485071"/>
          <a:ext cx="0" cy="1427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114926</xdr:rowOff>
    </xdr:from>
    <xdr:ext cx="469744" cy="259045"/>
    <xdr:sp macro="" textlink="">
      <xdr:nvSpPr>
        <xdr:cNvPr id="580" name="【保健センター・保健所】&#10;一人当たり面積最小値テキスト"/>
        <xdr:cNvSpPr txBox="1"/>
      </xdr:nvSpPr>
      <xdr:spPr>
        <a:xfrm>
          <a:off x="22199600" y="1091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111099</xdr:rowOff>
    </xdr:from>
    <xdr:to>
      <xdr:col>116</xdr:col>
      <xdr:colOff>152400</xdr:colOff>
      <xdr:row>63</xdr:row>
      <xdr:rowOff>111099</xdr:rowOff>
    </xdr:to>
    <xdr:cxnSp macro="">
      <xdr:nvCxnSpPr>
        <xdr:cNvPr id="581" name="直線コネクタ 580"/>
        <xdr:cNvCxnSpPr/>
      </xdr:nvCxnSpPr>
      <xdr:spPr>
        <a:xfrm>
          <a:off x="22072600" y="10912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1998</xdr:rowOff>
    </xdr:from>
    <xdr:ext cx="469744" cy="259045"/>
    <xdr:sp macro="" textlink="">
      <xdr:nvSpPr>
        <xdr:cNvPr id="582" name="【保健センター・保健所】&#10;一人当たり面積最大値テキスト"/>
        <xdr:cNvSpPr txBox="1"/>
      </xdr:nvSpPr>
      <xdr:spPr>
        <a:xfrm>
          <a:off x="22199600" y="926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55321</xdr:rowOff>
    </xdr:from>
    <xdr:to>
      <xdr:col>116</xdr:col>
      <xdr:colOff>152400</xdr:colOff>
      <xdr:row>55</xdr:row>
      <xdr:rowOff>55321</xdr:rowOff>
    </xdr:to>
    <xdr:cxnSp macro="">
      <xdr:nvCxnSpPr>
        <xdr:cNvPr id="583" name="直線コネクタ 582"/>
        <xdr:cNvCxnSpPr/>
      </xdr:nvCxnSpPr>
      <xdr:spPr>
        <a:xfrm>
          <a:off x="22072600" y="948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160900</xdr:rowOff>
    </xdr:from>
    <xdr:ext cx="469744" cy="259045"/>
    <xdr:sp macro="" textlink="">
      <xdr:nvSpPr>
        <xdr:cNvPr id="584" name="【保健センター・保健所】&#10;一人当たり面積平均値テキスト"/>
        <xdr:cNvSpPr txBox="1"/>
      </xdr:nvSpPr>
      <xdr:spPr>
        <a:xfrm>
          <a:off x="22199600" y="10447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138023</xdr:rowOff>
    </xdr:from>
    <xdr:to>
      <xdr:col>116</xdr:col>
      <xdr:colOff>114300</xdr:colOff>
      <xdr:row>62</xdr:row>
      <xdr:rowOff>68173</xdr:rowOff>
    </xdr:to>
    <xdr:sp macro="" textlink="">
      <xdr:nvSpPr>
        <xdr:cNvPr id="585" name="フローチャート: 判断 584"/>
        <xdr:cNvSpPr/>
      </xdr:nvSpPr>
      <xdr:spPr>
        <a:xfrm>
          <a:off x="22110700" y="1059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76759</xdr:rowOff>
    </xdr:from>
    <xdr:to>
      <xdr:col>112</xdr:col>
      <xdr:colOff>38100</xdr:colOff>
      <xdr:row>62</xdr:row>
      <xdr:rowOff>6909</xdr:rowOff>
    </xdr:to>
    <xdr:sp macro="" textlink="">
      <xdr:nvSpPr>
        <xdr:cNvPr id="586" name="フローチャート: 判断 585"/>
        <xdr:cNvSpPr/>
      </xdr:nvSpPr>
      <xdr:spPr>
        <a:xfrm>
          <a:off x="21272500" y="10535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113335</xdr:rowOff>
    </xdr:from>
    <xdr:to>
      <xdr:col>107</xdr:col>
      <xdr:colOff>101600</xdr:colOff>
      <xdr:row>62</xdr:row>
      <xdr:rowOff>43485</xdr:rowOff>
    </xdr:to>
    <xdr:sp macro="" textlink="">
      <xdr:nvSpPr>
        <xdr:cNvPr id="587" name="フローチャート: 判断 586"/>
        <xdr:cNvSpPr/>
      </xdr:nvSpPr>
      <xdr:spPr>
        <a:xfrm>
          <a:off x="20383500" y="1057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83159</xdr:rowOff>
    </xdr:from>
    <xdr:to>
      <xdr:col>102</xdr:col>
      <xdr:colOff>165100</xdr:colOff>
      <xdr:row>62</xdr:row>
      <xdr:rowOff>13309</xdr:rowOff>
    </xdr:to>
    <xdr:sp macro="" textlink="">
      <xdr:nvSpPr>
        <xdr:cNvPr id="588" name="フローチャート: 判断 587"/>
        <xdr:cNvSpPr/>
      </xdr:nvSpPr>
      <xdr:spPr>
        <a:xfrm>
          <a:off x="19494500" y="1054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90475</xdr:rowOff>
    </xdr:from>
    <xdr:to>
      <xdr:col>98</xdr:col>
      <xdr:colOff>38100</xdr:colOff>
      <xdr:row>62</xdr:row>
      <xdr:rowOff>20625</xdr:rowOff>
    </xdr:to>
    <xdr:sp macro="" textlink="">
      <xdr:nvSpPr>
        <xdr:cNvPr id="589" name="フローチャート: 判断 588"/>
        <xdr:cNvSpPr/>
      </xdr:nvSpPr>
      <xdr:spPr>
        <a:xfrm>
          <a:off x="18605500" y="1054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0" name="テキスト ボックス 58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1" name="テキスト ボックス 59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2" name="テキスト ボックス 59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3" name="テキスト ボックス 59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4" name="テキスト ボックス 59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60299</xdr:rowOff>
    </xdr:from>
    <xdr:to>
      <xdr:col>116</xdr:col>
      <xdr:colOff>114300</xdr:colOff>
      <xdr:row>63</xdr:row>
      <xdr:rowOff>161899</xdr:rowOff>
    </xdr:to>
    <xdr:sp macro="" textlink="">
      <xdr:nvSpPr>
        <xdr:cNvPr id="595" name="楕円 594"/>
        <xdr:cNvSpPr/>
      </xdr:nvSpPr>
      <xdr:spPr>
        <a:xfrm>
          <a:off x="22110700" y="1086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146676</xdr:rowOff>
    </xdr:from>
    <xdr:ext cx="469744" cy="259045"/>
    <xdr:sp macro="" textlink="">
      <xdr:nvSpPr>
        <xdr:cNvPr id="596" name="【保健センター・保健所】&#10;一人当たり面積該当値テキスト"/>
        <xdr:cNvSpPr txBox="1"/>
      </xdr:nvSpPr>
      <xdr:spPr>
        <a:xfrm>
          <a:off x="22199600" y="10776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62129</xdr:rowOff>
    </xdr:from>
    <xdr:to>
      <xdr:col>112</xdr:col>
      <xdr:colOff>38100</xdr:colOff>
      <xdr:row>63</xdr:row>
      <xdr:rowOff>163729</xdr:rowOff>
    </xdr:to>
    <xdr:sp macro="" textlink="">
      <xdr:nvSpPr>
        <xdr:cNvPr id="597" name="楕円 596"/>
        <xdr:cNvSpPr/>
      </xdr:nvSpPr>
      <xdr:spPr>
        <a:xfrm>
          <a:off x="21272500" y="1086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111099</xdr:rowOff>
    </xdr:from>
    <xdr:to>
      <xdr:col>116</xdr:col>
      <xdr:colOff>63500</xdr:colOff>
      <xdr:row>63</xdr:row>
      <xdr:rowOff>112929</xdr:rowOff>
    </xdr:to>
    <xdr:cxnSp macro="">
      <xdr:nvCxnSpPr>
        <xdr:cNvPr id="598" name="直線コネクタ 597"/>
        <xdr:cNvCxnSpPr/>
      </xdr:nvCxnSpPr>
      <xdr:spPr>
        <a:xfrm flipV="1">
          <a:off x="21323300" y="10912449"/>
          <a:ext cx="8382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63957</xdr:rowOff>
    </xdr:from>
    <xdr:to>
      <xdr:col>107</xdr:col>
      <xdr:colOff>101600</xdr:colOff>
      <xdr:row>63</xdr:row>
      <xdr:rowOff>165557</xdr:rowOff>
    </xdr:to>
    <xdr:sp macro="" textlink="">
      <xdr:nvSpPr>
        <xdr:cNvPr id="599" name="楕円 598"/>
        <xdr:cNvSpPr/>
      </xdr:nvSpPr>
      <xdr:spPr>
        <a:xfrm>
          <a:off x="20383500" y="1086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112929</xdr:rowOff>
    </xdr:from>
    <xdr:to>
      <xdr:col>111</xdr:col>
      <xdr:colOff>177800</xdr:colOff>
      <xdr:row>63</xdr:row>
      <xdr:rowOff>114757</xdr:rowOff>
    </xdr:to>
    <xdr:cxnSp macro="">
      <xdr:nvCxnSpPr>
        <xdr:cNvPr id="600" name="直線コネクタ 599"/>
        <xdr:cNvCxnSpPr/>
      </xdr:nvCxnSpPr>
      <xdr:spPr>
        <a:xfrm flipV="1">
          <a:off x="20434300" y="10914279"/>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64871</xdr:rowOff>
    </xdr:from>
    <xdr:to>
      <xdr:col>102</xdr:col>
      <xdr:colOff>165100</xdr:colOff>
      <xdr:row>63</xdr:row>
      <xdr:rowOff>166471</xdr:rowOff>
    </xdr:to>
    <xdr:sp macro="" textlink="">
      <xdr:nvSpPr>
        <xdr:cNvPr id="601" name="楕円 600"/>
        <xdr:cNvSpPr/>
      </xdr:nvSpPr>
      <xdr:spPr>
        <a:xfrm>
          <a:off x="19494500" y="1086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114757</xdr:rowOff>
    </xdr:from>
    <xdr:to>
      <xdr:col>107</xdr:col>
      <xdr:colOff>50800</xdr:colOff>
      <xdr:row>63</xdr:row>
      <xdr:rowOff>115671</xdr:rowOff>
    </xdr:to>
    <xdr:cxnSp macro="">
      <xdr:nvCxnSpPr>
        <xdr:cNvPr id="602" name="直線コネクタ 601"/>
        <xdr:cNvCxnSpPr/>
      </xdr:nvCxnSpPr>
      <xdr:spPr>
        <a:xfrm flipV="1">
          <a:off x="19545300" y="10916107"/>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65786</xdr:rowOff>
    </xdr:from>
    <xdr:to>
      <xdr:col>98</xdr:col>
      <xdr:colOff>38100</xdr:colOff>
      <xdr:row>63</xdr:row>
      <xdr:rowOff>167386</xdr:rowOff>
    </xdr:to>
    <xdr:sp macro="" textlink="">
      <xdr:nvSpPr>
        <xdr:cNvPr id="603" name="楕円 602"/>
        <xdr:cNvSpPr/>
      </xdr:nvSpPr>
      <xdr:spPr>
        <a:xfrm>
          <a:off x="18605500" y="1086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115671</xdr:rowOff>
    </xdr:from>
    <xdr:to>
      <xdr:col>102</xdr:col>
      <xdr:colOff>114300</xdr:colOff>
      <xdr:row>63</xdr:row>
      <xdr:rowOff>116586</xdr:rowOff>
    </xdr:to>
    <xdr:cxnSp macro="">
      <xdr:nvCxnSpPr>
        <xdr:cNvPr id="604" name="直線コネクタ 603"/>
        <xdr:cNvCxnSpPr/>
      </xdr:nvCxnSpPr>
      <xdr:spPr>
        <a:xfrm flipV="1">
          <a:off x="18656300" y="10917021"/>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23436</xdr:rowOff>
    </xdr:from>
    <xdr:ext cx="469744" cy="259045"/>
    <xdr:sp macro="" textlink="">
      <xdr:nvSpPr>
        <xdr:cNvPr id="605" name="n_1aveValue【保健センター・保健所】&#10;一人当たり面積"/>
        <xdr:cNvSpPr txBox="1"/>
      </xdr:nvSpPr>
      <xdr:spPr>
        <a:xfrm>
          <a:off x="21075727" y="10310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60012</xdr:rowOff>
    </xdr:from>
    <xdr:ext cx="469744" cy="259045"/>
    <xdr:sp macro="" textlink="">
      <xdr:nvSpPr>
        <xdr:cNvPr id="606" name="n_2aveValue【保健センター・保健所】&#10;一人当たり面積"/>
        <xdr:cNvSpPr txBox="1"/>
      </xdr:nvSpPr>
      <xdr:spPr>
        <a:xfrm>
          <a:off x="20199427" y="1034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29836</xdr:rowOff>
    </xdr:from>
    <xdr:ext cx="469744" cy="259045"/>
    <xdr:sp macro="" textlink="">
      <xdr:nvSpPr>
        <xdr:cNvPr id="607" name="n_3aveValue【保健センター・保健所】&#10;一人当たり面積"/>
        <xdr:cNvSpPr txBox="1"/>
      </xdr:nvSpPr>
      <xdr:spPr>
        <a:xfrm>
          <a:off x="19310427" y="1031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37152</xdr:rowOff>
    </xdr:from>
    <xdr:ext cx="469744" cy="259045"/>
    <xdr:sp macro="" textlink="">
      <xdr:nvSpPr>
        <xdr:cNvPr id="608" name="n_4aveValue【保健センター・保健所】&#10;一人当たり面積"/>
        <xdr:cNvSpPr txBox="1"/>
      </xdr:nvSpPr>
      <xdr:spPr>
        <a:xfrm>
          <a:off x="18421427" y="10324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154856</xdr:rowOff>
    </xdr:from>
    <xdr:ext cx="469744" cy="259045"/>
    <xdr:sp macro="" textlink="">
      <xdr:nvSpPr>
        <xdr:cNvPr id="609" name="n_1mainValue【保健センター・保健所】&#10;一人当たり面積"/>
        <xdr:cNvSpPr txBox="1"/>
      </xdr:nvSpPr>
      <xdr:spPr>
        <a:xfrm>
          <a:off x="21075727" y="10956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156684</xdr:rowOff>
    </xdr:from>
    <xdr:ext cx="469744" cy="259045"/>
    <xdr:sp macro="" textlink="">
      <xdr:nvSpPr>
        <xdr:cNvPr id="610" name="n_2mainValue【保健センター・保健所】&#10;一人当たり面積"/>
        <xdr:cNvSpPr txBox="1"/>
      </xdr:nvSpPr>
      <xdr:spPr>
        <a:xfrm>
          <a:off x="20199427" y="1095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157598</xdr:rowOff>
    </xdr:from>
    <xdr:ext cx="469744" cy="259045"/>
    <xdr:sp macro="" textlink="">
      <xdr:nvSpPr>
        <xdr:cNvPr id="611" name="n_3mainValue【保健センター・保健所】&#10;一人当たり面積"/>
        <xdr:cNvSpPr txBox="1"/>
      </xdr:nvSpPr>
      <xdr:spPr>
        <a:xfrm>
          <a:off x="19310427" y="10958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158513</xdr:rowOff>
    </xdr:from>
    <xdr:ext cx="469744" cy="259045"/>
    <xdr:sp macro="" textlink="">
      <xdr:nvSpPr>
        <xdr:cNvPr id="612" name="n_4mainValue【保健センター・保健所】&#10;一人当たり面積"/>
        <xdr:cNvSpPr txBox="1"/>
      </xdr:nvSpPr>
      <xdr:spPr>
        <a:xfrm>
          <a:off x="18421427" y="10959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3" name="正方形/長方形 61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4" name="正方形/長方形 61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5" name="正方形/長方形 61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6" name="正方形/長方形 61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7" name="正方形/長方形 61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8" name="正方形/長方形 61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9" name="正方形/長方形 61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0" name="正方形/長方形 61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1" name="テキスト ボックス 62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2" name="直線コネクタ 62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3" name="テキスト ボックス 62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4" name="直線コネクタ 62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5" name="テキスト ボックス 62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6" name="直線コネクタ 62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7" name="テキスト ボックス 62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28" name="直線コネクタ 62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29" name="テキスト ボックス 62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0" name="直線コネクタ 62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1" name="テキスト ボックス 63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2" name="直線コネクタ 63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3" name="テキスト ボックス 63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4" name="直線コネクタ 63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5" name="テキスト ボックス 63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6" name="直線コネクタ 63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145869</xdr:rowOff>
    </xdr:from>
    <xdr:to>
      <xdr:col>85</xdr:col>
      <xdr:colOff>126364</xdr:colOff>
      <xdr:row>86</xdr:row>
      <xdr:rowOff>168729</xdr:rowOff>
    </xdr:to>
    <xdr:cxnSp macro="">
      <xdr:nvCxnSpPr>
        <xdr:cNvPr id="638" name="直線コネクタ 637"/>
        <xdr:cNvCxnSpPr/>
      </xdr:nvCxnSpPr>
      <xdr:spPr>
        <a:xfrm flipV="1">
          <a:off x="16318864" y="13347519"/>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39"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0" name="直線コネクタ 639"/>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92546</xdr:rowOff>
    </xdr:from>
    <xdr:ext cx="340478" cy="259045"/>
    <xdr:sp macro="" textlink="">
      <xdr:nvSpPr>
        <xdr:cNvPr id="641" name="【消防施設】&#10;有形固定資産減価償却率最大値テキスト"/>
        <xdr:cNvSpPr txBox="1"/>
      </xdr:nvSpPr>
      <xdr:spPr>
        <a:xfrm>
          <a:off x="16357600" y="1312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145869</xdr:rowOff>
    </xdr:from>
    <xdr:to>
      <xdr:col>86</xdr:col>
      <xdr:colOff>25400</xdr:colOff>
      <xdr:row>77</xdr:row>
      <xdr:rowOff>145869</xdr:rowOff>
    </xdr:to>
    <xdr:cxnSp macro="">
      <xdr:nvCxnSpPr>
        <xdr:cNvPr id="642" name="直線コネクタ 641"/>
        <xdr:cNvCxnSpPr/>
      </xdr:nvCxnSpPr>
      <xdr:spPr>
        <a:xfrm>
          <a:off x="16230600" y="1334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89825</xdr:rowOff>
    </xdr:from>
    <xdr:ext cx="405111" cy="259045"/>
    <xdr:sp macro="" textlink="">
      <xdr:nvSpPr>
        <xdr:cNvPr id="643" name="【消防施設】&#10;有形固定資産減価償却率平均値テキスト"/>
        <xdr:cNvSpPr txBox="1"/>
      </xdr:nvSpPr>
      <xdr:spPr>
        <a:xfrm>
          <a:off x="16357600" y="143201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111398</xdr:rowOff>
    </xdr:from>
    <xdr:to>
      <xdr:col>85</xdr:col>
      <xdr:colOff>177800</xdr:colOff>
      <xdr:row>84</xdr:row>
      <xdr:rowOff>41548</xdr:rowOff>
    </xdr:to>
    <xdr:sp macro="" textlink="">
      <xdr:nvSpPr>
        <xdr:cNvPr id="644" name="フローチャート: 判断 643"/>
        <xdr:cNvSpPr/>
      </xdr:nvSpPr>
      <xdr:spPr>
        <a:xfrm>
          <a:off x="16268700" y="143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135889</xdr:rowOff>
    </xdr:from>
    <xdr:to>
      <xdr:col>81</xdr:col>
      <xdr:colOff>101600</xdr:colOff>
      <xdr:row>83</xdr:row>
      <xdr:rowOff>66039</xdr:rowOff>
    </xdr:to>
    <xdr:sp macro="" textlink="">
      <xdr:nvSpPr>
        <xdr:cNvPr id="645" name="フローチャート: 判断 644"/>
        <xdr:cNvSpPr/>
      </xdr:nvSpPr>
      <xdr:spPr>
        <a:xfrm>
          <a:off x="15430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28121</xdr:rowOff>
    </xdr:from>
    <xdr:to>
      <xdr:col>76</xdr:col>
      <xdr:colOff>165100</xdr:colOff>
      <xdr:row>83</xdr:row>
      <xdr:rowOff>129721</xdr:rowOff>
    </xdr:to>
    <xdr:sp macro="" textlink="">
      <xdr:nvSpPr>
        <xdr:cNvPr id="646" name="フローチャート: 判断 645"/>
        <xdr:cNvSpPr/>
      </xdr:nvSpPr>
      <xdr:spPr>
        <a:xfrm>
          <a:off x="14541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5262</xdr:rowOff>
    </xdr:from>
    <xdr:to>
      <xdr:col>72</xdr:col>
      <xdr:colOff>38100</xdr:colOff>
      <xdr:row>83</xdr:row>
      <xdr:rowOff>106862</xdr:rowOff>
    </xdr:to>
    <xdr:sp macro="" textlink="">
      <xdr:nvSpPr>
        <xdr:cNvPr id="647" name="フローチャート: 判断 646"/>
        <xdr:cNvSpPr/>
      </xdr:nvSpPr>
      <xdr:spPr>
        <a:xfrm>
          <a:off x="13652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117929</xdr:rowOff>
    </xdr:from>
    <xdr:to>
      <xdr:col>67</xdr:col>
      <xdr:colOff>101600</xdr:colOff>
      <xdr:row>83</xdr:row>
      <xdr:rowOff>48079</xdr:rowOff>
    </xdr:to>
    <xdr:sp macro="" textlink="">
      <xdr:nvSpPr>
        <xdr:cNvPr id="648" name="フローチャート: 判断 647"/>
        <xdr:cNvSpPr/>
      </xdr:nvSpPr>
      <xdr:spPr>
        <a:xfrm>
          <a:off x="12763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9" name="テキスト ボックス 64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0" name="テキスト ボックス 64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1" name="テキスト ボックス 65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2" name="テキスト ボックス 65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3" name="テキスト ボックス 65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90170</xdr:rowOff>
    </xdr:from>
    <xdr:to>
      <xdr:col>85</xdr:col>
      <xdr:colOff>177800</xdr:colOff>
      <xdr:row>82</xdr:row>
      <xdr:rowOff>20320</xdr:rowOff>
    </xdr:to>
    <xdr:sp macro="" textlink="">
      <xdr:nvSpPr>
        <xdr:cNvPr id="654" name="楕円 653"/>
        <xdr:cNvSpPr/>
      </xdr:nvSpPr>
      <xdr:spPr>
        <a:xfrm>
          <a:off x="162687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113047</xdr:rowOff>
    </xdr:from>
    <xdr:ext cx="405111" cy="259045"/>
    <xdr:sp macro="" textlink="">
      <xdr:nvSpPr>
        <xdr:cNvPr id="655" name="【消防施設】&#10;有形固定資産減価償却率該当値テキスト"/>
        <xdr:cNvSpPr txBox="1"/>
      </xdr:nvSpPr>
      <xdr:spPr>
        <a:xfrm>
          <a:off x="16357600"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41184</xdr:rowOff>
    </xdr:from>
    <xdr:to>
      <xdr:col>81</xdr:col>
      <xdr:colOff>101600</xdr:colOff>
      <xdr:row>81</xdr:row>
      <xdr:rowOff>142784</xdr:rowOff>
    </xdr:to>
    <xdr:sp macro="" textlink="">
      <xdr:nvSpPr>
        <xdr:cNvPr id="656" name="楕円 655"/>
        <xdr:cNvSpPr/>
      </xdr:nvSpPr>
      <xdr:spPr>
        <a:xfrm>
          <a:off x="15430500" y="1392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91984</xdr:rowOff>
    </xdr:from>
    <xdr:to>
      <xdr:col>85</xdr:col>
      <xdr:colOff>127000</xdr:colOff>
      <xdr:row>81</xdr:row>
      <xdr:rowOff>140970</xdr:rowOff>
    </xdr:to>
    <xdr:cxnSp macro="">
      <xdr:nvCxnSpPr>
        <xdr:cNvPr id="657" name="直線コネクタ 656"/>
        <xdr:cNvCxnSpPr/>
      </xdr:nvCxnSpPr>
      <xdr:spPr>
        <a:xfrm>
          <a:off x="15481300" y="13979434"/>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50981</xdr:rowOff>
    </xdr:from>
    <xdr:to>
      <xdr:col>76</xdr:col>
      <xdr:colOff>165100</xdr:colOff>
      <xdr:row>82</xdr:row>
      <xdr:rowOff>152581</xdr:rowOff>
    </xdr:to>
    <xdr:sp macro="" textlink="">
      <xdr:nvSpPr>
        <xdr:cNvPr id="658" name="楕円 657"/>
        <xdr:cNvSpPr/>
      </xdr:nvSpPr>
      <xdr:spPr>
        <a:xfrm>
          <a:off x="14541500" y="1410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91984</xdr:rowOff>
    </xdr:from>
    <xdr:to>
      <xdr:col>81</xdr:col>
      <xdr:colOff>50800</xdr:colOff>
      <xdr:row>82</xdr:row>
      <xdr:rowOff>101781</xdr:rowOff>
    </xdr:to>
    <xdr:cxnSp macro="">
      <xdr:nvCxnSpPr>
        <xdr:cNvPr id="659" name="直線コネクタ 658"/>
        <xdr:cNvCxnSpPr/>
      </xdr:nvCxnSpPr>
      <xdr:spPr>
        <a:xfrm flipV="1">
          <a:off x="14592300" y="13979434"/>
          <a:ext cx="889000" cy="18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11793</xdr:rowOff>
    </xdr:from>
    <xdr:to>
      <xdr:col>72</xdr:col>
      <xdr:colOff>38100</xdr:colOff>
      <xdr:row>81</xdr:row>
      <xdr:rowOff>113393</xdr:rowOff>
    </xdr:to>
    <xdr:sp macro="" textlink="">
      <xdr:nvSpPr>
        <xdr:cNvPr id="660" name="楕円 659"/>
        <xdr:cNvSpPr/>
      </xdr:nvSpPr>
      <xdr:spPr>
        <a:xfrm>
          <a:off x="136525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62593</xdr:rowOff>
    </xdr:from>
    <xdr:to>
      <xdr:col>76</xdr:col>
      <xdr:colOff>114300</xdr:colOff>
      <xdr:row>82</xdr:row>
      <xdr:rowOff>101781</xdr:rowOff>
    </xdr:to>
    <xdr:cxnSp macro="">
      <xdr:nvCxnSpPr>
        <xdr:cNvPr id="661" name="直線コネクタ 660"/>
        <xdr:cNvCxnSpPr/>
      </xdr:nvCxnSpPr>
      <xdr:spPr>
        <a:xfrm>
          <a:off x="13703300" y="13950043"/>
          <a:ext cx="889000" cy="21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96701</xdr:rowOff>
    </xdr:from>
    <xdr:to>
      <xdr:col>67</xdr:col>
      <xdr:colOff>101600</xdr:colOff>
      <xdr:row>83</xdr:row>
      <xdr:rowOff>26851</xdr:rowOff>
    </xdr:to>
    <xdr:sp macro="" textlink="">
      <xdr:nvSpPr>
        <xdr:cNvPr id="662" name="楕円 661"/>
        <xdr:cNvSpPr/>
      </xdr:nvSpPr>
      <xdr:spPr>
        <a:xfrm>
          <a:off x="12763500" y="1415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62593</xdr:rowOff>
    </xdr:from>
    <xdr:to>
      <xdr:col>71</xdr:col>
      <xdr:colOff>177800</xdr:colOff>
      <xdr:row>82</xdr:row>
      <xdr:rowOff>147501</xdr:rowOff>
    </xdr:to>
    <xdr:cxnSp macro="">
      <xdr:nvCxnSpPr>
        <xdr:cNvPr id="663" name="直線コネクタ 662"/>
        <xdr:cNvCxnSpPr/>
      </xdr:nvCxnSpPr>
      <xdr:spPr>
        <a:xfrm flipV="1">
          <a:off x="12814300" y="13950043"/>
          <a:ext cx="889000" cy="25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57166</xdr:rowOff>
    </xdr:from>
    <xdr:ext cx="405111" cy="259045"/>
    <xdr:sp macro="" textlink="">
      <xdr:nvSpPr>
        <xdr:cNvPr id="664" name="n_1aveValue【消防施設】&#10;有形固定資産減価償却率"/>
        <xdr:cNvSpPr txBox="1"/>
      </xdr:nvSpPr>
      <xdr:spPr>
        <a:xfrm>
          <a:off x="152660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120848</xdr:rowOff>
    </xdr:from>
    <xdr:ext cx="405111" cy="259045"/>
    <xdr:sp macro="" textlink="">
      <xdr:nvSpPr>
        <xdr:cNvPr id="665" name="n_2aveValue【消防施設】&#10;有形固定資産減価償却率"/>
        <xdr:cNvSpPr txBox="1"/>
      </xdr:nvSpPr>
      <xdr:spPr>
        <a:xfrm>
          <a:off x="143897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97989</xdr:rowOff>
    </xdr:from>
    <xdr:ext cx="405111" cy="259045"/>
    <xdr:sp macro="" textlink="">
      <xdr:nvSpPr>
        <xdr:cNvPr id="666" name="n_3aveValue【消防施設】&#10;有形固定資産減価償却率"/>
        <xdr:cNvSpPr txBox="1"/>
      </xdr:nvSpPr>
      <xdr:spPr>
        <a:xfrm>
          <a:off x="13500744"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39206</xdr:rowOff>
    </xdr:from>
    <xdr:ext cx="405111" cy="259045"/>
    <xdr:sp macro="" textlink="">
      <xdr:nvSpPr>
        <xdr:cNvPr id="667" name="n_4aveValue【消防施設】&#10;有形固定資産減価償却率"/>
        <xdr:cNvSpPr txBox="1"/>
      </xdr:nvSpPr>
      <xdr:spPr>
        <a:xfrm>
          <a:off x="12611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159311</xdr:rowOff>
    </xdr:from>
    <xdr:ext cx="405111" cy="259045"/>
    <xdr:sp macro="" textlink="">
      <xdr:nvSpPr>
        <xdr:cNvPr id="668" name="n_1mainValue【消防施設】&#10;有形固定資産減価償却率"/>
        <xdr:cNvSpPr txBox="1"/>
      </xdr:nvSpPr>
      <xdr:spPr>
        <a:xfrm>
          <a:off x="15266044" y="1370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169108</xdr:rowOff>
    </xdr:from>
    <xdr:ext cx="405111" cy="259045"/>
    <xdr:sp macro="" textlink="">
      <xdr:nvSpPr>
        <xdr:cNvPr id="669" name="n_2mainValue【消防施設】&#10;有形固定資産減価償却率"/>
        <xdr:cNvSpPr txBox="1"/>
      </xdr:nvSpPr>
      <xdr:spPr>
        <a:xfrm>
          <a:off x="14389744" y="1388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129920</xdr:rowOff>
    </xdr:from>
    <xdr:ext cx="405111" cy="259045"/>
    <xdr:sp macro="" textlink="">
      <xdr:nvSpPr>
        <xdr:cNvPr id="670" name="n_3mainValue【消防施設】&#10;有形固定資産減価償却率"/>
        <xdr:cNvSpPr txBox="1"/>
      </xdr:nvSpPr>
      <xdr:spPr>
        <a:xfrm>
          <a:off x="13500744" y="1367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43378</xdr:rowOff>
    </xdr:from>
    <xdr:ext cx="405111" cy="259045"/>
    <xdr:sp macro="" textlink="">
      <xdr:nvSpPr>
        <xdr:cNvPr id="671" name="n_4mainValue【消防施設】&#10;有形固定資産減価償却率"/>
        <xdr:cNvSpPr txBox="1"/>
      </xdr:nvSpPr>
      <xdr:spPr>
        <a:xfrm>
          <a:off x="12611744" y="1393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2" name="正方形/長方形 6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3" name="正方形/長方形 6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4" name="正方形/長方形 6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5" name="正方形/長方形 6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6" name="正方形/長方形 6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7" name="正方形/長方形 6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8" name="正方形/長方形 6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9" name="正方形/長方形 6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0" name="テキスト ボックス 6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1" name="直線コネクタ 6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2" name="直線コネクタ 68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3" name="テキスト ボックス 68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4" name="直線コネクタ 68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85" name="テキスト ボックス 68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86" name="直線コネクタ 68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87" name="テキスト ボックス 68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88" name="直線コネクタ 68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89" name="テキスト ボックス 68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0" name="直線コネクタ 68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1" name="テキスト ボックス 69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2" name="直線コネクタ 69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3" name="テキスト ボックス 69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4" name="直線コネクタ 6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5" name="テキスト ボックス 6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26670</xdr:rowOff>
    </xdr:from>
    <xdr:to>
      <xdr:col>116</xdr:col>
      <xdr:colOff>62864</xdr:colOff>
      <xdr:row>86</xdr:row>
      <xdr:rowOff>136071</xdr:rowOff>
    </xdr:to>
    <xdr:cxnSp macro="">
      <xdr:nvCxnSpPr>
        <xdr:cNvPr id="697" name="直線コネクタ 696"/>
        <xdr:cNvCxnSpPr/>
      </xdr:nvCxnSpPr>
      <xdr:spPr>
        <a:xfrm flipV="1">
          <a:off x="22160864" y="13399770"/>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698" name="【消防施設】&#10;一人当たり面積最小値テキスト"/>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699" name="直線コネクタ 698"/>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144797</xdr:rowOff>
    </xdr:from>
    <xdr:ext cx="469744" cy="259045"/>
    <xdr:sp macro="" textlink="">
      <xdr:nvSpPr>
        <xdr:cNvPr id="700" name="【消防施設】&#10;一人当たり面積最大値テキスト"/>
        <xdr:cNvSpPr txBox="1"/>
      </xdr:nvSpPr>
      <xdr:spPr>
        <a:xfrm>
          <a:off x="22199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26670</xdr:rowOff>
    </xdr:from>
    <xdr:to>
      <xdr:col>116</xdr:col>
      <xdr:colOff>152400</xdr:colOff>
      <xdr:row>78</xdr:row>
      <xdr:rowOff>26670</xdr:rowOff>
    </xdr:to>
    <xdr:cxnSp macro="">
      <xdr:nvCxnSpPr>
        <xdr:cNvPr id="701" name="直線コネクタ 700"/>
        <xdr:cNvCxnSpPr/>
      </xdr:nvCxnSpPr>
      <xdr:spPr>
        <a:xfrm>
          <a:off x="22072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4915</xdr:rowOff>
    </xdr:from>
    <xdr:ext cx="469744" cy="259045"/>
    <xdr:sp macro="" textlink="">
      <xdr:nvSpPr>
        <xdr:cNvPr id="702" name="【消防施設】&#10;一人当たり面積平均値テキスト"/>
        <xdr:cNvSpPr txBox="1"/>
      </xdr:nvSpPr>
      <xdr:spPr>
        <a:xfrm>
          <a:off x="22199600" y="14406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26488</xdr:rowOff>
    </xdr:from>
    <xdr:to>
      <xdr:col>116</xdr:col>
      <xdr:colOff>114300</xdr:colOff>
      <xdr:row>84</xdr:row>
      <xdr:rowOff>128088</xdr:rowOff>
    </xdr:to>
    <xdr:sp macro="" textlink="">
      <xdr:nvSpPr>
        <xdr:cNvPr id="703" name="フローチャート: 判断 702"/>
        <xdr:cNvSpPr/>
      </xdr:nvSpPr>
      <xdr:spPr>
        <a:xfrm>
          <a:off x="22110700" y="1442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155484</xdr:rowOff>
    </xdr:from>
    <xdr:to>
      <xdr:col>112</xdr:col>
      <xdr:colOff>38100</xdr:colOff>
      <xdr:row>84</xdr:row>
      <xdr:rowOff>85634</xdr:rowOff>
    </xdr:to>
    <xdr:sp macro="" textlink="">
      <xdr:nvSpPr>
        <xdr:cNvPr id="704" name="フローチャート: 判断 703"/>
        <xdr:cNvSpPr/>
      </xdr:nvSpPr>
      <xdr:spPr>
        <a:xfrm>
          <a:off x="21272500" y="1438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144055</xdr:rowOff>
    </xdr:from>
    <xdr:to>
      <xdr:col>107</xdr:col>
      <xdr:colOff>101600</xdr:colOff>
      <xdr:row>84</xdr:row>
      <xdr:rowOff>74205</xdr:rowOff>
    </xdr:to>
    <xdr:sp macro="" textlink="">
      <xdr:nvSpPr>
        <xdr:cNvPr id="705" name="フローチャート: 判断 704"/>
        <xdr:cNvSpPr/>
      </xdr:nvSpPr>
      <xdr:spPr>
        <a:xfrm>
          <a:off x="20383500" y="1437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140788</xdr:rowOff>
    </xdr:from>
    <xdr:to>
      <xdr:col>102</xdr:col>
      <xdr:colOff>165100</xdr:colOff>
      <xdr:row>84</xdr:row>
      <xdr:rowOff>70938</xdr:rowOff>
    </xdr:to>
    <xdr:sp macro="" textlink="">
      <xdr:nvSpPr>
        <xdr:cNvPr id="706" name="フローチャート: 判断 705"/>
        <xdr:cNvSpPr/>
      </xdr:nvSpPr>
      <xdr:spPr>
        <a:xfrm>
          <a:off x="19494500" y="1437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33020</xdr:rowOff>
    </xdr:from>
    <xdr:to>
      <xdr:col>98</xdr:col>
      <xdr:colOff>38100</xdr:colOff>
      <xdr:row>83</xdr:row>
      <xdr:rowOff>134620</xdr:rowOff>
    </xdr:to>
    <xdr:sp macro="" textlink="">
      <xdr:nvSpPr>
        <xdr:cNvPr id="707" name="フローチャート: 判断 706"/>
        <xdr:cNvSpPr/>
      </xdr:nvSpPr>
      <xdr:spPr>
        <a:xfrm>
          <a:off x="18605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8" name="テキスト ボックス 7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9" name="テキスト ボックス 7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0" name="テキスト ボックス 7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1" name="テキスト ボックス 7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2" name="テキスト ボックス 7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168548</xdr:rowOff>
    </xdr:from>
    <xdr:to>
      <xdr:col>116</xdr:col>
      <xdr:colOff>114300</xdr:colOff>
      <xdr:row>80</xdr:row>
      <xdr:rowOff>98698</xdr:rowOff>
    </xdr:to>
    <xdr:sp macro="" textlink="">
      <xdr:nvSpPr>
        <xdr:cNvPr id="713" name="楕円 712"/>
        <xdr:cNvSpPr/>
      </xdr:nvSpPr>
      <xdr:spPr>
        <a:xfrm>
          <a:off x="22110700" y="1371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19975</xdr:rowOff>
    </xdr:from>
    <xdr:ext cx="469744" cy="259045"/>
    <xdr:sp macro="" textlink="">
      <xdr:nvSpPr>
        <xdr:cNvPr id="714" name="【消防施設】&#10;一人当たり面積該当値テキスト"/>
        <xdr:cNvSpPr txBox="1"/>
      </xdr:nvSpPr>
      <xdr:spPr>
        <a:xfrm>
          <a:off x="22199600" y="1356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144055</xdr:rowOff>
    </xdr:from>
    <xdr:to>
      <xdr:col>112</xdr:col>
      <xdr:colOff>38100</xdr:colOff>
      <xdr:row>80</xdr:row>
      <xdr:rowOff>74205</xdr:rowOff>
    </xdr:to>
    <xdr:sp macro="" textlink="">
      <xdr:nvSpPr>
        <xdr:cNvPr id="715" name="楕円 714"/>
        <xdr:cNvSpPr/>
      </xdr:nvSpPr>
      <xdr:spPr>
        <a:xfrm>
          <a:off x="21272500" y="1368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23405</xdr:rowOff>
    </xdr:from>
    <xdr:to>
      <xdr:col>116</xdr:col>
      <xdr:colOff>63500</xdr:colOff>
      <xdr:row>80</xdr:row>
      <xdr:rowOff>47898</xdr:rowOff>
    </xdr:to>
    <xdr:cxnSp macro="">
      <xdr:nvCxnSpPr>
        <xdr:cNvPr id="716" name="直線コネクタ 715"/>
        <xdr:cNvCxnSpPr/>
      </xdr:nvCxnSpPr>
      <xdr:spPr>
        <a:xfrm>
          <a:off x="21323300" y="13739405"/>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166914</xdr:rowOff>
    </xdr:from>
    <xdr:to>
      <xdr:col>107</xdr:col>
      <xdr:colOff>101600</xdr:colOff>
      <xdr:row>79</xdr:row>
      <xdr:rowOff>97064</xdr:rowOff>
    </xdr:to>
    <xdr:sp macro="" textlink="">
      <xdr:nvSpPr>
        <xdr:cNvPr id="717" name="楕円 716"/>
        <xdr:cNvSpPr/>
      </xdr:nvSpPr>
      <xdr:spPr>
        <a:xfrm>
          <a:off x="20383500" y="1354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46264</xdr:rowOff>
    </xdr:from>
    <xdr:to>
      <xdr:col>111</xdr:col>
      <xdr:colOff>177800</xdr:colOff>
      <xdr:row>80</xdr:row>
      <xdr:rowOff>23405</xdr:rowOff>
    </xdr:to>
    <xdr:cxnSp macro="">
      <xdr:nvCxnSpPr>
        <xdr:cNvPr id="718" name="直線コネクタ 717"/>
        <xdr:cNvCxnSpPr/>
      </xdr:nvCxnSpPr>
      <xdr:spPr>
        <a:xfrm>
          <a:off x="20434300" y="13590814"/>
          <a:ext cx="8890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44450</xdr:rowOff>
    </xdr:from>
    <xdr:to>
      <xdr:col>102</xdr:col>
      <xdr:colOff>165100</xdr:colOff>
      <xdr:row>80</xdr:row>
      <xdr:rowOff>146050</xdr:rowOff>
    </xdr:to>
    <xdr:sp macro="" textlink="">
      <xdr:nvSpPr>
        <xdr:cNvPr id="719" name="楕円 718"/>
        <xdr:cNvSpPr/>
      </xdr:nvSpPr>
      <xdr:spPr>
        <a:xfrm>
          <a:off x="19494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46264</xdr:rowOff>
    </xdr:from>
    <xdr:to>
      <xdr:col>107</xdr:col>
      <xdr:colOff>50800</xdr:colOff>
      <xdr:row>80</xdr:row>
      <xdr:rowOff>95250</xdr:rowOff>
    </xdr:to>
    <xdr:cxnSp macro="">
      <xdr:nvCxnSpPr>
        <xdr:cNvPr id="720" name="直線コネクタ 719"/>
        <xdr:cNvCxnSpPr/>
      </xdr:nvCxnSpPr>
      <xdr:spPr>
        <a:xfrm flipV="1">
          <a:off x="19545300" y="13590814"/>
          <a:ext cx="889000" cy="22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113030</xdr:rowOff>
    </xdr:from>
    <xdr:to>
      <xdr:col>98</xdr:col>
      <xdr:colOff>38100</xdr:colOff>
      <xdr:row>82</xdr:row>
      <xdr:rowOff>43180</xdr:rowOff>
    </xdr:to>
    <xdr:sp macro="" textlink="">
      <xdr:nvSpPr>
        <xdr:cNvPr id="721" name="楕円 720"/>
        <xdr:cNvSpPr/>
      </xdr:nvSpPr>
      <xdr:spPr>
        <a:xfrm>
          <a:off x="18605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95250</xdr:rowOff>
    </xdr:from>
    <xdr:to>
      <xdr:col>102</xdr:col>
      <xdr:colOff>114300</xdr:colOff>
      <xdr:row>81</xdr:row>
      <xdr:rowOff>163830</xdr:rowOff>
    </xdr:to>
    <xdr:cxnSp macro="">
      <xdr:nvCxnSpPr>
        <xdr:cNvPr id="722" name="直線コネクタ 721"/>
        <xdr:cNvCxnSpPr/>
      </xdr:nvCxnSpPr>
      <xdr:spPr>
        <a:xfrm flipV="1">
          <a:off x="18656300" y="13811250"/>
          <a:ext cx="8890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76761</xdr:rowOff>
    </xdr:from>
    <xdr:ext cx="469744" cy="259045"/>
    <xdr:sp macro="" textlink="">
      <xdr:nvSpPr>
        <xdr:cNvPr id="723" name="n_1aveValue【消防施設】&#10;一人当たり面積"/>
        <xdr:cNvSpPr txBox="1"/>
      </xdr:nvSpPr>
      <xdr:spPr>
        <a:xfrm>
          <a:off x="21075727" y="1447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65332</xdr:rowOff>
    </xdr:from>
    <xdr:ext cx="469744" cy="259045"/>
    <xdr:sp macro="" textlink="">
      <xdr:nvSpPr>
        <xdr:cNvPr id="724" name="n_2aveValue【消防施設】&#10;一人当たり面積"/>
        <xdr:cNvSpPr txBox="1"/>
      </xdr:nvSpPr>
      <xdr:spPr>
        <a:xfrm>
          <a:off x="20199427" y="1446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62065</xdr:rowOff>
    </xdr:from>
    <xdr:ext cx="469744" cy="259045"/>
    <xdr:sp macro="" textlink="">
      <xdr:nvSpPr>
        <xdr:cNvPr id="725" name="n_3aveValue【消防施設】&#10;一人当たり面積"/>
        <xdr:cNvSpPr txBox="1"/>
      </xdr:nvSpPr>
      <xdr:spPr>
        <a:xfrm>
          <a:off x="19310427" y="1446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125747</xdr:rowOff>
    </xdr:from>
    <xdr:ext cx="469744" cy="259045"/>
    <xdr:sp macro="" textlink="">
      <xdr:nvSpPr>
        <xdr:cNvPr id="726" name="n_4aveValue【消防施設】&#10;一人当たり面積"/>
        <xdr:cNvSpPr txBox="1"/>
      </xdr:nvSpPr>
      <xdr:spPr>
        <a:xfrm>
          <a:off x="18421427" y="1435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90732</xdr:rowOff>
    </xdr:from>
    <xdr:ext cx="469744" cy="259045"/>
    <xdr:sp macro="" textlink="">
      <xdr:nvSpPr>
        <xdr:cNvPr id="727" name="n_1mainValue【消防施設】&#10;一人当たり面積"/>
        <xdr:cNvSpPr txBox="1"/>
      </xdr:nvSpPr>
      <xdr:spPr>
        <a:xfrm>
          <a:off x="21075727" y="1346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113591</xdr:rowOff>
    </xdr:from>
    <xdr:ext cx="469744" cy="259045"/>
    <xdr:sp macro="" textlink="">
      <xdr:nvSpPr>
        <xdr:cNvPr id="728" name="n_2mainValue【消防施設】&#10;一人当たり面積"/>
        <xdr:cNvSpPr txBox="1"/>
      </xdr:nvSpPr>
      <xdr:spPr>
        <a:xfrm>
          <a:off x="20199427" y="1331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162577</xdr:rowOff>
    </xdr:from>
    <xdr:ext cx="469744" cy="259045"/>
    <xdr:sp macro="" textlink="">
      <xdr:nvSpPr>
        <xdr:cNvPr id="729" name="n_3mainValue【消防施設】&#10;一人当たり面積"/>
        <xdr:cNvSpPr txBox="1"/>
      </xdr:nvSpPr>
      <xdr:spPr>
        <a:xfrm>
          <a:off x="19310427" y="1353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59707</xdr:rowOff>
    </xdr:from>
    <xdr:ext cx="469744" cy="259045"/>
    <xdr:sp macro="" textlink="">
      <xdr:nvSpPr>
        <xdr:cNvPr id="730" name="n_4mainValue【消防施設】&#10;一人当たり面積"/>
        <xdr:cNvSpPr txBox="1"/>
      </xdr:nvSpPr>
      <xdr:spPr>
        <a:xfrm>
          <a:off x="18421427" y="1377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1" name="正方形/長方形 7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2" name="正方形/長方形 7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3" name="正方形/長方形 7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4" name="正方形/長方形 7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5" name="正方形/長方形 7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6" name="正方形/長方形 7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7" name="正方形/長方形 7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8" name="正方形/長方形 7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9" name="テキスト ボックス 7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0" name="直線コネクタ 7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1" name="テキスト ボックス 74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2" name="直線コネクタ 74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3" name="テキスト ボックス 74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4" name="直線コネクタ 74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5" name="テキスト ボックス 74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6" name="直線コネクタ 74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7" name="テキスト ボックス 74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8" name="直線コネクタ 74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9" name="テキスト ボックス 74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0" name="直線コネクタ 74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1" name="テキスト ボックス 75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2" name="直線コネクタ 75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3" name="テキスト ボックス 75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4" name="直線コネクタ 7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84364</xdr:rowOff>
    </xdr:from>
    <xdr:to>
      <xdr:col>85</xdr:col>
      <xdr:colOff>126364</xdr:colOff>
      <xdr:row>109</xdr:row>
      <xdr:rowOff>35379</xdr:rowOff>
    </xdr:to>
    <xdr:cxnSp macro="">
      <xdr:nvCxnSpPr>
        <xdr:cNvPr id="756" name="直線コネクタ 755"/>
        <xdr:cNvCxnSpPr/>
      </xdr:nvCxnSpPr>
      <xdr:spPr>
        <a:xfrm flipV="1">
          <a:off x="16318864" y="17229364"/>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7"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58" name="直線コネクタ 757"/>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31041</xdr:rowOff>
    </xdr:from>
    <xdr:ext cx="340478" cy="259045"/>
    <xdr:sp macro="" textlink="">
      <xdr:nvSpPr>
        <xdr:cNvPr id="759" name="【庁舎】&#10;有形固定資産減価償却率最大値テキスト"/>
        <xdr:cNvSpPr txBox="1"/>
      </xdr:nvSpPr>
      <xdr:spPr>
        <a:xfrm>
          <a:off x="16357600" y="170045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84364</xdr:rowOff>
    </xdr:from>
    <xdr:to>
      <xdr:col>86</xdr:col>
      <xdr:colOff>25400</xdr:colOff>
      <xdr:row>100</xdr:row>
      <xdr:rowOff>84364</xdr:rowOff>
    </xdr:to>
    <xdr:cxnSp macro="">
      <xdr:nvCxnSpPr>
        <xdr:cNvPr id="760" name="直線コネクタ 759"/>
        <xdr:cNvCxnSpPr/>
      </xdr:nvCxnSpPr>
      <xdr:spPr>
        <a:xfrm>
          <a:off x="16230600" y="1722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85833</xdr:rowOff>
    </xdr:from>
    <xdr:ext cx="405111" cy="259045"/>
    <xdr:sp macro="" textlink="">
      <xdr:nvSpPr>
        <xdr:cNvPr id="761" name="【庁舎】&#10;有形固定資産減価償却率平均値テキスト"/>
        <xdr:cNvSpPr txBox="1"/>
      </xdr:nvSpPr>
      <xdr:spPr>
        <a:xfrm>
          <a:off x="16357600" y="17745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62956</xdr:rowOff>
    </xdr:from>
    <xdr:to>
      <xdr:col>85</xdr:col>
      <xdr:colOff>177800</xdr:colOff>
      <xdr:row>104</xdr:row>
      <xdr:rowOff>164556</xdr:rowOff>
    </xdr:to>
    <xdr:sp macro="" textlink="">
      <xdr:nvSpPr>
        <xdr:cNvPr id="762" name="フローチャート: 判断 761"/>
        <xdr:cNvSpPr/>
      </xdr:nvSpPr>
      <xdr:spPr>
        <a:xfrm>
          <a:off x="16268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763" name="フローチャート: 判断 762"/>
        <xdr:cNvSpPr/>
      </xdr:nvSpPr>
      <xdr:spPr>
        <a:xfrm>
          <a:off x="15430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764" name="フローチャート: 判断 763"/>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765" name="フローチャート: 判断 764"/>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766" name="フローチャート: 判断 765"/>
        <xdr:cNvSpPr/>
      </xdr:nvSpPr>
      <xdr:spPr>
        <a:xfrm>
          <a:off x="12763500" y="1803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7" name="テキスト ボックス 7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8" name="テキスト ボックス 7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9" name="テキスト ボックス 7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0" name="テキスト ボックス 7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1" name="テキスト ボックス 7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154395</xdr:rowOff>
    </xdr:from>
    <xdr:to>
      <xdr:col>85</xdr:col>
      <xdr:colOff>177800</xdr:colOff>
      <xdr:row>105</xdr:row>
      <xdr:rowOff>84545</xdr:rowOff>
    </xdr:to>
    <xdr:sp macro="" textlink="">
      <xdr:nvSpPr>
        <xdr:cNvPr id="772" name="楕円 771"/>
        <xdr:cNvSpPr/>
      </xdr:nvSpPr>
      <xdr:spPr>
        <a:xfrm>
          <a:off x="16268700" y="1798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132822</xdr:rowOff>
    </xdr:from>
    <xdr:ext cx="405111" cy="259045"/>
    <xdr:sp macro="" textlink="">
      <xdr:nvSpPr>
        <xdr:cNvPr id="773" name="【庁舎】&#10;有形固定資産減価償却率該当値テキスト"/>
        <xdr:cNvSpPr txBox="1"/>
      </xdr:nvSpPr>
      <xdr:spPr>
        <a:xfrm>
          <a:off x="16357600"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123371</xdr:rowOff>
    </xdr:from>
    <xdr:to>
      <xdr:col>81</xdr:col>
      <xdr:colOff>101600</xdr:colOff>
      <xdr:row>105</xdr:row>
      <xdr:rowOff>53521</xdr:rowOff>
    </xdr:to>
    <xdr:sp macro="" textlink="">
      <xdr:nvSpPr>
        <xdr:cNvPr id="774" name="楕円 773"/>
        <xdr:cNvSpPr/>
      </xdr:nvSpPr>
      <xdr:spPr>
        <a:xfrm>
          <a:off x="154305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2721</xdr:rowOff>
    </xdr:from>
    <xdr:to>
      <xdr:col>85</xdr:col>
      <xdr:colOff>127000</xdr:colOff>
      <xdr:row>105</xdr:row>
      <xdr:rowOff>33745</xdr:rowOff>
    </xdr:to>
    <xdr:cxnSp macro="">
      <xdr:nvCxnSpPr>
        <xdr:cNvPr id="775" name="直線コネクタ 774"/>
        <xdr:cNvCxnSpPr/>
      </xdr:nvCxnSpPr>
      <xdr:spPr>
        <a:xfrm>
          <a:off x="15481300" y="18004971"/>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776" name="楕円 775"/>
        <xdr:cNvSpPr/>
      </xdr:nvSpPr>
      <xdr:spPr>
        <a:xfrm>
          <a:off x="14541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141514</xdr:rowOff>
    </xdr:from>
    <xdr:to>
      <xdr:col>81</xdr:col>
      <xdr:colOff>50800</xdr:colOff>
      <xdr:row>105</xdr:row>
      <xdr:rowOff>2721</xdr:rowOff>
    </xdr:to>
    <xdr:cxnSp macro="">
      <xdr:nvCxnSpPr>
        <xdr:cNvPr id="777" name="直線コネクタ 776"/>
        <xdr:cNvCxnSpPr/>
      </xdr:nvCxnSpPr>
      <xdr:spPr>
        <a:xfrm>
          <a:off x="14592300" y="179723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58057</xdr:rowOff>
    </xdr:from>
    <xdr:to>
      <xdr:col>72</xdr:col>
      <xdr:colOff>38100</xdr:colOff>
      <xdr:row>104</xdr:row>
      <xdr:rowOff>159657</xdr:rowOff>
    </xdr:to>
    <xdr:sp macro="" textlink="">
      <xdr:nvSpPr>
        <xdr:cNvPr id="778" name="楕円 777"/>
        <xdr:cNvSpPr/>
      </xdr:nvSpPr>
      <xdr:spPr>
        <a:xfrm>
          <a:off x="136525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108857</xdr:rowOff>
    </xdr:from>
    <xdr:to>
      <xdr:col>76</xdr:col>
      <xdr:colOff>114300</xdr:colOff>
      <xdr:row>104</xdr:row>
      <xdr:rowOff>141514</xdr:rowOff>
    </xdr:to>
    <xdr:cxnSp macro="">
      <xdr:nvCxnSpPr>
        <xdr:cNvPr id="779" name="直線コネクタ 778"/>
        <xdr:cNvCxnSpPr/>
      </xdr:nvCxnSpPr>
      <xdr:spPr>
        <a:xfrm>
          <a:off x="13703300" y="179396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25400</xdr:rowOff>
    </xdr:from>
    <xdr:to>
      <xdr:col>67</xdr:col>
      <xdr:colOff>101600</xdr:colOff>
      <xdr:row>104</xdr:row>
      <xdr:rowOff>127000</xdr:rowOff>
    </xdr:to>
    <xdr:sp macro="" textlink="">
      <xdr:nvSpPr>
        <xdr:cNvPr id="780" name="楕円 779"/>
        <xdr:cNvSpPr/>
      </xdr:nvSpPr>
      <xdr:spPr>
        <a:xfrm>
          <a:off x="12763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76200</xdr:rowOff>
    </xdr:from>
    <xdr:to>
      <xdr:col>71</xdr:col>
      <xdr:colOff>177800</xdr:colOff>
      <xdr:row>104</xdr:row>
      <xdr:rowOff>108857</xdr:rowOff>
    </xdr:to>
    <xdr:cxnSp macro="">
      <xdr:nvCxnSpPr>
        <xdr:cNvPr id="781" name="直線コネクタ 780"/>
        <xdr:cNvCxnSpPr/>
      </xdr:nvCxnSpPr>
      <xdr:spPr>
        <a:xfrm>
          <a:off x="12814300" y="1790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80571</xdr:rowOff>
    </xdr:from>
    <xdr:ext cx="405111" cy="259045"/>
    <xdr:sp macro="" textlink="">
      <xdr:nvSpPr>
        <xdr:cNvPr id="782" name="n_1aveValue【庁舎】&#10;有形固定資産減価償却率"/>
        <xdr:cNvSpPr txBox="1"/>
      </xdr:nvSpPr>
      <xdr:spPr>
        <a:xfrm>
          <a:off x="152660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108329</xdr:rowOff>
    </xdr:from>
    <xdr:ext cx="405111" cy="259045"/>
    <xdr:sp macro="" textlink="">
      <xdr:nvSpPr>
        <xdr:cNvPr id="783" name="n_2aveValue【庁舎】&#10;有形固定資産減価償却率"/>
        <xdr:cNvSpPr txBox="1"/>
      </xdr:nvSpPr>
      <xdr:spPr>
        <a:xfrm>
          <a:off x="14389744" y="1811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106697</xdr:rowOff>
    </xdr:from>
    <xdr:ext cx="405111" cy="259045"/>
    <xdr:sp macro="" textlink="">
      <xdr:nvSpPr>
        <xdr:cNvPr id="784" name="n_3aveValue【庁舎】&#10;有形固定資産減価償却率"/>
        <xdr:cNvSpPr txBox="1"/>
      </xdr:nvSpPr>
      <xdr:spPr>
        <a:xfrm>
          <a:off x="13500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127925</xdr:rowOff>
    </xdr:from>
    <xdr:ext cx="405111" cy="259045"/>
    <xdr:sp macro="" textlink="">
      <xdr:nvSpPr>
        <xdr:cNvPr id="785" name="n_4aveValue【庁舎】&#10;有形固定資産減価償却率"/>
        <xdr:cNvSpPr txBox="1"/>
      </xdr:nvSpPr>
      <xdr:spPr>
        <a:xfrm>
          <a:off x="12611744" y="1813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70048</xdr:rowOff>
    </xdr:from>
    <xdr:ext cx="405111" cy="259045"/>
    <xdr:sp macro="" textlink="">
      <xdr:nvSpPr>
        <xdr:cNvPr id="786" name="n_1mainValue【庁舎】&#10;有形固定資産減価償却率"/>
        <xdr:cNvSpPr txBox="1"/>
      </xdr:nvSpPr>
      <xdr:spPr>
        <a:xfrm>
          <a:off x="15266044" y="1772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787" name="n_2mainValue【庁舎】&#10;有形固定資産減価償却率"/>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4734</xdr:rowOff>
    </xdr:from>
    <xdr:ext cx="405111" cy="259045"/>
    <xdr:sp macro="" textlink="">
      <xdr:nvSpPr>
        <xdr:cNvPr id="788" name="n_3mainValue【庁舎】&#10;有形固定資産減価償却率"/>
        <xdr:cNvSpPr txBox="1"/>
      </xdr:nvSpPr>
      <xdr:spPr>
        <a:xfrm>
          <a:off x="135007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143527</xdr:rowOff>
    </xdr:from>
    <xdr:ext cx="405111" cy="259045"/>
    <xdr:sp macro="" textlink="">
      <xdr:nvSpPr>
        <xdr:cNvPr id="789" name="n_4mainValue【庁舎】&#10;有形固定資産減価償却率"/>
        <xdr:cNvSpPr txBox="1"/>
      </xdr:nvSpPr>
      <xdr:spPr>
        <a:xfrm>
          <a:off x="12611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0" name="正方形/長方形 7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1" name="正方形/長方形 7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2" name="正方形/長方形 7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3" name="正方形/長方形 7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4" name="正方形/長方形 7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5" name="正方形/長方形 7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6" name="正方形/長方形 7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7" name="正方形/長方形 7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8" name="テキスト ボックス 7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9" name="直線コネクタ 7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0" name="直線コネクタ 79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1" name="テキスト ボックス 80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2" name="直線コネクタ 80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3" name="テキスト ボックス 80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4" name="直線コネクタ 80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5" name="テキスト ボックス 80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06" name="直線コネクタ 80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07" name="テキスト ボックス 80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8" name="直線コネクタ 8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9" name="テキスト ボックス 8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75285</xdr:rowOff>
    </xdr:from>
    <xdr:to>
      <xdr:col>116</xdr:col>
      <xdr:colOff>62864</xdr:colOff>
      <xdr:row>107</xdr:row>
      <xdr:rowOff>154381</xdr:rowOff>
    </xdr:to>
    <xdr:cxnSp macro="">
      <xdr:nvCxnSpPr>
        <xdr:cNvPr id="811" name="直線コネクタ 810"/>
        <xdr:cNvCxnSpPr/>
      </xdr:nvCxnSpPr>
      <xdr:spPr>
        <a:xfrm flipV="1">
          <a:off x="22160864" y="17220285"/>
          <a:ext cx="0" cy="1279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158208</xdr:rowOff>
    </xdr:from>
    <xdr:ext cx="469744" cy="259045"/>
    <xdr:sp macro="" textlink="">
      <xdr:nvSpPr>
        <xdr:cNvPr id="812" name="【庁舎】&#10;一人当たり面積最小値テキスト"/>
        <xdr:cNvSpPr txBox="1"/>
      </xdr:nvSpPr>
      <xdr:spPr>
        <a:xfrm>
          <a:off x="22199600" y="1850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154381</xdr:rowOff>
    </xdr:from>
    <xdr:to>
      <xdr:col>116</xdr:col>
      <xdr:colOff>152400</xdr:colOff>
      <xdr:row>107</xdr:row>
      <xdr:rowOff>154381</xdr:rowOff>
    </xdr:to>
    <xdr:cxnSp macro="">
      <xdr:nvCxnSpPr>
        <xdr:cNvPr id="813" name="直線コネクタ 812"/>
        <xdr:cNvCxnSpPr/>
      </xdr:nvCxnSpPr>
      <xdr:spPr>
        <a:xfrm>
          <a:off x="22072600" y="1849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21962</xdr:rowOff>
    </xdr:from>
    <xdr:ext cx="469744" cy="259045"/>
    <xdr:sp macro="" textlink="">
      <xdr:nvSpPr>
        <xdr:cNvPr id="814" name="【庁舎】&#10;一人当たり面積最大値テキスト"/>
        <xdr:cNvSpPr txBox="1"/>
      </xdr:nvSpPr>
      <xdr:spPr>
        <a:xfrm>
          <a:off x="22199600" y="1699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75285</xdr:rowOff>
    </xdr:from>
    <xdr:to>
      <xdr:col>116</xdr:col>
      <xdr:colOff>152400</xdr:colOff>
      <xdr:row>100</xdr:row>
      <xdr:rowOff>75285</xdr:rowOff>
    </xdr:to>
    <xdr:cxnSp macro="">
      <xdr:nvCxnSpPr>
        <xdr:cNvPr id="815" name="直線コネクタ 814"/>
        <xdr:cNvCxnSpPr/>
      </xdr:nvCxnSpPr>
      <xdr:spPr>
        <a:xfrm>
          <a:off x="22072600" y="1722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3929</xdr:rowOff>
    </xdr:from>
    <xdr:ext cx="469744" cy="259045"/>
    <xdr:sp macro="" textlink="">
      <xdr:nvSpPr>
        <xdr:cNvPr id="816" name="【庁舎】&#10;一人当たり面積平均値テキスト"/>
        <xdr:cNvSpPr txBox="1"/>
      </xdr:nvSpPr>
      <xdr:spPr>
        <a:xfrm>
          <a:off x="22199600" y="18006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152502</xdr:rowOff>
    </xdr:from>
    <xdr:to>
      <xdr:col>116</xdr:col>
      <xdr:colOff>114300</xdr:colOff>
      <xdr:row>106</xdr:row>
      <xdr:rowOff>82652</xdr:rowOff>
    </xdr:to>
    <xdr:sp macro="" textlink="">
      <xdr:nvSpPr>
        <xdr:cNvPr id="817" name="フローチャート: 判断 816"/>
        <xdr:cNvSpPr/>
      </xdr:nvSpPr>
      <xdr:spPr>
        <a:xfrm>
          <a:off x="22110700" y="1815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117297</xdr:rowOff>
    </xdr:from>
    <xdr:to>
      <xdr:col>112</xdr:col>
      <xdr:colOff>38100</xdr:colOff>
      <xdr:row>106</xdr:row>
      <xdr:rowOff>47447</xdr:rowOff>
    </xdr:to>
    <xdr:sp macro="" textlink="">
      <xdr:nvSpPr>
        <xdr:cNvPr id="818" name="フローチャート: 判断 817"/>
        <xdr:cNvSpPr/>
      </xdr:nvSpPr>
      <xdr:spPr>
        <a:xfrm>
          <a:off x="21272500" y="1811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127355</xdr:rowOff>
    </xdr:from>
    <xdr:to>
      <xdr:col>107</xdr:col>
      <xdr:colOff>101600</xdr:colOff>
      <xdr:row>106</xdr:row>
      <xdr:rowOff>57505</xdr:rowOff>
    </xdr:to>
    <xdr:sp macro="" textlink="">
      <xdr:nvSpPr>
        <xdr:cNvPr id="819" name="フローチャート: 判断 818"/>
        <xdr:cNvSpPr/>
      </xdr:nvSpPr>
      <xdr:spPr>
        <a:xfrm>
          <a:off x="20383500" y="1812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136958</xdr:rowOff>
    </xdr:from>
    <xdr:to>
      <xdr:col>102</xdr:col>
      <xdr:colOff>165100</xdr:colOff>
      <xdr:row>106</xdr:row>
      <xdr:rowOff>67108</xdr:rowOff>
    </xdr:to>
    <xdr:sp macro="" textlink="">
      <xdr:nvSpPr>
        <xdr:cNvPr id="820" name="フローチャート: 判断 819"/>
        <xdr:cNvSpPr/>
      </xdr:nvSpPr>
      <xdr:spPr>
        <a:xfrm>
          <a:off x="19494500" y="181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141987</xdr:rowOff>
    </xdr:from>
    <xdr:to>
      <xdr:col>98</xdr:col>
      <xdr:colOff>38100</xdr:colOff>
      <xdr:row>106</xdr:row>
      <xdr:rowOff>72137</xdr:rowOff>
    </xdr:to>
    <xdr:sp macro="" textlink="">
      <xdr:nvSpPr>
        <xdr:cNvPr id="821" name="フローチャート: 判断 820"/>
        <xdr:cNvSpPr/>
      </xdr:nvSpPr>
      <xdr:spPr>
        <a:xfrm>
          <a:off x="18605500" y="1814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2" name="テキスト ボックス 8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3" name="テキスト ボックス 8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4" name="テキスト ボックス 8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5" name="テキスト ボックス 8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6" name="テキスト ボックス 8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73864</xdr:rowOff>
    </xdr:from>
    <xdr:to>
      <xdr:col>116</xdr:col>
      <xdr:colOff>114300</xdr:colOff>
      <xdr:row>107</xdr:row>
      <xdr:rowOff>4014</xdr:rowOff>
    </xdr:to>
    <xdr:sp macro="" textlink="">
      <xdr:nvSpPr>
        <xdr:cNvPr id="827" name="楕円 826"/>
        <xdr:cNvSpPr/>
      </xdr:nvSpPr>
      <xdr:spPr>
        <a:xfrm>
          <a:off x="22110700" y="1824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52291</xdr:rowOff>
    </xdr:from>
    <xdr:ext cx="469744" cy="259045"/>
    <xdr:sp macro="" textlink="">
      <xdr:nvSpPr>
        <xdr:cNvPr id="828" name="【庁舎】&#10;一人当たり面積該当値テキスト"/>
        <xdr:cNvSpPr txBox="1"/>
      </xdr:nvSpPr>
      <xdr:spPr>
        <a:xfrm>
          <a:off x="22199600" y="18225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82093</xdr:rowOff>
    </xdr:from>
    <xdr:to>
      <xdr:col>112</xdr:col>
      <xdr:colOff>38100</xdr:colOff>
      <xdr:row>107</xdr:row>
      <xdr:rowOff>12243</xdr:rowOff>
    </xdr:to>
    <xdr:sp macro="" textlink="">
      <xdr:nvSpPr>
        <xdr:cNvPr id="829" name="楕円 828"/>
        <xdr:cNvSpPr/>
      </xdr:nvSpPr>
      <xdr:spPr>
        <a:xfrm>
          <a:off x="21272500" y="1825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124664</xdr:rowOff>
    </xdr:from>
    <xdr:to>
      <xdr:col>116</xdr:col>
      <xdr:colOff>63500</xdr:colOff>
      <xdr:row>106</xdr:row>
      <xdr:rowOff>132893</xdr:rowOff>
    </xdr:to>
    <xdr:cxnSp macro="">
      <xdr:nvCxnSpPr>
        <xdr:cNvPr id="830" name="直線コネクタ 829"/>
        <xdr:cNvCxnSpPr/>
      </xdr:nvCxnSpPr>
      <xdr:spPr>
        <a:xfrm flipV="1">
          <a:off x="21323300" y="18298364"/>
          <a:ext cx="8382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89866</xdr:rowOff>
    </xdr:from>
    <xdr:to>
      <xdr:col>107</xdr:col>
      <xdr:colOff>101600</xdr:colOff>
      <xdr:row>107</xdr:row>
      <xdr:rowOff>20016</xdr:rowOff>
    </xdr:to>
    <xdr:sp macro="" textlink="">
      <xdr:nvSpPr>
        <xdr:cNvPr id="831" name="楕円 830"/>
        <xdr:cNvSpPr/>
      </xdr:nvSpPr>
      <xdr:spPr>
        <a:xfrm>
          <a:off x="20383500" y="1826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132893</xdr:rowOff>
    </xdr:from>
    <xdr:to>
      <xdr:col>111</xdr:col>
      <xdr:colOff>177800</xdr:colOff>
      <xdr:row>106</xdr:row>
      <xdr:rowOff>140666</xdr:rowOff>
    </xdr:to>
    <xdr:cxnSp macro="">
      <xdr:nvCxnSpPr>
        <xdr:cNvPr id="832" name="直線コネクタ 831"/>
        <xdr:cNvCxnSpPr/>
      </xdr:nvCxnSpPr>
      <xdr:spPr>
        <a:xfrm flipV="1">
          <a:off x="20434300" y="18306593"/>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96265</xdr:rowOff>
    </xdr:from>
    <xdr:to>
      <xdr:col>102</xdr:col>
      <xdr:colOff>165100</xdr:colOff>
      <xdr:row>107</xdr:row>
      <xdr:rowOff>26415</xdr:rowOff>
    </xdr:to>
    <xdr:sp macro="" textlink="">
      <xdr:nvSpPr>
        <xdr:cNvPr id="833" name="楕円 832"/>
        <xdr:cNvSpPr/>
      </xdr:nvSpPr>
      <xdr:spPr>
        <a:xfrm>
          <a:off x="19494500" y="1826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140666</xdr:rowOff>
    </xdr:from>
    <xdr:to>
      <xdr:col>107</xdr:col>
      <xdr:colOff>50800</xdr:colOff>
      <xdr:row>106</xdr:row>
      <xdr:rowOff>147065</xdr:rowOff>
    </xdr:to>
    <xdr:cxnSp macro="">
      <xdr:nvCxnSpPr>
        <xdr:cNvPr id="834" name="直線コネクタ 833"/>
        <xdr:cNvCxnSpPr/>
      </xdr:nvCxnSpPr>
      <xdr:spPr>
        <a:xfrm flipV="1">
          <a:off x="19545300" y="18314366"/>
          <a:ext cx="889000" cy="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100837</xdr:rowOff>
    </xdr:from>
    <xdr:to>
      <xdr:col>98</xdr:col>
      <xdr:colOff>38100</xdr:colOff>
      <xdr:row>107</xdr:row>
      <xdr:rowOff>30987</xdr:rowOff>
    </xdr:to>
    <xdr:sp macro="" textlink="">
      <xdr:nvSpPr>
        <xdr:cNvPr id="835" name="楕円 834"/>
        <xdr:cNvSpPr/>
      </xdr:nvSpPr>
      <xdr:spPr>
        <a:xfrm>
          <a:off x="18605500" y="1827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147065</xdr:rowOff>
    </xdr:from>
    <xdr:to>
      <xdr:col>102</xdr:col>
      <xdr:colOff>114300</xdr:colOff>
      <xdr:row>106</xdr:row>
      <xdr:rowOff>151637</xdr:rowOff>
    </xdr:to>
    <xdr:cxnSp macro="">
      <xdr:nvCxnSpPr>
        <xdr:cNvPr id="836" name="直線コネクタ 835"/>
        <xdr:cNvCxnSpPr/>
      </xdr:nvCxnSpPr>
      <xdr:spPr>
        <a:xfrm flipV="1">
          <a:off x="18656300" y="1832076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63974</xdr:rowOff>
    </xdr:from>
    <xdr:ext cx="469744" cy="259045"/>
    <xdr:sp macro="" textlink="">
      <xdr:nvSpPr>
        <xdr:cNvPr id="837" name="n_1aveValue【庁舎】&#10;一人当たり面積"/>
        <xdr:cNvSpPr txBox="1"/>
      </xdr:nvSpPr>
      <xdr:spPr>
        <a:xfrm>
          <a:off x="21075727" y="1789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74032</xdr:rowOff>
    </xdr:from>
    <xdr:ext cx="469744" cy="259045"/>
    <xdr:sp macro="" textlink="">
      <xdr:nvSpPr>
        <xdr:cNvPr id="838" name="n_2aveValue【庁舎】&#10;一人当たり面積"/>
        <xdr:cNvSpPr txBox="1"/>
      </xdr:nvSpPr>
      <xdr:spPr>
        <a:xfrm>
          <a:off x="20199427" y="1790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83635</xdr:rowOff>
    </xdr:from>
    <xdr:ext cx="469744" cy="259045"/>
    <xdr:sp macro="" textlink="">
      <xdr:nvSpPr>
        <xdr:cNvPr id="839" name="n_3aveValue【庁舎】&#10;一人当たり面積"/>
        <xdr:cNvSpPr txBox="1"/>
      </xdr:nvSpPr>
      <xdr:spPr>
        <a:xfrm>
          <a:off x="19310427" y="1791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88664</xdr:rowOff>
    </xdr:from>
    <xdr:ext cx="469744" cy="259045"/>
    <xdr:sp macro="" textlink="">
      <xdr:nvSpPr>
        <xdr:cNvPr id="840" name="n_4aveValue【庁舎】&#10;一人当たり面積"/>
        <xdr:cNvSpPr txBox="1"/>
      </xdr:nvSpPr>
      <xdr:spPr>
        <a:xfrm>
          <a:off x="18421427" y="1791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3370</xdr:rowOff>
    </xdr:from>
    <xdr:ext cx="469744" cy="259045"/>
    <xdr:sp macro="" textlink="">
      <xdr:nvSpPr>
        <xdr:cNvPr id="841" name="n_1mainValue【庁舎】&#10;一人当たり面積"/>
        <xdr:cNvSpPr txBox="1"/>
      </xdr:nvSpPr>
      <xdr:spPr>
        <a:xfrm>
          <a:off x="21075727" y="1834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11143</xdr:rowOff>
    </xdr:from>
    <xdr:ext cx="469744" cy="259045"/>
    <xdr:sp macro="" textlink="">
      <xdr:nvSpPr>
        <xdr:cNvPr id="842" name="n_2mainValue【庁舎】&#10;一人当たり面積"/>
        <xdr:cNvSpPr txBox="1"/>
      </xdr:nvSpPr>
      <xdr:spPr>
        <a:xfrm>
          <a:off x="20199427" y="18356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17542</xdr:rowOff>
    </xdr:from>
    <xdr:ext cx="469744" cy="259045"/>
    <xdr:sp macro="" textlink="">
      <xdr:nvSpPr>
        <xdr:cNvPr id="843" name="n_3mainValue【庁舎】&#10;一人当たり面積"/>
        <xdr:cNvSpPr txBox="1"/>
      </xdr:nvSpPr>
      <xdr:spPr>
        <a:xfrm>
          <a:off x="19310427" y="18362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22114</xdr:rowOff>
    </xdr:from>
    <xdr:ext cx="469744" cy="259045"/>
    <xdr:sp macro="" textlink="">
      <xdr:nvSpPr>
        <xdr:cNvPr id="844" name="n_4mainValue【庁舎】&#10;一人当たり面積"/>
        <xdr:cNvSpPr txBox="1"/>
      </xdr:nvSpPr>
      <xdr:spPr>
        <a:xfrm>
          <a:off x="18421427" y="1836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5" name="正方形/長方形 8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6" name="正方形/長方形 84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7" name="テキスト ボックス 84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福祉施設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が共生型サポートセンターの完成により有形減価償却率が減少し、類似団体平均を大きく下回った</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図書館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体育館・プール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等については建設から年数が経過したことにより類似団体平均を上回る減価償却費率となった。東日本大震災以前に建設され、現在使用している建物については、災害復旧工事を実施しているものの類似団体と比較して経年劣化が進んでいる状況である。今後は、公共施設等総合管理計画及び公共施設等個別施設計画に基づ</a:t>
          </a:r>
          <a:r>
            <a:rPr kumimoji="1" lang="ja-JP" altLang="en-US" sz="1100">
              <a:solidFill>
                <a:schemeClr val="dk1"/>
              </a:solidFill>
              <a:effectLst/>
              <a:latin typeface="+mn-lt"/>
              <a:ea typeface="+mn-ea"/>
              <a:cs typeface="+mn-cs"/>
            </a:rPr>
            <a:t>く</a:t>
          </a:r>
          <a:r>
            <a:rPr kumimoji="1" lang="ja-JP" altLang="ja-JP" sz="1100">
              <a:solidFill>
                <a:schemeClr val="dk1"/>
              </a:solidFill>
              <a:effectLst/>
              <a:latin typeface="+mn-lt"/>
              <a:ea typeface="+mn-ea"/>
              <a:cs typeface="+mn-cs"/>
            </a:rPr>
            <a:t>定期的な点検の実施等により、予防的かつ適切な施設の維持管理に努めていく。</a:t>
          </a: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福島県富岡町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12,043
11,973
68.39
21,053,128
19,629,577
1,326,506
4,486,609
538,719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原子力発電施設を有する電源立地地域であることにより類似団体平均を上回る税収があるため、財政力指数は</a:t>
          </a:r>
          <a:r>
            <a:rPr kumimoji="1" lang="en-US" altLang="ja-JP" sz="1300">
              <a:latin typeface="ＭＳ Ｐゴシック" panose="020B0600070205080204" pitchFamily="50" charset="-128"/>
              <a:ea typeface="ＭＳ Ｐゴシック" panose="020B0600070205080204" pitchFamily="50" charset="-128"/>
            </a:rPr>
            <a:t>0.79</a:t>
          </a:r>
          <a:r>
            <a:rPr kumimoji="1" lang="ja-JP" altLang="en-US" sz="1300">
              <a:latin typeface="ＭＳ Ｐゴシック" panose="020B0600070205080204" pitchFamily="50" charset="-128"/>
              <a:ea typeface="ＭＳ Ｐゴシック" panose="020B0600070205080204" pitchFamily="50" charset="-128"/>
            </a:rPr>
            <a:t>となっているものの、第二原子力発電所の廃炉決定に伴い廃炉作業が進む中で固定資産税（大規模償却資産）の除却による税収の減少、復興事業が進む中での建設業関連法人の町内事業所廃止による法人住民税の減少などが見込まれるため、今後の見通しは不透明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44</xdr:row>
      <xdr:rowOff>157056</xdr:rowOff>
    </xdr:to>
    <xdr:cxnSp macro="">
      <xdr:nvCxnSpPr>
        <xdr:cNvPr id="63" name="直線コネクタ 62"/>
        <xdr:cNvCxnSpPr/>
      </xdr:nvCxnSpPr>
      <xdr:spPr>
        <a:xfrm flipV="1">
          <a:off x="4953000" y="610023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129133</xdr:rowOff>
    </xdr:from>
    <xdr:ext cx="762000" cy="259045"/>
    <xdr:sp macro="" textlink="">
      <xdr:nvSpPr>
        <xdr:cNvPr id="64" name="財政力最小値テキスト"/>
        <xdr:cNvSpPr txBox="1"/>
      </xdr:nvSpPr>
      <xdr:spPr>
        <a:xfrm>
          <a:off x="5041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157056</xdr:rowOff>
    </xdr:from>
    <xdr:to>
      <xdr:col>24</xdr:col>
      <xdr:colOff>12700</xdr:colOff>
      <xdr:row>44</xdr:row>
      <xdr:rowOff>157056</xdr:rowOff>
    </xdr:to>
    <xdr:cxnSp macro="">
      <xdr:nvCxnSpPr>
        <xdr:cNvPr id="65" name="直線コネクタ 64"/>
        <xdr:cNvCxnSpPr/>
      </xdr:nvCxnSpPr>
      <xdr:spPr>
        <a:xfrm>
          <a:off x="4864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6"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7" name="直線コネクタ 66"/>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84244</xdr:rowOff>
    </xdr:from>
    <xdr:to>
      <xdr:col>23</xdr:col>
      <xdr:colOff>133350</xdr:colOff>
      <xdr:row>41</xdr:row>
      <xdr:rowOff>124460</xdr:rowOff>
    </xdr:to>
    <xdr:cxnSp macro="">
      <xdr:nvCxnSpPr>
        <xdr:cNvPr id="68" name="直線コネクタ 67"/>
        <xdr:cNvCxnSpPr/>
      </xdr:nvCxnSpPr>
      <xdr:spPr>
        <a:xfrm>
          <a:off x="4114800" y="711369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121090</xdr:rowOff>
    </xdr:from>
    <xdr:ext cx="762000" cy="259045"/>
    <xdr:sp macro="" textlink="">
      <xdr:nvSpPr>
        <xdr:cNvPr id="69" name="財政力平均値テキスト"/>
        <xdr:cNvSpPr txBox="1"/>
      </xdr:nvSpPr>
      <xdr:spPr>
        <a:xfrm>
          <a:off x="5041900" y="7493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149013</xdr:rowOff>
    </xdr:from>
    <xdr:to>
      <xdr:col>23</xdr:col>
      <xdr:colOff>184150</xdr:colOff>
      <xdr:row>44</xdr:row>
      <xdr:rowOff>79163</xdr:rowOff>
    </xdr:to>
    <xdr:sp macro="" textlink="">
      <xdr:nvSpPr>
        <xdr:cNvPr id="70" name="フローチャート: 判断 69"/>
        <xdr:cNvSpPr/>
      </xdr:nvSpPr>
      <xdr:spPr>
        <a:xfrm>
          <a:off x="4902200" y="752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68156</xdr:rowOff>
    </xdr:from>
    <xdr:to>
      <xdr:col>19</xdr:col>
      <xdr:colOff>133350</xdr:colOff>
      <xdr:row>41</xdr:row>
      <xdr:rowOff>84244</xdr:rowOff>
    </xdr:to>
    <xdr:cxnSp macro="">
      <xdr:nvCxnSpPr>
        <xdr:cNvPr id="71" name="直線コネクタ 70"/>
        <xdr:cNvCxnSpPr/>
      </xdr:nvCxnSpPr>
      <xdr:spPr>
        <a:xfrm>
          <a:off x="3225800" y="709760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41910</xdr:rowOff>
    </xdr:from>
    <xdr:to>
      <xdr:col>19</xdr:col>
      <xdr:colOff>184150</xdr:colOff>
      <xdr:row>44</xdr:row>
      <xdr:rowOff>143510</xdr:rowOff>
    </xdr:to>
    <xdr:sp macro="" textlink="">
      <xdr:nvSpPr>
        <xdr:cNvPr id="72" name="フローチャート: 判断 71"/>
        <xdr:cNvSpPr/>
      </xdr:nvSpPr>
      <xdr:spPr>
        <a:xfrm>
          <a:off x="4064000" y="758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128287</xdr:rowOff>
    </xdr:from>
    <xdr:ext cx="736600" cy="259045"/>
    <xdr:sp macro="" textlink="">
      <xdr:nvSpPr>
        <xdr:cNvPr id="73" name="テキスト ボックス 72"/>
        <xdr:cNvSpPr txBox="1"/>
      </xdr:nvSpPr>
      <xdr:spPr>
        <a:xfrm>
          <a:off x="3733800" y="7672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68156</xdr:rowOff>
    </xdr:from>
    <xdr:to>
      <xdr:col>15</xdr:col>
      <xdr:colOff>82550</xdr:colOff>
      <xdr:row>41</xdr:row>
      <xdr:rowOff>68156</xdr:rowOff>
    </xdr:to>
    <xdr:cxnSp macro="">
      <xdr:nvCxnSpPr>
        <xdr:cNvPr id="74" name="直線コネクタ 73"/>
        <xdr:cNvCxnSpPr/>
      </xdr:nvCxnSpPr>
      <xdr:spPr>
        <a:xfrm>
          <a:off x="2336800" y="70976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136331</xdr:rowOff>
    </xdr:from>
    <xdr:ext cx="762000" cy="259045"/>
    <xdr:sp macro="" textlink="">
      <xdr:nvSpPr>
        <xdr:cNvPr id="76" name="テキスト ボックス 75"/>
        <xdr:cNvSpPr txBox="1"/>
      </xdr:nvSpPr>
      <xdr:spPr>
        <a:xfrm>
          <a:off x="2844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68156</xdr:rowOff>
    </xdr:from>
    <xdr:to>
      <xdr:col>11</xdr:col>
      <xdr:colOff>31750</xdr:colOff>
      <xdr:row>41</xdr:row>
      <xdr:rowOff>76200</xdr:rowOff>
    </xdr:to>
    <xdr:cxnSp macro="">
      <xdr:nvCxnSpPr>
        <xdr:cNvPr id="77" name="直線コネクタ 76"/>
        <xdr:cNvCxnSpPr/>
      </xdr:nvCxnSpPr>
      <xdr:spPr>
        <a:xfrm flipV="1">
          <a:off x="1447800" y="70976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136331</xdr:rowOff>
    </xdr:from>
    <xdr:ext cx="762000" cy="259045"/>
    <xdr:sp macro="" textlink="">
      <xdr:nvSpPr>
        <xdr:cNvPr id="79" name="テキスト ボックス 78"/>
        <xdr:cNvSpPr txBox="1"/>
      </xdr:nvSpPr>
      <xdr:spPr>
        <a:xfrm>
          <a:off x="1955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49954</xdr:rowOff>
    </xdr:from>
    <xdr:to>
      <xdr:col>7</xdr:col>
      <xdr:colOff>31750</xdr:colOff>
      <xdr:row>44</xdr:row>
      <xdr:rowOff>151554</xdr:rowOff>
    </xdr:to>
    <xdr:sp macro="" textlink="">
      <xdr:nvSpPr>
        <xdr:cNvPr id="80" name="フローチャート: 判断 79"/>
        <xdr:cNvSpPr/>
      </xdr:nvSpPr>
      <xdr:spPr>
        <a:xfrm>
          <a:off x="1397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136331</xdr:rowOff>
    </xdr:from>
    <xdr:ext cx="762000" cy="259045"/>
    <xdr:sp macro="" textlink="">
      <xdr:nvSpPr>
        <xdr:cNvPr id="81" name="テキスト ボックス 80"/>
        <xdr:cNvSpPr txBox="1"/>
      </xdr:nvSpPr>
      <xdr:spPr>
        <a:xfrm>
          <a:off x="1066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73660</xdr:rowOff>
    </xdr:from>
    <xdr:to>
      <xdr:col>23</xdr:col>
      <xdr:colOff>184150</xdr:colOff>
      <xdr:row>42</xdr:row>
      <xdr:rowOff>3810</xdr:rowOff>
    </xdr:to>
    <xdr:sp macro="" textlink="">
      <xdr:nvSpPr>
        <xdr:cNvPr id="87" name="楕円 86"/>
        <xdr:cNvSpPr/>
      </xdr:nvSpPr>
      <xdr:spPr>
        <a:xfrm>
          <a:off x="49022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90187</xdr:rowOff>
    </xdr:from>
    <xdr:ext cx="762000" cy="259045"/>
    <xdr:sp macro="" textlink="">
      <xdr:nvSpPr>
        <xdr:cNvPr id="88" name="財政力該当値テキスト"/>
        <xdr:cNvSpPr txBox="1"/>
      </xdr:nvSpPr>
      <xdr:spPr>
        <a:xfrm>
          <a:off x="50419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33444</xdr:rowOff>
    </xdr:from>
    <xdr:to>
      <xdr:col>19</xdr:col>
      <xdr:colOff>184150</xdr:colOff>
      <xdr:row>41</xdr:row>
      <xdr:rowOff>135044</xdr:rowOff>
    </xdr:to>
    <xdr:sp macro="" textlink="">
      <xdr:nvSpPr>
        <xdr:cNvPr id="89" name="楕円 88"/>
        <xdr:cNvSpPr/>
      </xdr:nvSpPr>
      <xdr:spPr>
        <a:xfrm>
          <a:off x="4064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145221</xdr:rowOff>
    </xdr:from>
    <xdr:ext cx="736600" cy="259045"/>
    <xdr:sp macro="" textlink="">
      <xdr:nvSpPr>
        <xdr:cNvPr id="90" name="テキスト ボックス 89"/>
        <xdr:cNvSpPr txBox="1"/>
      </xdr:nvSpPr>
      <xdr:spPr>
        <a:xfrm>
          <a:off x="3733800" y="683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17356</xdr:rowOff>
    </xdr:from>
    <xdr:to>
      <xdr:col>15</xdr:col>
      <xdr:colOff>133350</xdr:colOff>
      <xdr:row>41</xdr:row>
      <xdr:rowOff>118956</xdr:rowOff>
    </xdr:to>
    <xdr:sp macro="" textlink="">
      <xdr:nvSpPr>
        <xdr:cNvPr id="91" name="楕円 90"/>
        <xdr:cNvSpPr/>
      </xdr:nvSpPr>
      <xdr:spPr>
        <a:xfrm>
          <a:off x="3175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129133</xdr:rowOff>
    </xdr:from>
    <xdr:ext cx="762000" cy="259045"/>
    <xdr:sp macro="" textlink="">
      <xdr:nvSpPr>
        <xdr:cNvPr id="92" name="テキスト ボックス 91"/>
        <xdr:cNvSpPr txBox="1"/>
      </xdr:nvSpPr>
      <xdr:spPr>
        <a:xfrm>
          <a:off x="2844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17356</xdr:rowOff>
    </xdr:from>
    <xdr:to>
      <xdr:col>11</xdr:col>
      <xdr:colOff>82550</xdr:colOff>
      <xdr:row>41</xdr:row>
      <xdr:rowOff>118956</xdr:rowOff>
    </xdr:to>
    <xdr:sp macro="" textlink="">
      <xdr:nvSpPr>
        <xdr:cNvPr id="93" name="楕円 92"/>
        <xdr:cNvSpPr/>
      </xdr:nvSpPr>
      <xdr:spPr>
        <a:xfrm>
          <a:off x="2286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129133</xdr:rowOff>
    </xdr:from>
    <xdr:ext cx="762000" cy="259045"/>
    <xdr:sp macro="" textlink="">
      <xdr:nvSpPr>
        <xdr:cNvPr id="94" name="テキスト ボックス 93"/>
        <xdr:cNvSpPr txBox="1"/>
      </xdr:nvSpPr>
      <xdr:spPr>
        <a:xfrm>
          <a:off x="1955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5" name="楕円 94"/>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96" name="テキスト ボックス 95"/>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から、町内での事業再開に伴い震災前からの維持管理費等の経常経費が再び発生しているのに対して、経常的な行政サービス経費の多くを賄う地方税は、減免分が震災復興特別交付税で収入されることで経常的一般財源が震災前より減少し、結果として経常収支比率は高止まりしている。今後、維持管理費を削減していくためにも既存施設の有効活用による新たなハード事業の抑制等、経常歳出の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58631</xdr:rowOff>
    </xdr:from>
    <xdr:to>
      <xdr:col>23</xdr:col>
      <xdr:colOff>133350</xdr:colOff>
      <xdr:row>65</xdr:row>
      <xdr:rowOff>81069</xdr:rowOff>
    </xdr:to>
    <xdr:cxnSp macro="">
      <xdr:nvCxnSpPr>
        <xdr:cNvPr id="126" name="直線コネクタ 125"/>
        <xdr:cNvCxnSpPr/>
      </xdr:nvCxnSpPr>
      <xdr:spPr>
        <a:xfrm flipV="1">
          <a:off x="4953000" y="10002731"/>
          <a:ext cx="0" cy="12225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53146</xdr:rowOff>
    </xdr:from>
    <xdr:ext cx="762000" cy="259045"/>
    <xdr:sp macro="" textlink="">
      <xdr:nvSpPr>
        <xdr:cNvPr id="127" name="財政構造の弾力性最小値テキスト"/>
        <xdr:cNvSpPr txBox="1"/>
      </xdr:nvSpPr>
      <xdr:spPr>
        <a:xfrm>
          <a:off x="5041900" y="11197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81069</xdr:rowOff>
    </xdr:from>
    <xdr:to>
      <xdr:col>24</xdr:col>
      <xdr:colOff>12700</xdr:colOff>
      <xdr:row>65</xdr:row>
      <xdr:rowOff>81069</xdr:rowOff>
    </xdr:to>
    <xdr:cxnSp macro="">
      <xdr:nvCxnSpPr>
        <xdr:cNvPr id="128" name="直線コネクタ 127"/>
        <xdr:cNvCxnSpPr/>
      </xdr:nvCxnSpPr>
      <xdr:spPr>
        <a:xfrm>
          <a:off x="4864100" y="11225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145008</xdr:rowOff>
    </xdr:from>
    <xdr:ext cx="762000" cy="259045"/>
    <xdr:sp macro="" textlink="">
      <xdr:nvSpPr>
        <xdr:cNvPr id="129" name="財政構造の弾力性最大値テキスト"/>
        <xdr:cNvSpPr txBox="1"/>
      </xdr:nvSpPr>
      <xdr:spPr>
        <a:xfrm>
          <a:off x="5041900" y="974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58631</xdr:rowOff>
    </xdr:from>
    <xdr:to>
      <xdr:col>24</xdr:col>
      <xdr:colOff>12700</xdr:colOff>
      <xdr:row>58</xdr:row>
      <xdr:rowOff>58631</xdr:rowOff>
    </xdr:to>
    <xdr:cxnSp macro="">
      <xdr:nvCxnSpPr>
        <xdr:cNvPr id="130" name="直線コネクタ 129"/>
        <xdr:cNvCxnSpPr/>
      </xdr:nvCxnSpPr>
      <xdr:spPr>
        <a:xfrm>
          <a:off x="4864100" y="1000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81069</xdr:rowOff>
    </xdr:from>
    <xdr:to>
      <xdr:col>23</xdr:col>
      <xdr:colOff>133350</xdr:colOff>
      <xdr:row>67</xdr:row>
      <xdr:rowOff>92075</xdr:rowOff>
    </xdr:to>
    <xdr:cxnSp macro="">
      <xdr:nvCxnSpPr>
        <xdr:cNvPr id="131" name="直線コネクタ 130"/>
        <xdr:cNvCxnSpPr/>
      </xdr:nvCxnSpPr>
      <xdr:spPr>
        <a:xfrm flipV="1">
          <a:off x="4114800" y="11225319"/>
          <a:ext cx="838200" cy="35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62458</xdr:rowOff>
    </xdr:from>
    <xdr:ext cx="762000" cy="259045"/>
    <xdr:sp macro="" textlink="">
      <xdr:nvSpPr>
        <xdr:cNvPr id="132" name="財政構造の弾力性平均値テキスト"/>
        <xdr:cNvSpPr txBox="1"/>
      </xdr:nvSpPr>
      <xdr:spPr>
        <a:xfrm>
          <a:off x="5041900" y="1052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45931</xdr:rowOff>
    </xdr:from>
    <xdr:to>
      <xdr:col>23</xdr:col>
      <xdr:colOff>184150</xdr:colOff>
      <xdr:row>62</xdr:row>
      <xdr:rowOff>147531</xdr:rowOff>
    </xdr:to>
    <xdr:sp macro="" textlink="">
      <xdr:nvSpPr>
        <xdr:cNvPr id="133" name="フローチャート: 判断 132"/>
        <xdr:cNvSpPr/>
      </xdr:nvSpPr>
      <xdr:spPr>
        <a:xfrm>
          <a:off x="4902200" y="1067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67</xdr:row>
      <xdr:rowOff>92075</xdr:rowOff>
    </xdr:from>
    <xdr:to>
      <xdr:col>19</xdr:col>
      <xdr:colOff>133350</xdr:colOff>
      <xdr:row>67</xdr:row>
      <xdr:rowOff>96096</xdr:rowOff>
    </xdr:to>
    <xdr:cxnSp macro="">
      <xdr:nvCxnSpPr>
        <xdr:cNvPr id="134" name="直線コネクタ 133"/>
        <xdr:cNvCxnSpPr/>
      </xdr:nvCxnSpPr>
      <xdr:spPr>
        <a:xfrm flipV="1">
          <a:off x="3225800" y="11579225"/>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5" name="フローチャート: 判断 134"/>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36" name="テキスト ボックス 135"/>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67</xdr:row>
      <xdr:rowOff>88054</xdr:rowOff>
    </xdr:from>
    <xdr:to>
      <xdr:col>15</xdr:col>
      <xdr:colOff>82550</xdr:colOff>
      <xdr:row>67</xdr:row>
      <xdr:rowOff>96096</xdr:rowOff>
    </xdr:to>
    <xdr:cxnSp macro="">
      <xdr:nvCxnSpPr>
        <xdr:cNvPr id="137" name="直線コネクタ 136"/>
        <xdr:cNvCxnSpPr/>
      </xdr:nvCxnSpPr>
      <xdr:spPr>
        <a:xfrm>
          <a:off x="2336800" y="1157520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38" name="フローチャート: 判断 137"/>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104369</xdr:rowOff>
    </xdr:from>
    <xdr:ext cx="762000" cy="259045"/>
    <xdr:sp macro="" textlink="">
      <xdr:nvSpPr>
        <xdr:cNvPr id="139" name="テキスト ボックス 138"/>
        <xdr:cNvSpPr txBox="1"/>
      </xdr:nvSpPr>
      <xdr:spPr>
        <a:xfrm>
          <a:off x="2844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171027</xdr:rowOff>
    </xdr:from>
    <xdr:to>
      <xdr:col>11</xdr:col>
      <xdr:colOff>31750</xdr:colOff>
      <xdr:row>67</xdr:row>
      <xdr:rowOff>88054</xdr:rowOff>
    </xdr:to>
    <xdr:cxnSp macro="">
      <xdr:nvCxnSpPr>
        <xdr:cNvPr id="140" name="直線コネクタ 139"/>
        <xdr:cNvCxnSpPr/>
      </xdr:nvCxnSpPr>
      <xdr:spPr>
        <a:xfrm>
          <a:off x="1447800" y="1148672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1" name="フローチャート: 判断 140"/>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80239</xdr:rowOff>
    </xdr:from>
    <xdr:ext cx="762000" cy="259045"/>
    <xdr:sp macro="" textlink="">
      <xdr:nvSpPr>
        <xdr:cNvPr id="142" name="テキスト ボックス 141"/>
        <xdr:cNvSpPr txBox="1"/>
      </xdr:nvSpPr>
      <xdr:spPr>
        <a:xfrm>
          <a:off x="1955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3" name="フローチャート: 判断 142"/>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15892</xdr:rowOff>
    </xdr:from>
    <xdr:ext cx="762000" cy="259045"/>
    <xdr:sp macro="" textlink="">
      <xdr:nvSpPr>
        <xdr:cNvPr id="144" name="テキスト ボックス 143"/>
        <xdr:cNvSpPr txBox="1"/>
      </xdr:nvSpPr>
      <xdr:spPr>
        <a:xfrm>
          <a:off x="1066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30269</xdr:rowOff>
    </xdr:from>
    <xdr:to>
      <xdr:col>23</xdr:col>
      <xdr:colOff>184150</xdr:colOff>
      <xdr:row>65</xdr:row>
      <xdr:rowOff>131869</xdr:rowOff>
    </xdr:to>
    <xdr:sp macro="" textlink="">
      <xdr:nvSpPr>
        <xdr:cNvPr id="150" name="楕円 149"/>
        <xdr:cNvSpPr/>
      </xdr:nvSpPr>
      <xdr:spPr>
        <a:xfrm>
          <a:off x="4902200" y="1117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97596</xdr:rowOff>
    </xdr:from>
    <xdr:ext cx="762000" cy="259045"/>
    <xdr:sp macro="" textlink="">
      <xdr:nvSpPr>
        <xdr:cNvPr id="151" name="財政構造の弾力性該当値テキスト"/>
        <xdr:cNvSpPr txBox="1"/>
      </xdr:nvSpPr>
      <xdr:spPr>
        <a:xfrm>
          <a:off x="5041900" y="11070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41275</xdr:rowOff>
    </xdr:from>
    <xdr:to>
      <xdr:col>19</xdr:col>
      <xdr:colOff>184150</xdr:colOff>
      <xdr:row>67</xdr:row>
      <xdr:rowOff>142875</xdr:rowOff>
    </xdr:to>
    <xdr:sp macro="" textlink="">
      <xdr:nvSpPr>
        <xdr:cNvPr id="152" name="楕円 151"/>
        <xdr:cNvSpPr/>
      </xdr:nvSpPr>
      <xdr:spPr>
        <a:xfrm>
          <a:off x="4064000" y="1152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127652</xdr:rowOff>
    </xdr:from>
    <xdr:ext cx="736600" cy="259045"/>
    <xdr:sp macro="" textlink="">
      <xdr:nvSpPr>
        <xdr:cNvPr id="153" name="テキスト ボックス 152"/>
        <xdr:cNvSpPr txBox="1"/>
      </xdr:nvSpPr>
      <xdr:spPr>
        <a:xfrm>
          <a:off x="3733800" y="11614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45296</xdr:rowOff>
    </xdr:from>
    <xdr:to>
      <xdr:col>15</xdr:col>
      <xdr:colOff>133350</xdr:colOff>
      <xdr:row>67</xdr:row>
      <xdr:rowOff>146896</xdr:rowOff>
    </xdr:to>
    <xdr:sp macro="" textlink="">
      <xdr:nvSpPr>
        <xdr:cNvPr id="154" name="楕円 153"/>
        <xdr:cNvSpPr/>
      </xdr:nvSpPr>
      <xdr:spPr>
        <a:xfrm>
          <a:off x="3175000" y="1153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131673</xdr:rowOff>
    </xdr:from>
    <xdr:ext cx="762000" cy="259045"/>
    <xdr:sp macro="" textlink="">
      <xdr:nvSpPr>
        <xdr:cNvPr id="155" name="テキスト ボックス 154"/>
        <xdr:cNvSpPr txBox="1"/>
      </xdr:nvSpPr>
      <xdr:spPr>
        <a:xfrm>
          <a:off x="2844800" y="1161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37254</xdr:rowOff>
    </xdr:from>
    <xdr:to>
      <xdr:col>11</xdr:col>
      <xdr:colOff>82550</xdr:colOff>
      <xdr:row>67</xdr:row>
      <xdr:rowOff>138854</xdr:rowOff>
    </xdr:to>
    <xdr:sp macro="" textlink="">
      <xdr:nvSpPr>
        <xdr:cNvPr id="156" name="楕円 155"/>
        <xdr:cNvSpPr/>
      </xdr:nvSpPr>
      <xdr:spPr>
        <a:xfrm>
          <a:off x="2286000" y="1152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123631</xdr:rowOff>
    </xdr:from>
    <xdr:ext cx="762000" cy="259045"/>
    <xdr:sp macro="" textlink="">
      <xdr:nvSpPr>
        <xdr:cNvPr id="157" name="テキスト ボックス 156"/>
        <xdr:cNvSpPr txBox="1"/>
      </xdr:nvSpPr>
      <xdr:spPr>
        <a:xfrm>
          <a:off x="1955800" y="1161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120227</xdr:rowOff>
    </xdr:from>
    <xdr:to>
      <xdr:col>7</xdr:col>
      <xdr:colOff>31750</xdr:colOff>
      <xdr:row>67</xdr:row>
      <xdr:rowOff>50377</xdr:rowOff>
    </xdr:to>
    <xdr:sp macro="" textlink="">
      <xdr:nvSpPr>
        <xdr:cNvPr id="158" name="楕円 157"/>
        <xdr:cNvSpPr/>
      </xdr:nvSpPr>
      <xdr:spPr>
        <a:xfrm>
          <a:off x="1397000" y="1143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35154</xdr:rowOff>
    </xdr:from>
    <xdr:ext cx="762000" cy="259045"/>
    <xdr:sp macro="" textlink="">
      <xdr:nvSpPr>
        <xdr:cNvPr id="159" name="テキスト ボックス 158"/>
        <xdr:cNvSpPr txBox="1"/>
      </xdr:nvSpPr>
      <xdr:spPr>
        <a:xfrm>
          <a:off x="1066800" y="1152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[415,454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アーカイブ施設運営事業、防火防犯パトロール事業等、復旧・復興事業に係る物件費の増加や人口減少により、人口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64,351</a:t>
          </a:r>
          <a:r>
            <a:rPr kumimoji="1" lang="ja-JP" altLang="en-US" sz="1300">
              <a:latin typeface="ＭＳ Ｐゴシック" panose="020B0600070205080204" pitchFamily="50" charset="-128"/>
              <a:ea typeface="ＭＳ Ｐゴシック" panose="020B0600070205080204" pitchFamily="50" charset="-128"/>
            </a:rPr>
            <a:t>円（約</a:t>
          </a:r>
          <a:r>
            <a:rPr kumimoji="1" lang="en-US" altLang="ja-JP" sz="1300">
              <a:latin typeface="ＭＳ Ｐゴシック" panose="020B0600070205080204" pitchFamily="50" charset="-128"/>
              <a:ea typeface="ＭＳ Ｐゴシック" panose="020B0600070205080204" pitchFamily="50" charset="-128"/>
            </a:rPr>
            <a:t>18.3</a:t>
          </a:r>
          <a:r>
            <a:rPr kumimoji="1" lang="ja-JP" altLang="en-US" sz="1300">
              <a:latin typeface="ＭＳ Ｐゴシック" panose="020B0600070205080204" pitchFamily="50" charset="-128"/>
              <a:ea typeface="ＭＳ Ｐゴシック" panose="020B0600070205080204" pitchFamily="50" charset="-128"/>
            </a:rPr>
            <a:t>％）の増加となった。類似団体比較では、</a:t>
          </a:r>
          <a:r>
            <a:rPr kumimoji="1" lang="en-US" altLang="ja-JP" sz="1300">
              <a:latin typeface="ＭＳ Ｐゴシック" panose="020B0600070205080204" pitchFamily="50" charset="-128"/>
              <a:ea typeface="ＭＳ Ｐゴシック" panose="020B0600070205080204" pitchFamily="50" charset="-128"/>
            </a:rPr>
            <a:t>14,520</a:t>
          </a:r>
          <a:r>
            <a:rPr kumimoji="1" lang="ja-JP" altLang="en-US" sz="1300">
              <a:latin typeface="ＭＳ Ｐゴシック" panose="020B0600070205080204" pitchFamily="50" charset="-128"/>
              <a:ea typeface="ＭＳ Ｐゴシック" panose="020B0600070205080204" pitchFamily="50" charset="-128"/>
            </a:rPr>
            <a:t>円低い値となっている。依然として、震災前より高い値で推移しており、復旧・復興事業の進捗に合わせて逓減していくと考えられるが、長期避難により様々な課題が生じているため、今後しばらくは、高水準で推移していく見通しであ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733</xdr:rowOff>
    </xdr:from>
    <xdr:to>
      <xdr:col>23</xdr:col>
      <xdr:colOff>133350</xdr:colOff>
      <xdr:row>89</xdr:row>
      <xdr:rowOff>124819</xdr:rowOff>
    </xdr:to>
    <xdr:cxnSp macro="">
      <xdr:nvCxnSpPr>
        <xdr:cNvPr id="189" name="直線コネクタ 188"/>
        <xdr:cNvCxnSpPr/>
      </xdr:nvCxnSpPr>
      <xdr:spPr>
        <a:xfrm flipV="1">
          <a:off x="4953000" y="13716733"/>
          <a:ext cx="0" cy="1667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96896</xdr:rowOff>
    </xdr:from>
    <xdr:ext cx="762000" cy="259045"/>
    <xdr:sp macro="" textlink="">
      <xdr:nvSpPr>
        <xdr:cNvPr id="190" name="人件費・物件費等の状況最小値テキスト"/>
        <xdr:cNvSpPr txBox="1"/>
      </xdr:nvSpPr>
      <xdr:spPr>
        <a:xfrm>
          <a:off x="5041900" y="1535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124819</xdr:rowOff>
    </xdr:from>
    <xdr:to>
      <xdr:col>24</xdr:col>
      <xdr:colOff>12700</xdr:colOff>
      <xdr:row>89</xdr:row>
      <xdr:rowOff>124819</xdr:rowOff>
    </xdr:to>
    <xdr:cxnSp macro="">
      <xdr:nvCxnSpPr>
        <xdr:cNvPr id="191" name="直線コネクタ 190"/>
        <xdr:cNvCxnSpPr/>
      </xdr:nvCxnSpPr>
      <xdr:spPr>
        <a:xfrm>
          <a:off x="4864100" y="15383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87110</xdr:rowOff>
    </xdr:from>
    <xdr:ext cx="762000" cy="259045"/>
    <xdr:sp macro="" textlink="">
      <xdr:nvSpPr>
        <xdr:cNvPr id="192" name="人件費・物件費等の状況最大値テキスト"/>
        <xdr:cNvSpPr txBox="1"/>
      </xdr:nvSpPr>
      <xdr:spPr>
        <a:xfrm>
          <a:off x="5041900" y="13460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733</xdr:rowOff>
    </xdr:from>
    <xdr:to>
      <xdr:col>24</xdr:col>
      <xdr:colOff>12700</xdr:colOff>
      <xdr:row>80</xdr:row>
      <xdr:rowOff>733</xdr:rowOff>
    </xdr:to>
    <xdr:cxnSp macro="">
      <xdr:nvCxnSpPr>
        <xdr:cNvPr id="193" name="直線コネクタ 192"/>
        <xdr:cNvCxnSpPr/>
      </xdr:nvCxnSpPr>
      <xdr:spPr>
        <a:xfrm>
          <a:off x="4864100" y="13716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153174</xdr:rowOff>
    </xdr:from>
    <xdr:to>
      <xdr:col>23</xdr:col>
      <xdr:colOff>133350</xdr:colOff>
      <xdr:row>81</xdr:row>
      <xdr:rowOff>67990</xdr:rowOff>
    </xdr:to>
    <xdr:cxnSp macro="">
      <xdr:nvCxnSpPr>
        <xdr:cNvPr id="194" name="直線コネクタ 193"/>
        <xdr:cNvCxnSpPr/>
      </xdr:nvCxnSpPr>
      <xdr:spPr>
        <a:xfrm>
          <a:off x="4114800" y="13869174"/>
          <a:ext cx="838200" cy="8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8731</xdr:rowOff>
    </xdr:from>
    <xdr:ext cx="762000" cy="259045"/>
    <xdr:sp macro="" textlink="">
      <xdr:nvSpPr>
        <xdr:cNvPr id="195" name="人件費・物件費等の状況平均値テキスト"/>
        <xdr:cNvSpPr txBox="1"/>
      </xdr:nvSpPr>
      <xdr:spPr>
        <a:xfrm>
          <a:off x="5041900" y="13896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36654</xdr:rowOff>
    </xdr:from>
    <xdr:to>
      <xdr:col>23</xdr:col>
      <xdr:colOff>184150</xdr:colOff>
      <xdr:row>81</xdr:row>
      <xdr:rowOff>138254</xdr:rowOff>
    </xdr:to>
    <xdr:sp macro="" textlink="">
      <xdr:nvSpPr>
        <xdr:cNvPr id="196" name="フローチャート: 判断 195"/>
        <xdr:cNvSpPr/>
      </xdr:nvSpPr>
      <xdr:spPr>
        <a:xfrm>
          <a:off x="4902200" y="139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131488</xdr:rowOff>
    </xdr:from>
    <xdr:to>
      <xdr:col>19</xdr:col>
      <xdr:colOff>133350</xdr:colOff>
      <xdr:row>80</xdr:row>
      <xdr:rowOff>153174</xdr:rowOff>
    </xdr:to>
    <xdr:cxnSp macro="">
      <xdr:nvCxnSpPr>
        <xdr:cNvPr id="197" name="直線コネクタ 196"/>
        <xdr:cNvCxnSpPr/>
      </xdr:nvCxnSpPr>
      <xdr:spPr>
        <a:xfrm>
          <a:off x="3225800" y="13847488"/>
          <a:ext cx="889000" cy="2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86976</xdr:rowOff>
    </xdr:from>
    <xdr:to>
      <xdr:col>19</xdr:col>
      <xdr:colOff>184150</xdr:colOff>
      <xdr:row>82</xdr:row>
      <xdr:rowOff>17126</xdr:rowOff>
    </xdr:to>
    <xdr:sp macro="" textlink="">
      <xdr:nvSpPr>
        <xdr:cNvPr id="198" name="フローチャート: 判断 197"/>
        <xdr:cNvSpPr/>
      </xdr:nvSpPr>
      <xdr:spPr>
        <a:xfrm>
          <a:off x="4064000" y="13974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1903</xdr:rowOff>
    </xdr:from>
    <xdr:ext cx="736600" cy="259045"/>
    <xdr:sp macro="" textlink="">
      <xdr:nvSpPr>
        <xdr:cNvPr id="199" name="テキスト ボックス 198"/>
        <xdr:cNvSpPr txBox="1"/>
      </xdr:nvSpPr>
      <xdr:spPr>
        <a:xfrm>
          <a:off x="3733800" y="14060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31541</xdr:rowOff>
    </xdr:from>
    <xdr:to>
      <xdr:col>15</xdr:col>
      <xdr:colOff>82550</xdr:colOff>
      <xdr:row>80</xdr:row>
      <xdr:rowOff>131488</xdr:rowOff>
    </xdr:to>
    <xdr:cxnSp macro="">
      <xdr:nvCxnSpPr>
        <xdr:cNvPr id="200" name="直線コネクタ 199"/>
        <xdr:cNvCxnSpPr/>
      </xdr:nvCxnSpPr>
      <xdr:spPr>
        <a:xfrm>
          <a:off x="2336800" y="13747541"/>
          <a:ext cx="889000" cy="9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34523</xdr:rowOff>
    </xdr:from>
    <xdr:to>
      <xdr:col>15</xdr:col>
      <xdr:colOff>133350</xdr:colOff>
      <xdr:row>81</xdr:row>
      <xdr:rowOff>136123</xdr:rowOff>
    </xdr:to>
    <xdr:sp macro="" textlink="">
      <xdr:nvSpPr>
        <xdr:cNvPr id="201" name="フローチャート: 判断 200"/>
        <xdr:cNvSpPr/>
      </xdr:nvSpPr>
      <xdr:spPr>
        <a:xfrm>
          <a:off x="3175000" y="1392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120900</xdr:rowOff>
    </xdr:from>
    <xdr:ext cx="762000" cy="259045"/>
    <xdr:sp macro="" textlink="">
      <xdr:nvSpPr>
        <xdr:cNvPr id="202" name="テキスト ボックス 201"/>
        <xdr:cNvSpPr txBox="1"/>
      </xdr:nvSpPr>
      <xdr:spPr>
        <a:xfrm>
          <a:off x="2844800" y="14008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24369</xdr:rowOff>
    </xdr:from>
    <xdr:to>
      <xdr:col>11</xdr:col>
      <xdr:colOff>31750</xdr:colOff>
      <xdr:row>80</xdr:row>
      <xdr:rowOff>31541</xdr:rowOff>
    </xdr:to>
    <xdr:cxnSp macro="">
      <xdr:nvCxnSpPr>
        <xdr:cNvPr id="203" name="直線コネクタ 202"/>
        <xdr:cNvCxnSpPr/>
      </xdr:nvCxnSpPr>
      <xdr:spPr>
        <a:xfrm>
          <a:off x="1447800" y="13740369"/>
          <a:ext cx="889000" cy="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21862</xdr:rowOff>
    </xdr:from>
    <xdr:to>
      <xdr:col>11</xdr:col>
      <xdr:colOff>82550</xdr:colOff>
      <xdr:row>81</xdr:row>
      <xdr:rowOff>123462</xdr:rowOff>
    </xdr:to>
    <xdr:sp macro="" textlink="">
      <xdr:nvSpPr>
        <xdr:cNvPr id="204" name="フローチャート: 判断 203"/>
        <xdr:cNvSpPr/>
      </xdr:nvSpPr>
      <xdr:spPr>
        <a:xfrm>
          <a:off x="2286000" y="1390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108239</xdr:rowOff>
    </xdr:from>
    <xdr:ext cx="762000" cy="259045"/>
    <xdr:sp macro="" textlink="">
      <xdr:nvSpPr>
        <xdr:cNvPr id="205" name="テキスト ボックス 204"/>
        <xdr:cNvSpPr txBox="1"/>
      </xdr:nvSpPr>
      <xdr:spPr>
        <a:xfrm>
          <a:off x="1955800" y="1399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14244</xdr:rowOff>
    </xdr:from>
    <xdr:to>
      <xdr:col>7</xdr:col>
      <xdr:colOff>31750</xdr:colOff>
      <xdr:row>81</xdr:row>
      <xdr:rowOff>115844</xdr:rowOff>
    </xdr:to>
    <xdr:sp macro="" textlink="">
      <xdr:nvSpPr>
        <xdr:cNvPr id="206" name="フローチャート: 判断 205"/>
        <xdr:cNvSpPr/>
      </xdr:nvSpPr>
      <xdr:spPr>
        <a:xfrm>
          <a:off x="1397000" y="1390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100621</xdr:rowOff>
    </xdr:from>
    <xdr:ext cx="762000" cy="259045"/>
    <xdr:sp macro="" textlink="">
      <xdr:nvSpPr>
        <xdr:cNvPr id="207" name="テキスト ボックス 206"/>
        <xdr:cNvSpPr txBox="1"/>
      </xdr:nvSpPr>
      <xdr:spPr>
        <a:xfrm>
          <a:off x="1066800" y="1398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17190</xdr:rowOff>
    </xdr:from>
    <xdr:to>
      <xdr:col>23</xdr:col>
      <xdr:colOff>184150</xdr:colOff>
      <xdr:row>81</xdr:row>
      <xdr:rowOff>118790</xdr:rowOff>
    </xdr:to>
    <xdr:sp macro="" textlink="">
      <xdr:nvSpPr>
        <xdr:cNvPr id="213" name="楕円 212"/>
        <xdr:cNvSpPr/>
      </xdr:nvSpPr>
      <xdr:spPr>
        <a:xfrm>
          <a:off x="4902200" y="1390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33717</xdr:rowOff>
    </xdr:from>
    <xdr:ext cx="762000" cy="259045"/>
    <xdr:sp macro="" textlink="">
      <xdr:nvSpPr>
        <xdr:cNvPr id="214" name="人件費・物件費等の状況該当値テキスト"/>
        <xdr:cNvSpPr txBox="1"/>
      </xdr:nvSpPr>
      <xdr:spPr>
        <a:xfrm>
          <a:off x="5041900" y="1374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102374</xdr:rowOff>
    </xdr:from>
    <xdr:to>
      <xdr:col>19</xdr:col>
      <xdr:colOff>184150</xdr:colOff>
      <xdr:row>81</xdr:row>
      <xdr:rowOff>32524</xdr:rowOff>
    </xdr:to>
    <xdr:sp macro="" textlink="">
      <xdr:nvSpPr>
        <xdr:cNvPr id="215" name="楕円 214"/>
        <xdr:cNvSpPr/>
      </xdr:nvSpPr>
      <xdr:spPr>
        <a:xfrm>
          <a:off x="4064000" y="1381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42701</xdr:rowOff>
    </xdr:from>
    <xdr:ext cx="736600" cy="259045"/>
    <xdr:sp macro="" textlink="">
      <xdr:nvSpPr>
        <xdr:cNvPr id="216" name="テキスト ボックス 215"/>
        <xdr:cNvSpPr txBox="1"/>
      </xdr:nvSpPr>
      <xdr:spPr>
        <a:xfrm>
          <a:off x="3733800" y="13587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80688</xdr:rowOff>
    </xdr:from>
    <xdr:to>
      <xdr:col>15</xdr:col>
      <xdr:colOff>133350</xdr:colOff>
      <xdr:row>81</xdr:row>
      <xdr:rowOff>10838</xdr:rowOff>
    </xdr:to>
    <xdr:sp macro="" textlink="">
      <xdr:nvSpPr>
        <xdr:cNvPr id="217" name="楕円 216"/>
        <xdr:cNvSpPr/>
      </xdr:nvSpPr>
      <xdr:spPr>
        <a:xfrm>
          <a:off x="3175000" y="1379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21015</xdr:rowOff>
    </xdr:from>
    <xdr:ext cx="762000" cy="259045"/>
    <xdr:sp macro="" textlink="">
      <xdr:nvSpPr>
        <xdr:cNvPr id="218" name="テキスト ボックス 217"/>
        <xdr:cNvSpPr txBox="1"/>
      </xdr:nvSpPr>
      <xdr:spPr>
        <a:xfrm>
          <a:off x="2844800" y="1356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152191</xdr:rowOff>
    </xdr:from>
    <xdr:to>
      <xdr:col>11</xdr:col>
      <xdr:colOff>82550</xdr:colOff>
      <xdr:row>80</xdr:row>
      <xdr:rowOff>82341</xdr:rowOff>
    </xdr:to>
    <xdr:sp macro="" textlink="">
      <xdr:nvSpPr>
        <xdr:cNvPr id="219" name="楕円 218"/>
        <xdr:cNvSpPr/>
      </xdr:nvSpPr>
      <xdr:spPr>
        <a:xfrm>
          <a:off x="2286000" y="1369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92518</xdr:rowOff>
    </xdr:from>
    <xdr:ext cx="762000" cy="259045"/>
    <xdr:sp macro="" textlink="">
      <xdr:nvSpPr>
        <xdr:cNvPr id="220" name="テキスト ボックス 219"/>
        <xdr:cNvSpPr txBox="1"/>
      </xdr:nvSpPr>
      <xdr:spPr>
        <a:xfrm>
          <a:off x="1955800" y="1346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145019</xdr:rowOff>
    </xdr:from>
    <xdr:to>
      <xdr:col>7</xdr:col>
      <xdr:colOff>31750</xdr:colOff>
      <xdr:row>80</xdr:row>
      <xdr:rowOff>75169</xdr:rowOff>
    </xdr:to>
    <xdr:sp macro="" textlink="">
      <xdr:nvSpPr>
        <xdr:cNvPr id="221" name="楕円 220"/>
        <xdr:cNvSpPr/>
      </xdr:nvSpPr>
      <xdr:spPr>
        <a:xfrm>
          <a:off x="1397000" y="1368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85346</xdr:rowOff>
    </xdr:from>
    <xdr:ext cx="762000" cy="259045"/>
    <xdr:sp macro="" textlink="">
      <xdr:nvSpPr>
        <xdr:cNvPr id="222" name="テキスト ボックス 221"/>
        <xdr:cNvSpPr txBox="1"/>
      </xdr:nvSpPr>
      <xdr:spPr>
        <a:xfrm>
          <a:off x="1066800" y="13458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類似団体平均を上回っているが、各種手当の支給基準・支給対象を精査し、制度の趣旨に合致しないものについては、廃止を含め抜本的な見直しを図るなど、より一層の給与の適正化に努める。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36407</xdr:rowOff>
    </xdr:from>
    <xdr:to>
      <xdr:col>81</xdr:col>
      <xdr:colOff>44450</xdr:colOff>
      <xdr:row>89</xdr:row>
      <xdr:rowOff>166370</xdr:rowOff>
    </xdr:to>
    <xdr:cxnSp macro="">
      <xdr:nvCxnSpPr>
        <xdr:cNvPr id="249" name="直線コネクタ 248"/>
        <xdr:cNvCxnSpPr/>
      </xdr:nvCxnSpPr>
      <xdr:spPr>
        <a:xfrm flipV="1">
          <a:off x="17018000" y="13752407"/>
          <a:ext cx="0" cy="16730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138447</xdr:rowOff>
    </xdr:from>
    <xdr:ext cx="762000" cy="259045"/>
    <xdr:sp macro="" textlink="">
      <xdr:nvSpPr>
        <xdr:cNvPr id="250" name="給与水準   （国との比較）最小値テキスト"/>
        <xdr:cNvSpPr txBox="1"/>
      </xdr:nvSpPr>
      <xdr:spPr>
        <a:xfrm>
          <a:off x="17106900" y="1539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166370</xdr:rowOff>
    </xdr:from>
    <xdr:to>
      <xdr:col>81</xdr:col>
      <xdr:colOff>133350</xdr:colOff>
      <xdr:row>89</xdr:row>
      <xdr:rowOff>166370</xdr:rowOff>
    </xdr:to>
    <xdr:cxnSp macro="">
      <xdr:nvCxnSpPr>
        <xdr:cNvPr id="251" name="直線コネクタ 250"/>
        <xdr:cNvCxnSpPr/>
      </xdr:nvCxnSpPr>
      <xdr:spPr>
        <a:xfrm>
          <a:off x="16929100" y="1542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122784</xdr:rowOff>
    </xdr:from>
    <xdr:ext cx="762000" cy="259045"/>
    <xdr:sp macro="" textlink="">
      <xdr:nvSpPr>
        <xdr:cNvPr id="252" name="給与水準   （国との比較）最大値テキスト"/>
        <xdr:cNvSpPr txBox="1"/>
      </xdr:nvSpPr>
      <xdr:spPr>
        <a:xfrm>
          <a:off x="17106900" y="1349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36407</xdr:rowOff>
    </xdr:from>
    <xdr:to>
      <xdr:col>81</xdr:col>
      <xdr:colOff>133350</xdr:colOff>
      <xdr:row>80</xdr:row>
      <xdr:rowOff>36407</xdr:rowOff>
    </xdr:to>
    <xdr:cxnSp macro="">
      <xdr:nvCxnSpPr>
        <xdr:cNvPr id="253" name="直線コネクタ 252"/>
        <xdr:cNvCxnSpPr/>
      </xdr:nvCxnSpPr>
      <xdr:spPr>
        <a:xfrm>
          <a:off x="16929100" y="1375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48261</xdr:rowOff>
    </xdr:from>
    <xdr:to>
      <xdr:col>81</xdr:col>
      <xdr:colOff>44450</xdr:colOff>
      <xdr:row>88</xdr:row>
      <xdr:rowOff>48261</xdr:rowOff>
    </xdr:to>
    <xdr:cxnSp macro="">
      <xdr:nvCxnSpPr>
        <xdr:cNvPr id="254" name="直線コネクタ 253"/>
        <xdr:cNvCxnSpPr/>
      </xdr:nvCxnSpPr>
      <xdr:spPr>
        <a:xfrm>
          <a:off x="16179800" y="151358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110084</xdr:rowOff>
    </xdr:from>
    <xdr:ext cx="762000" cy="259045"/>
    <xdr:sp macro="" textlink="">
      <xdr:nvSpPr>
        <xdr:cNvPr id="255" name="給与水準   （国との比較）平均値テキスト"/>
        <xdr:cNvSpPr txBox="1"/>
      </xdr:nvSpPr>
      <xdr:spPr>
        <a:xfrm>
          <a:off x="17106900" y="14511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93557</xdr:rowOff>
    </xdr:from>
    <xdr:to>
      <xdr:col>81</xdr:col>
      <xdr:colOff>95250</xdr:colOff>
      <xdr:row>86</xdr:row>
      <xdr:rowOff>23707</xdr:rowOff>
    </xdr:to>
    <xdr:sp macro="" textlink="">
      <xdr:nvSpPr>
        <xdr:cNvPr id="256" name="フローチャート: 判断 255"/>
        <xdr:cNvSpPr/>
      </xdr:nvSpPr>
      <xdr:spPr>
        <a:xfrm>
          <a:off x="16967200" y="146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48261</xdr:rowOff>
    </xdr:from>
    <xdr:to>
      <xdr:col>77</xdr:col>
      <xdr:colOff>44450</xdr:colOff>
      <xdr:row>88</xdr:row>
      <xdr:rowOff>80434</xdr:rowOff>
    </xdr:to>
    <xdr:cxnSp macro="">
      <xdr:nvCxnSpPr>
        <xdr:cNvPr id="257" name="直線コネクタ 256"/>
        <xdr:cNvCxnSpPr/>
      </xdr:nvCxnSpPr>
      <xdr:spPr>
        <a:xfrm flipV="1">
          <a:off x="15290800" y="15135861"/>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157904</xdr:rowOff>
    </xdr:from>
    <xdr:to>
      <xdr:col>77</xdr:col>
      <xdr:colOff>95250</xdr:colOff>
      <xdr:row>86</xdr:row>
      <xdr:rowOff>88054</xdr:rowOff>
    </xdr:to>
    <xdr:sp macro="" textlink="">
      <xdr:nvSpPr>
        <xdr:cNvPr id="258" name="フローチャート: 判断 257"/>
        <xdr:cNvSpPr/>
      </xdr:nvSpPr>
      <xdr:spPr>
        <a:xfrm>
          <a:off x="16129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98231</xdr:rowOff>
    </xdr:from>
    <xdr:ext cx="736600" cy="259045"/>
    <xdr:sp macro="" textlink="">
      <xdr:nvSpPr>
        <xdr:cNvPr id="259" name="テキスト ボックス 258"/>
        <xdr:cNvSpPr txBox="1"/>
      </xdr:nvSpPr>
      <xdr:spPr>
        <a:xfrm>
          <a:off x="15798800" y="1450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80434</xdr:rowOff>
    </xdr:from>
    <xdr:to>
      <xdr:col>72</xdr:col>
      <xdr:colOff>203200</xdr:colOff>
      <xdr:row>88</xdr:row>
      <xdr:rowOff>128693</xdr:rowOff>
    </xdr:to>
    <xdr:cxnSp macro="">
      <xdr:nvCxnSpPr>
        <xdr:cNvPr id="260" name="直線コネクタ 259"/>
        <xdr:cNvCxnSpPr/>
      </xdr:nvCxnSpPr>
      <xdr:spPr>
        <a:xfrm flipV="1">
          <a:off x="14401800" y="1516803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157904</xdr:rowOff>
    </xdr:from>
    <xdr:to>
      <xdr:col>73</xdr:col>
      <xdr:colOff>44450</xdr:colOff>
      <xdr:row>86</xdr:row>
      <xdr:rowOff>88054</xdr:rowOff>
    </xdr:to>
    <xdr:sp macro="" textlink="">
      <xdr:nvSpPr>
        <xdr:cNvPr id="261" name="フローチャート: 判断 260"/>
        <xdr:cNvSpPr/>
      </xdr:nvSpPr>
      <xdr:spPr>
        <a:xfrm>
          <a:off x="15240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98231</xdr:rowOff>
    </xdr:from>
    <xdr:ext cx="762000" cy="259045"/>
    <xdr:sp macro="" textlink="">
      <xdr:nvSpPr>
        <xdr:cNvPr id="262" name="テキスト ボックス 261"/>
        <xdr:cNvSpPr txBox="1"/>
      </xdr:nvSpPr>
      <xdr:spPr>
        <a:xfrm>
          <a:off x="14909800" y="1450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139277</xdr:rowOff>
    </xdr:from>
    <xdr:to>
      <xdr:col>68</xdr:col>
      <xdr:colOff>152400</xdr:colOff>
      <xdr:row>88</xdr:row>
      <xdr:rowOff>128693</xdr:rowOff>
    </xdr:to>
    <xdr:cxnSp macro="">
      <xdr:nvCxnSpPr>
        <xdr:cNvPr id="263" name="直線コネクタ 262"/>
        <xdr:cNvCxnSpPr/>
      </xdr:nvCxnSpPr>
      <xdr:spPr>
        <a:xfrm>
          <a:off x="13512800" y="15055427"/>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157904</xdr:rowOff>
    </xdr:from>
    <xdr:to>
      <xdr:col>68</xdr:col>
      <xdr:colOff>203200</xdr:colOff>
      <xdr:row>86</xdr:row>
      <xdr:rowOff>88054</xdr:rowOff>
    </xdr:to>
    <xdr:sp macro="" textlink="">
      <xdr:nvSpPr>
        <xdr:cNvPr id="264" name="フローチャート: 判断 263"/>
        <xdr:cNvSpPr/>
      </xdr:nvSpPr>
      <xdr:spPr>
        <a:xfrm>
          <a:off x="14351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98231</xdr:rowOff>
    </xdr:from>
    <xdr:ext cx="762000" cy="259045"/>
    <xdr:sp macro="" textlink="">
      <xdr:nvSpPr>
        <xdr:cNvPr id="265" name="テキスト ボックス 264"/>
        <xdr:cNvSpPr txBox="1"/>
      </xdr:nvSpPr>
      <xdr:spPr>
        <a:xfrm>
          <a:off x="14020800" y="1450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157904</xdr:rowOff>
    </xdr:from>
    <xdr:to>
      <xdr:col>64</xdr:col>
      <xdr:colOff>152400</xdr:colOff>
      <xdr:row>86</xdr:row>
      <xdr:rowOff>88054</xdr:rowOff>
    </xdr:to>
    <xdr:sp macro="" textlink="">
      <xdr:nvSpPr>
        <xdr:cNvPr id="266" name="フローチャート: 判断 265"/>
        <xdr:cNvSpPr/>
      </xdr:nvSpPr>
      <xdr:spPr>
        <a:xfrm>
          <a:off x="13462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98231</xdr:rowOff>
    </xdr:from>
    <xdr:ext cx="762000" cy="259045"/>
    <xdr:sp macro="" textlink="">
      <xdr:nvSpPr>
        <xdr:cNvPr id="267" name="テキスト ボックス 266"/>
        <xdr:cNvSpPr txBox="1"/>
      </xdr:nvSpPr>
      <xdr:spPr>
        <a:xfrm>
          <a:off x="13131800" y="1450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168911</xdr:rowOff>
    </xdr:from>
    <xdr:to>
      <xdr:col>81</xdr:col>
      <xdr:colOff>95250</xdr:colOff>
      <xdr:row>88</xdr:row>
      <xdr:rowOff>99061</xdr:rowOff>
    </xdr:to>
    <xdr:sp macro="" textlink="">
      <xdr:nvSpPr>
        <xdr:cNvPr id="273" name="楕円 272"/>
        <xdr:cNvSpPr/>
      </xdr:nvSpPr>
      <xdr:spPr>
        <a:xfrm>
          <a:off x="169672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140988</xdr:rowOff>
    </xdr:from>
    <xdr:ext cx="762000" cy="259045"/>
    <xdr:sp macro="" textlink="">
      <xdr:nvSpPr>
        <xdr:cNvPr id="274" name="給与水準   （国との比較）該当値テキスト"/>
        <xdr:cNvSpPr txBox="1"/>
      </xdr:nvSpPr>
      <xdr:spPr>
        <a:xfrm>
          <a:off x="17106900" y="1505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168911</xdr:rowOff>
    </xdr:from>
    <xdr:to>
      <xdr:col>77</xdr:col>
      <xdr:colOff>95250</xdr:colOff>
      <xdr:row>88</xdr:row>
      <xdr:rowOff>99061</xdr:rowOff>
    </xdr:to>
    <xdr:sp macro="" textlink="">
      <xdr:nvSpPr>
        <xdr:cNvPr id="275" name="楕円 274"/>
        <xdr:cNvSpPr/>
      </xdr:nvSpPr>
      <xdr:spPr>
        <a:xfrm>
          <a:off x="16129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83838</xdr:rowOff>
    </xdr:from>
    <xdr:ext cx="736600" cy="259045"/>
    <xdr:sp macro="" textlink="">
      <xdr:nvSpPr>
        <xdr:cNvPr id="276" name="テキスト ボックス 275"/>
        <xdr:cNvSpPr txBox="1"/>
      </xdr:nvSpPr>
      <xdr:spPr>
        <a:xfrm>
          <a:off x="15798800" y="15171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29634</xdr:rowOff>
    </xdr:from>
    <xdr:to>
      <xdr:col>73</xdr:col>
      <xdr:colOff>44450</xdr:colOff>
      <xdr:row>88</xdr:row>
      <xdr:rowOff>131234</xdr:rowOff>
    </xdr:to>
    <xdr:sp macro="" textlink="">
      <xdr:nvSpPr>
        <xdr:cNvPr id="277" name="楕円 276"/>
        <xdr:cNvSpPr/>
      </xdr:nvSpPr>
      <xdr:spPr>
        <a:xfrm>
          <a:off x="15240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116011</xdr:rowOff>
    </xdr:from>
    <xdr:ext cx="762000" cy="259045"/>
    <xdr:sp macro="" textlink="">
      <xdr:nvSpPr>
        <xdr:cNvPr id="278" name="テキスト ボックス 277"/>
        <xdr:cNvSpPr txBox="1"/>
      </xdr:nvSpPr>
      <xdr:spPr>
        <a:xfrm>
          <a:off x="14909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77893</xdr:rowOff>
    </xdr:from>
    <xdr:to>
      <xdr:col>68</xdr:col>
      <xdr:colOff>203200</xdr:colOff>
      <xdr:row>89</xdr:row>
      <xdr:rowOff>8043</xdr:rowOff>
    </xdr:to>
    <xdr:sp macro="" textlink="">
      <xdr:nvSpPr>
        <xdr:cNvPr id="279" name="楕円 278"/>
        <xdr:cNvSpPr/>
      </xdr:nvSpPr>
      <xdr:spPr>
        <a:xfrm>
          <a:off x="14351000" y="1516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164270</xdr:rowOff>
    </xdr:from>
    <xdr:ext cx="762000" cy="259045"/>
    <xdr:sp macro="" textlink="">
      <xdr:nvSpPr>
        <xdr:cNvPr id="280" name="テキスト ボックス 279"/>
        <xdr:cNvSpPr txBox="1"/>
      </xdr:nvSpPr>
      <xdr:spPr>
        <a:xfrm>
          <a:off x="14020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88477</xdr:rowOff>
    </xdr:from>
    <xdr:to>
      <xdr:col>64</xdr:col>
      <xdr:colOff>152400</xdr:colOff>
      <xdr:row>88</xdr:row>
      <xdr:rowOff>18627</xdr:rowOff>
    </xdr:to>
    <xdr:sp macro="" textlink="">
      <xdr:nvSpPr>
        <xdr:cNvPr id="281" name="楕円 280"/>
        <xdr:cNvSpPr/>
      </xdr:nvSpPr>
      <xdr:spPr>
        <a:xfrm>
          <a:off x="13462000" y="150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3404</xdr:rowOff>
    </xdr:from>
    <xdr:ext cx="762000" cy="259045"/>
    <xdr:sp macro="" textlink="">
      <xdr:nvSpPr>
        <xdr:cNvPr id="282" name="テキスト ボックス 281"/>
        <xdr:cNvSpPr txBox="1"/>
      </xdr:nvSpPr>
      <xdr:spPr>
        <a:xfrm>
          <a:off x="13131800" y="150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震災対応により慢性的な人員不が生じており、任期付き職員や派遣職員などで対応している。さらには避難指示区域解除により、町内での通常業務が始まり、町内外に及ぶ震災対応業務等で事務量が増加していることから、適正な職員数の確保を目指しつつ、類似団体平均を上回ることのないよう努める。</a:t>
          </a:r>
        </a:p>
      </xdr:txBody>
    </xdr:sp>
    <xdr:clientData/>
  </xdr:twoCellAnchor>
  <xdr:oneCellAnchor>
    <xdr:from>
      <xdr:col>61</xdr:col>
      <xdr:colOff>6350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94700</xdr:rowOff>
    </xdr:from>
    <xdr:to>
      <xdr:col>81</xdr:col>
      <xdr:colOff>44450</xdr:colOff>
      <xdr:row>66</xdr:row>
      <xdr:rowOff>1112</xdr:rowOff>
    </xdr:to>
    <xdr:cxnSp macro="">
      <xdr:nvCxnSpPr>
        <xdr:cNvPr id="311" name="直線コネクタ 310"/>
        <xdr:cNvCxnSpPr/>
      </xdr:nvCxnSpPr>
      <xdr:spPr>
        <a:xfrm flipV="1">
          <a:off x="17018000" y="10210250"/>
          <a:ext cx="0" cy="1106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144639</xdr:rowOff>
    </xdr:from>
    <xdr:ext cx="762000" cy="259045"/>
    <xdr:sp macro="" textlink="">
      <xdr:nvSpPr>
        <xdr:cNvPr id="312" name="定員管理の状況最小値テキスト"/>
        <xdr:cNvSpPr txBox="1"/>
      </xdr:nvSpPr>
      <xdr:spPr>
        <a:xfrm>
          <a:off x="17106900" y="1128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1112</xdr:rowOff>
    </xdr:from>
    <xdr:to>
      <xdr:col>81</xdr:col>
      <xdr:colOff>133350</xdr:colOff>
      <xdr:row>66</xdr:row>
      <xdr:rowOff>1112</xdr:rowOff>
    </xdr:to>
    <xdr:cxnSp macro="">
      <xdr:nvCxnSpPr>
        <xdr:cNvPr id="313" name="直線コネクタ 312"/>
        <xdr:cNvCxnSpPr/>
      </xdr:nvCxnSpPr>
      <xdr:spPr>
        <a:xfrm>
          <a:off x="16929100" y="1131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9627</xdr:rowOff>
    </xdr:from>
    <xdr:ext cx="762000" cy="259045"/>
    <xdr:sp macro="" textlink="">
      <xdr:nvSpPr>
        <xdr:cNvPr id="314" name="定員管理の状況最大値テキスト"/>
        <xdr:cNvSpPr txBox="1"/>
      </xdr:nvSpPr>
      <xdr:spPr>
        <a:xfrm>
          <a:off x="17106900" y="99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94700</xdr:rowOff>
    </xdr:from>
    <xdr:to>
      <xdr:col>81</xdr:col>
      <xdr:colOff>133350</xdr:colOff>
      <xdr:row>59</xdr:row>
      <xdr:rowOff>94700</xdr:rowOff>
    </xdr:to>
    <xdr:cxnSp macro="">
      <xdr:nvCxnSpPr>
        <xdr:cNvPr id="315" name="直線コネクタ 314"/>
        <xdr:cNvCxnSpPr/>
      </xdr:nvCxnSpPr>
      <xdr:spPr>
        <a:xfrm>
          <a:off x="16929100" y="102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114004</xdr:rowOff>
    </xdr:from>
    <xdr:to>
      <xdr:col>81</xdr:col>
      <xdr:colOff>44450</xdr:colOff>
      <xdr:row>59</xdr:row>
      <xdr:rowOff>120639</xdr:rowOff>
    </xdr:to>
    <xdr:cxnSp macro="">
      <xdr:nvCxnSpPr>
        <xdr:cNvPr id="316" name="直線コネクタ 315"/>
        <xdr:cNvCxnSpPr/>
      </xdr:nvCxnSpPr>
      <xdr:spPr>
        <a:xfrm>
          <a:off x="16179800" y="10229554"/>
          <a:ext cx="838200" cy="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12230</xdr:rowOff>
    </xdr:from>
    <xdr:ext cx="762000" cy="259045"/>
    <xdr:sp macro="" textlink="">
      <xdr:nvSpPr>
        <xdr:cNvPr id="317" name="定員管理の状況平均値テキスト"/>
        <xdr:cNvSpPr txBox="1"/>
      </xdr:nvSpPr>
      <xdr:spPr>
        <a:xfrm>
          <a:off x="17106900" y="10299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40153</xdr:rowOff>
    </xdr:from>
    <xdr:to>
      <xdr:col>81</xdr:col>
      <xdr:colOff>95250</xdr:colOff>
      <xdr:row>60</xdr:row>
      <xdr:rowOff>141753</xdr:rowOff>
    </xdr:to>
    <xdr:sp macro="" textlink="">
      <xdr:nvSpPr>
        <xdr:cNvPr id="318" name="フローチャート: 判断 317"/>
        <xdr:cNvSpPr/>
      </xdr:nvSpPr>
      <xdr:spPr>
        <a:xfrm>
          <a:off x="16967200" y="103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94700</xdr:rowOff>
    </xdr:from>
    <xdr:to>
      <xdr:col>77</xdr:col>
      <xdr:colOff>44450</xdr:colOff>
      <xdr:row>59</xdr:row>
      <xdr:rowOff>114004</xdr:rowOff>
    </xdr:to>
    <xdr:cxnSp macro="">
      <xdr:nvCxnSpPr>
        <xdr:cNvPr id="319" name="直線コネクタ 318"/>
        <xdr:cNvCxnSpPr/>
      </xdr:nvCxnSpPr>
      <xdr:spPr>
        <a:xfrm>
          <a:off x="15290800" y="1021025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110331</xdr:rowOff>
    </xdr:from>
    <xdr:to>
      <xdr:col>77</xdr:col>
      <xdr:colOff>95250</xdr:colOff>
      <xdr:row>61</xdr:row>
      <xdr:rowOff>40481</xdr:rowOff>
    </xdr:to>
    <xdr:sp macro="" textlink="">
      <xdr:nvSpPr>
        <xdr:cNvPr id="320" name="フローチャート: 判断 319"/>
        <xdr:cNvSpPr/>
      </xdr:nvSpPr>
      <xdr:spPr>
        <a:xfrm>
          <a:off x="16129000" y="1039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25258</xdr:rowOff>
    </xdr:from>
    <xdr:ext cx="736600" cy="259045"/>
    <xdr:sp macro="" textlink="">
      <xdr:nvSpPr>
        <xdr:cNvPr id="321" name="テキスト ボックス 320"/>
        <xdr:cNvSpPr txBox="1"/>
      </xdr:nvSpPr>
      <xdr:spPr>
        <a:xfrm>
          <a:off x="15798800" y="10483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92689</xdr:rowOff>
    </xdr:from>
    <xdr:to>
      <xdr:col>72</xdr:col>
      <xdr:colOff>203200</xdr:colOff>
      <xdr:row>59</xdr:row>
      <xdr:rowOff>94700</xdr:rowOff>
    </xdr:to>
    <xdr:cxnSp macro="">
      <xdr:nvCxnSpPr>
        <xdr:cNvPr id="322" name="直線コネクタ 321"/>
        <xdr:cNvCxnSpPr/>
      </xdr:nvCxnSpPr>
      <xdr:spPr>
        <a:xfrm>
          <a:off x="14401800" y="10208239"/>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102489</xdr:rowOff>
    </xdr:from>
    <xdr:to>
      <xdr:col>73</xdr:col>
      <xdr:colOff>44450</xdr:colOff>
      <xdr:row>61</xdr:row>
      <xdr:rowOff>32639</xdr:rowOff>
    </xdr:to>
    <xdr:sp macro="" textlink="">
      <xdr:nvSpPr>
        <xdr:cNvPr id="323" name="フローチャート: 判断 322"/>
        <xdr:cNvSpPr/>
      </xdr:nvSpPr>
      <xdr:spPr>
        <a:xfrm>
          <a:off x="15240000" y="1038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17416</xdr:rowOff>
    </xdr:from>
    <xdr:ext cx="762000" cy="259045"/>
    <xdr:sp macro="" textlink="">
      <xdr:nvSpPr>
        <xdr:cNvPr id="324" name="テキスト ボックス 323"/>
        <xdr:cNvSpPr txBox="1"/>
      </xdr:nvSpPr>
      <xdr:spPr>
        <a:xfrm>
          <a:off x="14909800" y="10475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81428</xdr:rowOff>
    </xdr:from>
    <xdr:to>
      <xdr:col>68</xdr:col>
      <xdr:colOff>152400</xdr:colOff>
      <xdr:row>59</xdr:row>
      <xdr:rowOff>92689</xdr:rowOff>
    </xdr:to>
    <xdr:cxnSp macro="">
      <xdr:nvCxnSpPr>
        <xdr:cNvPr id="325" name="直線コネクタ 324"/>
        <xdr:cNvCxnSpPr/>
      </xdr:nvCxnSpPr>
      <xdr:spPr>
        <a:xfrm>
          <a:off x="13512800" y="10196978"/>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92032</xdr:rowOff>
    </xdr:from>
    <xdr:to>
      <xdr:col>68</xdr:col>
      <xdr:colOff>203200</xdr:colOff>
      <xdr:row>61</xdr:row>
      <xdr:rowOff>22182</xdr:rowOff>
    </xdr:to>
    <xdr:sp macro="" textlink="">
      <xdr:nvSpPr>
        <xdr:cNvPr id="326" name="フローチャート: 判断 325"/>
        <xdr:cNvSpPr/>
      </xdr:nvSpPr>
      <xdr:spPr>
        <a:xfrm>
          <a:off x="14351000" y="1037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6959</xdr:rowOff>
    </xdr:from>
    <xdr:ext cx="762000" cy="259045"/>
    <xdr:sp macro="" textlink="">
      <xdr:nvSpPr>
        <xdr:cNvPr id="327" name="テキスト ボックス 326"/>
        <xdr:cNvSpPr txBox="1"/>
      </xdr:nvSpPr>
      <xdr:spPr>
        <a:xfrm>
          <a:off x="14020800" y="10465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91631</xdr:rowOff>
    </xdr:from>
    <xdr:to>
      <xdr:col>64</xdr:col>
      <xdr:colOff>152400</xdr:colOff>
      <xdr:row>61</xdr:row>
      <xdr:rowOff>21781</xdr:rowOff>
    </xdr:to>
    <xdr:sp macro="" textlink="">
      <xdr:nvSpPr>
        <xdr:cNvPr id="328" name="フローチャート: 判断 327"/>
        <xdr:cNvSpPr/>
      </xdr:nvSpPr>
      <xdr:spPr>
        <a:xfrm>
          <a:off x="13462000" y="1037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6558</xdr:rowOff>
    </xdr:from>
    <xdr:ext cx="762000" cy="259045"/>
    <xdr:sp macro="" textlink="">
      <xdr:nvSpPr>
        <xdr:cNvPr id="329" name="テキスト ボックス 328"/>
        <xdr:cNvSpPr txBox="1"/>
      </xdr:nvSpPr>
      <xdr:spPr>
        <a:xfrm>
          <a:off x="13131800" y="10465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69839</xdr:rowOff>
    </xdr:from>
    <xdr:to>
      <xdr:col>81</xdr:col>
      <xdr:colOff>95250</xdr:colOff>
      <xdr:row>59</xdr:row>
      <xdr:rowOff>171439</xdr:rowOff>
    </xdr:to>
    <xdr:sp macro="" textlink="">
      <xdr:nvSpPr>
        <xdr:cNvPr id="335" name="楕円 334"/>
        <xdr:cNvSpPr/>
      </xdr:nvSpPr>
      <xdr:spPr>
        <a:xfrm>
          <a:off x="16967200" y="1018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162566</xdr:rowOff>
    </xdr:from>
    <xdr:ext cx="762000" cy="259045"/>
    <xdr:sp macro="" textlink="">
      <xdr:nvSpPr>
        <xdr:cNvPr id="336" name="定員管理の状況該当値テキスト"/>
        <xdr:cNvSpPr txBox="1"/>
      </xdr:nvSpPr>
      <xdr:spPr>
        <a:xfrm>
          <a:off x="17106900" y="10106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63204</xdr:rowOff>
    </xdr:from>
    <xdr:to>
      <xdr:col>77</xdr:col>
      <xdr:colOff>95250</xdr:colOff>
      <xdr:row>59</xdr:row>
      <xdr:rowOff>164804</xdr:rowOff>
    </xdr:to>
    <xdr:sp macro="" textlink="">
      <xdr:nvSpPr>
        <xdr:cNvPr id="337" name="楕円 336"/>
        <xdr:cNvSpPr/>
      </xdr:nvSpPr>
      <xdr:spPr>
        <a:xfrm>
          <a:off x="16129000" y="1017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3531</xdr:rowOff>
    </xdr:from>
    <xdr:ext cx="736600" cy="259045"/>
    <xdr:sp macro="" textlink="">
      <xdr:nvSpPr>
        <xdr:cNvPr id="338" name="テキスト ボックス 337"/>
        <xdr:cNvSpPr txBox="1"/>
      </xdr:nvSpPr>
      <xdr:spPr>
        <a:xfrm>
          <a:off x="15798800" y="9947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43900</xdr:rowOff>
    </xdr:from>
    <xdr:to>
      <xdr:col>73</xdr:col>
      <xdr:colOff>44450</xdr:colOff>
      <xdr:row>59</xdr:row>
      <xdr:rowOff>145500</xdr:rowOff>
    </xdr:to>
    <xdr:sp macro="" textlink="">
      <xdr:nvSpPr>
        <xdr:cNvPr id="339" name="楕円 338"/>
        <xdr:cNvSpPr/>
      </xdr:nvSpPr>
      <xdr:spPr>
        <a:xfrm>
          <a:off x="15240000" y="1015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155677</xdr:rowOff>
    </xdr:from>
    <xdr:ext cx="762000" cy="259045"/>
    <xdr:sp macro="" textlink="">
      <xdr:nvSpPr>
        <xdr:cNvPr id="340" name="テキスト ボックス 339"/>
        <xdr:cNvSpPr txBox="1"/>
      </xdr:nvSpPr>
      <xdr:spPr>
        <a:xfrm>
          <a:off x="14909800" y="992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41889</xdr:rowOff>
    </xdr:from>
    <xdr:to>
      <xdr:col>68</xdr:col>
      <xdr:colOff>203200</xdr:colOff>
      <xdr:row>59</xdr:row>
      <xdr:rowOff>143489</xdr:rowOff>
    </xdr:to>
    <xdr:sp macro="" textlink="">
      <xdr:nvSpPr>
        <xdr:cNvPr id="341" name="楕円 340"/>
        <xdr:cNvSpPr/>
      </xdr:nvSpPr>
      <xdr:spPr>
        <a:xfrm>
          <a:off x="14351000" y="1015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153666</xdr:rowOff>
    </xdr:from>
    <xdr:ext cx="762000" cy="259045"/>
    <xdr:sp macro="" textlink="">
      <xdr:nvSpPr>
        <xdr:cNvPr id="342" name="テキスト ボックス 341"/>
        <xdr:cNvSpPr txBox="1"/>
      </xdr:nvSpPr>
      <xdr:spPr>
        <a:xfrm>
          <a:off x="14020800" y="992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30628</xdr:rowOff>
    </xdr:from>
    <xdr:to>
      <xdr:col>64</xdr:col>
      <xdr:colOff>152400</xdr:colOff>
      <xdr:row>59</xdr:row>
      <xdr:rowOff>132228</xdr:rowOff>
    </xdr:to>
    <xdr:sp macro="" textlink="">
      <xdr:nvSpPr>
        <xdr:cNvPr id="343" name="楕円 342"/>
        <xdr:cNvSpPr/>
      </xdr:nvSpPr>
      <xdr:spPr>
        <a:xfrm>
          <a:off x="13462000" y="1014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142405</xdr:rowOff>
    </xdr:from>
    <xdr:ext cx="762000" cy="259045"/>
    <xdr:sp macro="" textlink="">
      <xdr:nvSpPr>
        <xdr:cNvPr id="344" name="テキスト ボックス 343"/>
        <xdr:cNvSpPr txBox="1"/>
      </xdr:nvSpPr>
      <xdr:spPr>
        <a:xfrm>
          <a:off x="13131800" y="991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企業（公共下水道事業、農業集落排水事業）に対する地方債償還財源の繰出金が多額になっているため、類似団体等と比較して高い状況が続いたが、新規借入を抑制し、公債費の縮減を図ったことにより、実質公債費比率は減少し</a:t>
          </a:r>
          <a:r>
            <a:rPr kumimoji="1" lang="en-US" altLang="ja-JP" sz="1300">
              <a:latin typeface="ＭＳ Ｐゴシック" panose="020B0600070205080204" pitchFamily="50" charset="-128"/>
              <a:ea typeface="ＭＳ Ｐゴシック" panose="020B0600070205080204" pitchFamily="50" charset="-128"/>
            </a:rPr>
            <a:t>H25</a:t>
          </a:r>
          <a:r>
            <a:rPr kumimoji="1" lang="ja-JP" altLang="en-US" sz="1300">
              <a:latin typeface="ＭＳ Ｐゴシック" panose="020B0600070205080204" pitchFamily="50" charset="-128"/>
              <a:ea typeface="ＭＳ Ｐゴシック" panose="020B0600070205080204" pitchFamily="50" charset="-128"/>
            </a:rPr>
            <a:t>年度から類似団体平均を下回っている。今後も取り組みを継続し、将来世代の負担軽減に努める。</a:t>
          </a: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170604</xdr:rowOff>
    </xdr:to>
    <xdr:cxnSp macro="">
      <xdr:nvCxnSpPr>
        <xdr:cNvPr id="372" name="直線コネクタ 371"/>
        <xdr:cNvCxnSpPr/>
      </xdr:nvCxnSpPr>
      <xdr:spPr>
        <a:xfrm flipV="1">
          <a:off x="17018000" y="6397837"/>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142681</xdr:rowOff>
    </xdr:from>
    <xdr:ext cx="762000" cy="259045"/>
    <xdr:sp macro="" textlink="">
      <xdr:nvSpPr>
        <xdr:cNvPr id="373"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170604</xdr:rowOff>
    </xdr:from>
    <xdr:to>
      <xdr:col>81</xdr:col>
      <xdr:colOff>133350</xdr:colOff>
      <xdr:row>45</xdr:row>
      <xdr:rowOff>170604</xdr:rowOff>
    </xdr:to>
    <xdr:cxnSp macro="">
      <xdr:nvCxnSpPr>
        <xdr:cNvPr id="374" name="直線コネクタ 373"/>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5" name="公債費負担の状況最大値テキスト"/>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76" name="直線コネクタ 375"/>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3387</xdr:rowOff>
    </xdr:from>
    <xdr:to>
      <xdr:col>81</xdr:col>
      <xdr:colOff>44450</xdr:colOff>
      <xdr:row>39</xdr:row>
      <xdr:rowOff>81280</xdr:rowOff>
    </xdr:to>
    <xdr:cxnSp macro="">
      <xdr:nvCxnSpPr>
        <xdr:cNvPr id="377" name="直線コネクタ 376"/>
        <xdr:cNvCxnSpPr/>
      </xdr:nvCxnSpPr>
      <xdr:spPr>
        <a:xfrm flipV="1">
          <a:off x="16179800" y="6518487"/>
          <a:ext cx="838200" cy="24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136754</xdr:rowOff>
    </xdr:from>
    <xdr:ext cx="762000" cy="259045"/>
    <xdr:sp macro="" textlink="">
      <xdr:nvSpPr>
        <xdr:cNvPr id="378" name="公債費負担の状況平均値テキスト"/>
        <xdr:cNvSpPr txBox="1"/>
      </xdr:nvSpPr>
      <xdr:spPr>
        <a:xfrm>
          <a:off x="17106900" y="699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379" name="フローチャート: 判断 378"/>
        <xdr:cNvSpPr/>
      </xdr:nvSpPr>
      <xdr:spPr>
        <a:xfrm>
          <a:off x="169672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81280</xdr:rowOff>
    </xdr:from>
    <xdr:to>
      <xdr:col>77</xdr:col>
      <xdr:colOff>44450</xdr:colOff>
      <xdr:row>39</xdr:row>
      <xdr:rowOff>153670</xdr:rowOff>
    </xdr:to>
    <xdr:cxnSp macro="">
      <xdr:nvCxnSpPr>
        <xdr:cNvPr id="380" name="直線コネクタ 379"/>
        <xdr:cNvCxnSpPr/>
      </xdr:nvCxnSpPr>
      <xdr:spPr>
        <a:xfrm flipV="1">
          <a:off x="15290800" y="67678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1" name="フローチャート: 判断 380"/>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2" name="テキスト ボックス 381"/>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153670</xdr:rowOff>
    </xdr:from>
    <xdr:to>
      <xdr:col>72</xdr:col>
      <xdr:colOff>203200</xdr:colOff>
      <xdr:row>40</xdr:row>
      <xdr:rowOff>94827</xdr:rowOff>
    </xdr:to>
    <xdr:cxnSp macro="">
      <xdr:nvCxnSpPr>
        <xdr:cNvPr id="383" name="直線コネクタ 382"/>
        <xdr:cNvCxnSpPr/>
      </xdr:nvCxnSpPr>
      <xdr:spPr>
        <a:xfrm flipV="1">
          <a:off x="14401800" y="684022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4" name="フローチャート: 判断 383"/>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385" name="テキスト ボックス 384"/>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94827</xdr:rowOff>
    </xdr:from>
    <xdr:to>
      <xdr:col>68</xdr:col>
      <xdr:colOff>152400</xdr:colOff>
      <xdr:row>41</xdr:row>
      <xdr:rowOff>44027</xdr:rowOff>
    </xdr:to>
    <xdr:cxnSp macro="">
      <xdr:nvCxnSpPr>
        <xdr:cNvPr id="386" name="直線コネクタ 385"/>
        <xdr:cNvCxnSpPr/>
      </xdr:nvCxnSpPr>
      <xdr:spPr>
        <a:xfrm flipV="1">
          <a:off x="13512800" y="695282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7" name="フローチャート: 判断 386"/>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88" name="テキスト ボックス 387"/>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9" name="フローチャート: 判断 388"/>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0" name="テキスト ボックス 389"/>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124037</xdr:rowOff>
    </xdr:from>
    <xdr:to>
      <xdr:col>81</xdr:col>
      <xdr:colOff>95250</xdr:colOff>
      <xdr:row>38</xdr:row>
      <xdr:rowOff>54187</xdr:rowOff>
    </xdr:to>
    <xdr:sp macro="" textlink="">
      <xdr:nvSpPr>
        <xdr:cNvPr id="396" name="楕円 395"/>
        <xdr:cNvSpPr/>
      </xdr:nvSpPr>
      <xdr:spPr>
        <a:xfrm>
          <a:off x="16967200" y="646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45314</xdr:rowOff>
    </xdr:from>
    <xdr:ext cx="762000" cy="259045"/>
    <xdr:sp macro="" textlink="">
      <xdr:nvSpPr>
        <xdr:cNvPr id="397" name="公債費負担の状況該当値テキスト"/>
        <xdr:cNvSpPr txBox="1"/>
      </xdr:nvSpPr>
      <xdr:spPr>
        <a:xfrm>
          <a:off x="17106900" y="6388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30480</xdr:rowOff>
    </xdr:from>
    <xdr:to>
      <xdr:col>77</xdr:col>
      <xdr:colOff>95250</xdr:colOff>
      <xdr:row>39</xdr:row>
      <xdr:rowOff>132080</xdr:rowOff>
    </xdr:to>
    <xdr:sp macro="" textlink="">
      <xdr:nvSpPr>
        <xdr:cNvPr id="398" name="楕円 397"/>
        <xdr:cNvSpPr/>
      </xdr:nvSpPr>
      <xdr:spPr>
        <a:xfrm>
          <a:off x="16129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142257</xdr:rowOff>
    </xdr:from>
    <xdr:ext cx="736600" cy="259045"/>
    <xdr:sp macro="" textlink="">
      <xdr:nvSpPr>
        <xdr:cNvPr id="399" name="テキスト ボックス 398"/>
        <xdr:cNvSpPr txBox="1"/>
      </xdr:nvSpPr>
      <xdr:spPr>
        <a:xfrm>
          <a:off x="15798800" y="648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102870</xdr:rowOff>
    </xdr:from>
    <xdr:to>
      <xdr:col>73</xdr:col>
      <xdr:colOff>44450</xdr:colOff>
      <xdr:row>40</xdr:row>
      <xdr:rowOff>33020</xdr:rowOff>
    </xdr:to>
    <xdr:sp macro="" textlink="">
      <xdr:nvSpPr>
        <xdr:cNvPr id="400" name="楕円 399"/>
        <xdr:cNvSpPr/>
      </xdr:nvSpPr>
      <xdr:spPr>
        <a:xfrm>
          <a:off x="15240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43197</xdr:rowOff>
    </xdr:from>
    <xdr:ext cx="762000" cy="259045"/>
    <xdr:sp macro="" textlink="">
      <xdr:nvSpPr>
        <xdr:cNvPr id="401" name="テキスト ボックス 400"/>
        <xdr:cNvSpPr txBox="1"/>
      </xdr:nvSpPr>
      <xdr:spPr>
        <a:xfrm>
          <a:off x="14909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44027</xdr:rowOff>
    </xdr:from>
    <xdr:to>
      <xdr:col>68</xdr:col>
      <xdr:colOff>203200</xdr:colOff>
      <xdr:row>40</xdr:row>
      <xdr:rowOff>145627</xdr:rowOff>
    </xdr:to>
    <xdr:sp macro="" textlink="">
      <xdr:nvSpPr>
        <xdr:cNvPr id="402" name="楕円 401"/>
        <xdr:cNvSpPr/>
      </xdr:nvSpPr>
      <xdr:spPr>
        <a:xfrm>
          <a:off x="14351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155804</xdr:rowOff>
    </xdr:from>
    <xdr:ext cx="762000" cy="259045"/>
    <xdr:sp macro="" textlink="">
      <xdr:nvSpPr>
        <xdr:cNvPr id="403" name="テキスト ボックス 402"/>
        <xdr:cNvSpPr txBox="1"/>
      </xdr:nvSpPr>
      <xdr:spPr>
        <a:xfrm>
          <a:off x="14020800" y="667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164677</xdr:rowOff>
    </xdr:from>
    <xdr:to>
      <xdr:col>64</xdr:col>
      <xdr:colOff>152400</xdr:colOff>
      <xdr:row>41</xdr:row>
      <xdr:rowOff>94827</xdr:rowOff>
    </xdr:to>
    <xdr:sp macro="" textlink="">
      <xdr:nvSpPr>
        <xdr:cNvPr id="404" name="楕円 403"/>
        <xdr:cNvSpPr/>
      </xdr:nvSpPr>
      <xdr:spPr>
        <a:xfrm>
          <a:off x="13462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105004</xdr:rowOff>
    </xdr:from>
    <xdr:ext cx="762000" cy="259045"/>
    <xdr:sp macro="" textlink="">
      <xdr:nvSpPr>
        <xdr:cNvPr id="405" name="テキスト ボックス 404"/>
        <xdr:cNvSpPr txBox="1"/>
      </xdr:nvSpPr>
      <xdr:spPr>
        <a:xfrm>
          <a:off x="13131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公債費縮減の観点から新規の起債を抑制しているため、地方債の現在残高や債務負担行為に基づく支出予定額が逓減となる見込みである。充当可能基金の取り崩し等による充当可能財源の大幅な減が生じない限りは指数はなしとなる見込みである。</a:t>
          </a:r>
          <a:endParaRPr kumimoji="1" lang="en-US" altLang="ja-JP" sz="1300" baseline="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112395</xdr:rowOff>
    </xdr:to>
    <xdr:cxnSp macro="">
      <xdr:nvCxnSpPr>
        <xdr:cNvPr id="434" name="直線コネクタ 433"/>
        <xdr:cNvCxnSpPr/>
      </xdr:nvCxnSpPr>
      <xdr:spPr>
        <a:xfrm flipV="1">
          <a:off x="17018000" y="2370667"/>
          <a:ext cx="0" cy="16850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84472</xdr:rowOff>
    </xdr:from>
    <xdr:ext cx="762000" cy="259045"/>
    <xdr:sp macro="" textlink="">
      <xdr:nvSpPr>
        <xdr:cNvPr id="435" name="将来負担の状況最小値テキスト"/>
        <xdr:cNvSpPr txBox="1"/>
      </xdr:nvSpPr>
      <xdr:spPr>
        <a:xfrm>
          <a:off x="17106900" y="40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112395</xdr:rowOff>
    </xdr:from>
    <xdr:to>
      <xdr:col>81</xdr:col>
      <xdr:colOff>133350</xdr:colOff>
      <xdr:row>23</xdr:row>
      <xdr:rowOff>112395</xdr:rowOff>
    </xdr:to>
    <xdr:cxnSp macro="">
      <xdr:nvCxnSpPr>
        <xdr:cNvPr id="436" name="直線コネクタ 435"/>
        <xdr:cNvCxnSpPr/>
      </xdr:nvCxnSpPr>
      <xdr:spPr>
        <a:xfrm>
          <a:off x="16929100" y="405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7"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9"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0" name="フローチャート: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1" name="フローチャート: 判断 44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2" name="テキスト ボックス 44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3" name="フローチャート: 判断 442"/>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4" name="テキスト ボックス 443"/>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5" name="フローチャート: 判断 44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6" name="テキスト ボックス 44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7" name="フローチャート: 判断 446"/>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8" name="テキスト ボックス 447"/>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117929</xdr:colOff>
      <xdr:row>26</xdr:row>
      <xdr:rowOff>68037</xdr:rowOff>
    </xdr:from>
    <xdr:ext cx="9099176" cy="425758"/>
    <xdr:sp macro="" textlink="">
      <xdr:nvSpPr>
        <xdr:cNvPr id="454" name="テキスト ボックス 453">
          <a:extLst>
            <a:ext uri="{FF2B5EF4-FFF2-40B4-BE49-F238E27FC236}">
              <a16:creationId xmlns:a16="http://schemas.microsoft.com/office/drawing/2014/main" id="{B7833EC5-7802-49C9-93AF-5F55205E114C}"/>
            </a:ext>
          </a:extLst>
        </xdr:cNvPr>
        <xdr:cNvSpPr txBox="1"/>
      </xdr:nvSpPr>
      <xdr:spPr>
        <a:xfrm>
          <a:off x="730250" y="4667251"/>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a:t>
          </a:r>
          <a:r>
            <a:rPr kumimoji="1" lang="ja-JP" altLang="en-US" sz="1000">
              <a:solidFill>
                <a:sysClr val="windowText" lastClr="000000"/>
              </a:solidFill>
              <a:latin typeface="+mn-ea"/>
              <a:ea typeface="+mn-ea"/>
            </a:rPr>
            <a:t>状況」の「人口</a:t>
          </a:r>
          <a:r>
            <a:rPr kumimoji="1" lang="en-US" altLang="ja-JP" sz="1000">
              <a:solidFill>
                <a:sysClr val="windowText" lastClr="000000"/>
              </a:solidFill>
              <a:latin typeface="+mn-ea"/>
              <a:ea typeface="+mn-ea"/>
            </a:rPr>
            <a:t>1,000</a:t>
          </a:r>
          <a:r>
            <a:rPr kumimoji="1" lang="ja-JP" altLang="en-US" sz="1000">
              <a:solidFill>
                <a:sysClr val="windowText" lastClr="000000"/>
              </a:solidFill>
              <a:latin typeface="+mn-ea"/>
              <a:ea typeface="+mn-ea"/>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mn-ea"/>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mn-ea"/>
          </a:endParaRPr>
        </a:p>
        <a:p>
          <a:pPr algn="l"/>
          <a:r>
            <a:rPr kumimoji="1" lang="en-US" altLang="ja-JP" sz="1000">
              <a:solidFill>
                <a:sysClr val="windowText" lastClr="000000"/>
              </a:solidFill>
              <a:latin typeface="ＭＳ Ｐゴシック" panose="020B0600070205080204" pitchFamily="50" charset="-128"/>
              <a:ea typeface="+mn-ea"/>
            </a:rPr>
            <a:t>   </a:t>
          </a:r>
          <a:r>
            <a:rPr kumimoji="1" lang="ja-JP" altLang="en-US" sz="1000">
              <a:solidFill>
                <a:sysClr val="windowText" lastClr="000000"/>
              </a:solidFill>
              <a:latin typeface="ＭＳ Ｐゴシック" panose="020B0600070205080204" pitchFamily="50" charset="-128"/>
              <a:ea typeface="+mn-ea"/>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mn-ea"/>
            </a:rPr>
            <a:t>3</a:t>
          </a:r>
          <a:r>
            <a:rPr kumimoji="1" lang="ja-JP" altLang="en-US" sz="1000">
              <a:solidFill>
                <a:sysClr val="windowText" lastClr="000000"/>
              </a:solidFill>
              <a:latin typeface="ＭＳ Ｐゴシック" panose="020B0600070205080204" pitchFamily="50" charset="-128"/>
              <a:ea typeface="+mn-ea"/>
            </a:rPr>
            <a:t>年度は令和</a:t>
          </a:r>
          <a:r>
            <a:rPr kumimoji="1" lang="en-US" altLang="ja-JP" sz="1000">
              <a:solidFill>
                <a:sysClr val="windowText" lastClr="000000"/>
              </a:solidFill>
              <a:latin typeface="ＭＳ Ｐゴシック" panose="020B0600070205080204" pitchFamily="50" charset="-128"/>
              <a:ea typeface="+mn-ea"/>
            </a:rPr>
            <a:t>3</a:t>
          </a:r>
          <a:r>
            <a:rPr kumimoji="1" lang="ja-JP" altLang="en-US" sz="1000">
              <a:solidFill>
                <a:sysClr val="windowText" lastClr="000000"/>
              </a:solidFill>
              <a:latin typeface="ＭＳ Ｐゴシック" panose="020B0600070205080204" pitchFamily="50" charset="-128"/>
              <a:ea typeface="+mn-ea"/>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福島県富岡町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12,043
11,973
68.39
21,053,128
19,629,577
1,326,506
4,486,609
538,719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H25</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年度までは、ほぼ横ばいで推移ししていた。しかし、</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年度から人件費の総額は変わらないものの、経常的人件費充当財源の減少により、経常収支比率は上昇した。</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年度では臨時的に人件費充当財源を確保したことから、経常的人件費に係る一般財源が減少し、前年度から</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％下降した。</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131572</xdr:rowOff>
    </xdr:from>
    <xdr:to>
      <xdr:col>24</xdr:col>
      <xdr:colOff>25400</xdr:colOff>
      <xdr:row>38</xdr:row>
      <xdr:rowOff>122428</xdr:rowOff>
    </xdr:to>
    <xdr:cxnSp macro="">
      <xdr:nvCxnSpPr>
        <xdr:cNvPr id="59" name="直線コネクタ 58"/>
        <xdr:cNvCxnSpPr/>
      </xdr:nvCxnSpPr>
      <xdr:spPr>
        <a:xfrm flipV="1">
          <a:off x="4826000" y="5960872"/>
          <a:ext cx="0" cy="67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94505</xdr:rowOff>
    </xdr:from>
    <xdr:ext cx="762000" cy="259045"/>
    <xdr:sp macro="" textlink="">
      <xdr:nvSpPr>
        <xdr:cNvPr id="60" name="人件費最小値テキスト"/>
        <xdr:cNvSpPr txBox="1"/>
      </xdr:nvSpPr>
      <xdr:spPr>
        <a:xfrm>
          <a:off x="4914900" y="660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38</xdr:row>
      <xdr:rowOff>122428</xdr:rowOff>
    </xdr:from>
    <xdr:to>
      <xdr:col>24</xdr:col>
      <xdr:colOff>114300</xdr:colOff>
      <xdr:row>38</xdr:row>
      <xdr:rowOff>122428</xdr:rowOff>
    </xdr:to>
    <xdr:cxnSp macro="">
      <xdr:nvCxnSpPr>
        <xdr:cNvPr id="61" name="直線コネクタ 60"/>
        <xdr:cNvCxnSpPr/>
      </xdr:nvCxnSpPr>
      <xdr:spPr>
        <a:xfrm>
          <a:off x="4737100" y="663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46499</xdr:rowOff>
    </xdr:from>
    <xdr:ext cx="762000" cy="259045"/>
    <xdr:sp macro="" textlink="">
      <xdr:nvSpPr>
        <xdr:cNvPr id="62" name="人件費最大値テキスト"/>
        <xdr:cNvSpPr txBox="1"/>
      </xdr:nvSpPr>
      <xdr:spPr>
        <a:xfrm>
          <a:off x="4914900" y="5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131572</xdr:rowOff>
    </xdr:from>
    <xdr:to>
      <xdr:col>24</xdr:col>
      <xdr:colOff>114300</xdr:colOff>
      <xdr:row>34</xdr:row>
      <xdr:rowOff>131572</xdr:rowOff>
    </xdr:to>
    <xdr:cxnSp macro="">
      <xdr:nvCxnSpPr>
        <xdr:cNvPr id="63" name="直線コネクタ 62"/>
        <xdr:cNvCxnSpPr/>
      </xdr:nvCxnSpPr>
      <xdr:spPr>
        <a:xfrm>
          <a:off x="4737100" y="596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170434</xdr:rowOff>
    </xdr:from>
    <xdr:to>
      <xdr:col>24</xdr:col>
      <xdr:colOff>25400</xdr:colOff>
      <xdr:row>39</xdr:row>
      <xdr:rowOff>101854</xdr:rowOff>
    </xdr:to>
    <xdr:cxnSp macro="">
      <xdr:nvCxnSpPr>
        <xdr:cNvPr id="64" name="直線コネクタ 63"/>
        <xdr:cNvCxnSpPr/>
      </xdr:nvCxnSpPr>
      <xdr:spPr>
        <a:xfrm flipV="1">
          <a:off x="3987800" y="6514084"/>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115587</xdr:rowOff>
    </xdr:from>
    <xdr:ext cx="762000" cy="259045"/>
    <xdr:sp macro="" textlink="">
      <xdr:nvSpPr>
        <xdr:cNvPr id="65"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6" name="フローチャート: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131572</xdr:rowOff>
    </xdr:from>
    <xdr:to>
      <xdr:col>19</xdr:col>
      <xdr:colOff>187325</xdr:colOff>
      <xdr:row>39</xdr:row>
      <xdr:rowOff>101854</xdr:rowOff>
    </xdr:to>
    <xdr:cxnSp macro="">
      <xdr:nvCxnSpPr>
        <xdr:cNvPr id="67" name="直線コネクタ 66"/>
        <xdr:cNvCxnSpPr/>
      </xdr:nvCxnSpPr>
      <xdr:spPr>
        <a:xfrm>
          <a:off x="3098800" y="6303772"/>
          <a:ext cx="889000" cy="48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69" name="テキスト ボックス 68"/>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72136</xdr:rowOff>
    </xdr:from>
    <xdr:to>
      <xdr:col>15</xdr:col>
      <xdr:colOff>98425</xdr:colOff>
      <xdr:row>36</xdr:row>
      <xdr:rowOff>131572</xdr:rowOff>
    </xdr:to>
    <xdr:cxnSp macro="">
      <xdr:nvCxnSpPr>
        <xdr:cNvPr id="70" name="直線コネクタ 69"/>
        <xdr:cNvCxnSpPr/>
      </xdr:nvCxnSpPr>
      <xdr:spPr>
        <a:xfrm>
          <a:off x="2209800" y="624433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87139</xdr:rowOff>
    </xdr:from>
    <xdr:ext cx="762000" cy="259045"/>
    <xdr:sp macro="" textlink="">
      <xdr:nvSpPr>
        <xdr:cNvPr id="72" name="テキスト ボックス 71"/>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35560</xdr:rowOff>
    </xdr:from>
    <xdr:to>
      <xdr:col>11</xdr:col>
      <xdr:colOff>9525</xdr:colOff>
      <xdr:row>36</xdr:row>
      <xdr:rowOff>72136</xdr:rowOff>
    </xdr:to>
    <xdr:cxnSp macro="">
      <xdr:nvCxnSpPr>
        <xdr:cNvPr id="73" name="直線コネクタ 72"/>
        <xdr:cNvCxnSpPr/>
      </xdr:nvCxnSpPr>
      <xdr:spPr>
        <a:xfrm>
          <a:off x="1320800" y="5864860"/>
          <a:ext cx="889000" cy="37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119634</xdr:rowOff>
    </xdr:from>
    <xdr:to>
      <xdr:col>24</xdr:col>
      <xdr:colOff>76200</xdr:colOff>
      <xdr:row>38</xdr:row>
      <xdr:rowOff>49785</xdr:rowOff>
    </xdr:to>
    <xdr:sp macro="" textlink="">
      <xdr:nvSpPr>
        <xdr:cNvPr id="83" name="楕円 82"/>
        <xdr:cNvSpPr/>
      </xdr:nvSpPr>
      <xdr:spPr>
        <a:xfrm>
          <a:off x="47752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28211</xdr:rowOff>
    </xdr:from>
    <xdr:ext cx="762000" cy="259045"/>
    <xdr:sp macro="" textlink="">
      <xdr:nvSpPr>
        <xdr:cNvPr id="84" name="人件費該当値テキスト"/>
        <xdr:cNvSpPr txBox="1"/>
      </xdr:nvSpPr>
      <xdr:spPr>
        <a:xfrm>
          <a:off x="4914900" y="6371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51054</xdr:rowOff>
    </xdr:from>
    <xdr:to>
      <xdr:col>20</xdr:col>
      <xdr:colOff>38100</xdr:colOff>
      <xdr:row>39</xdr:row>
      <xdr:rowOff>152654</xdr:rowOff>
    </xdr:to>
    <xdr:sp macro="" textlink="">
      <xdr:nvSpPr>
        <xdr:cNvPr id="85" name="楕円 84"/>
        <xdr:cNvSpPr/>
      </xdr:nvSpPr>
      <xdr:spPr>
        <a:xfrm>
          <a:off x="3937000" y="67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137431</xdr:rowOff>
    </xdr:from>
    <xdr:ext cx="736600" cy="259045"/>
    <xdr:sp macro="" textlink="">
      <xdr:nvSpPr>
        <xdr:cNvPr id="86" name="テキスト ボックス 85"/>
        <xdr:cNvSpPr txBox="1"/>
      </xdr:nvSpPr>
      <xdr:spPr>
        <a:xfrm>
          <a:off x="3606800" y="682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80772</xdr:rowOff>
    </xdr:from>
    <xdr:to>
      <xdr:col>15</xdr:col>
      <xdr:colOff>149225</xdr:colOff>
      <xdr:row>37</xdr:row>
      <xdr:rowOff>10922</xdr:rowOff>
    </xdr:to>
    <xdr:sp macro="" textlink="">
      <xdr:nvSpPr>
        <xdr:cNvPr id="87" name="楕円 86"/>
        <xdr:cNvSpPr/>
      </xdr:nvSpPr>
      <xdr:spPr>
        <a:xfrm>
          <a:off x="3048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21099</xdr:rowOff>
    </xdr:from>
    <xdr:ext cx="762000" cy="259045"/>
    <xdr:sp macro="" textlink="">
      <xdr:nvSpPr>
        <xdr:cNvPr id="88" name="テキスト ボックス 87"/>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21336</xdr:rowOff>
    </xdr:from>
    <xdr:to>
      <xdr:col>11</xdr:col>
      <xdr:colOff>60325</xdr:colOff>
      <xdr:row>36</xdr:row>
      <xdr:rowOff>122936</xdr:rowOff>
    </xdr:to>
    <xdr:sp macro="" textlink="">
      <xdr:nvSpPr>
        <xdr:cNvPr id="89" name="楕円 88"/>
        <xdr:cNvSpPr/>
      </xdr:nvSpPr>
      <xdr:spPr>
        <a:xfrm>
          <a:off x="2159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133113</xdr:rowOff>
    </xdr:from>
    <xdr:ext cx="762000" cy="259045"/>
    <xdr:sp macro="" textlink="">
      <xdr:nvSpPr>
        <xdr:cNvPr id="90" name="テキスト ボックス 89"/>
        <xdr:cNvSpPr txBox="1"/>
      </xdr:nvSpPr>
      <xdr:spPr>
        <a:xfrm>
          <a:off x="1828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156210</xdr:rowOff>
    </xdr:from>
    <xdr:to>
      <xdr:col>6</xdr:col>
      <xdr:colOff>171450</xdr:colOff>
      <xdr:row>34</xdr:row>
      <xdr:rowOff>86360</xdr:rowOff>
    </xdr:to>
    <xdr:sp macro="" textlink="">
      <xdr:nvSpPr>
        <xdr:cNvPr id="91" name="楕円 90"/>
        <xdr:cNvSpPr/>
      </xdr:nvSpPr>
      <xdr:spPr>
        <a:xfrm>
          <a:off x="1270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96537</xdr:rowOff>
    </xdr:from>
    <xdr:ext cx="762000" cy="259045"/>
    <xdr:sp macro="" textlink="">
      <xdr:nvSpPr>
        <xdr:cNvPr id="92" name="テキスト ボックス 91"/>
        <xdr:cNvSpPr txBox="1"/>
      </xdr:nvSpPr>
      <xdr:spPr>
        <a:xfrm>
          <a:off x="939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年度は、前年度から横ばいの</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増加となった。今後は、復旧・復興事業による新規建設に係る維持管理費など物件費の上昇が見込まれる。東日本大震災や原子力事故からの復旧・復興という喫緊の課題を抱えているが、これらの課題へ迅速な対応に配慮しながらも事務事業の効率的執行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1270</xdr:rowOff>
    </xdr:from>
    <xdr:to>
      <xdr:col>82</xdr:col>
      <xdr:colOff>107950</xdr:colOff>
      <xdr:row>20</xdr:row>
      <xdr:rowOff>72136</xdr:rowOff>
    </xdr:to>
    <xdr:cxnSp macro="">
      <xdr:nvCxnSpPr>
        <xdr:cNvPr id="117" name="直線コネクタ 116"/>
        <xdr:cNvCxnSpPr/>
      </xdr:nvCxnSpPr>
      <xdr:spPr>
        <a:xfrm flipV="1">
          <a:off x="16510000" y="257302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44213</xdr:rowOff>
    </xdr:from>
    <xdr:ext cx="762000" cy="259045"/>
    <xdr:sp macro="" textlink="">
      <xdr:nvSpPr>
        <xdr:cNvPr id="118" name="物件費最小値テキスト"/>
        <xdr:cNvSpPr txBox="1"/>
      </xdr:nvSpPr>
      <xdr:spPr>
        <a:xfrm>
          <a:off x="16598900" y="347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72136</xdr:rowOff>
    </xdr:from>
    <xdr:to>
      <xdr:col>82</xdr:col>
      <xdr:colOff>196850</xdr:colOff>
      <xdr:row>20</xdr:row>
      <xdr:rowOff>72136</xdr:rowOff>
    </xdr:to>
    <xdr:cxnSp macro="">
      <xdr:nvCxnSpPr>
        <xdr:cNvPr id="119" name="直線コネクタ 118"/>
        <xdr:cNvCxnSpPr/>
      </xdr:nvCxnSpPr>
      <xdr:spPr>
        <a:xfrm>
          <a:off x="16421100" y="350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87647</xdr:rowOff>
    </xdr:from>
    <xdr:ext cx="762000" cy="259045"/>
    <xdr:sp macro="" textlink="">
      <xdr:nvSpPr>
        <xdr:cNvPr id="120"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1270</xdr:rowOff>
    </xdr:from>
    <xdr:to>
      <xdr:col>82</xdr:col>
      <xdr:colOff>196850</xdr:colOff>
      <xdr:row>15</xdr:row>
      <xdr:rowOff>1270</xdr:rowOff>
    </xdr:to>
    <xdr:cxnSp macro="">
      <xdr:nvCxnSpPr>
        <xdr:cNvPr id="121" name="直線コネクタ 120"/>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143002</xdr:rowOff>
    </xdr:from>
    <xdr:to>
      <xdr:col>82</xdr:col>
      <xdr:colOff>107950</xdr:colOff>
      <xdr:row>17</xdr:row>
      <xdr:rowOff>156718</xdr:rowOff>
    </xdr:to>
    <xdr:cxnSp macro="">
      <xdr:nvCxnSpPr>
        <xdr:cNvPr id="122" name="直線コネクタ 121"/>
        <xdr:cNvCxnSpPr/>
      </xdr:nvCxnSpPr>
      <xdr:spPr>
        <a:xfrm>
          <a:off x="15671800" y="305765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138447</xdr:rowOff>
    </xdr:from>
    <xdr:ext cx="762000" cy="259045"/>
    <xdr:sp macro="" textlink="">
      <xdr:nvSpPr>
        <xdr:cNvPr id="123" name="物件費平均値テキスト"/>
        <xdr:cNvSpPr txBox="1"/>
      </xdr:nvSpPr>
      <xdr:spPr>
        <a:xfrm>
          <a:off x="16598900" y="2710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4" name="フローチャート: 判断 123"/>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17</xdr:row>
      <xdr:rowOff>143002</xdr:rowOff>
    </xdr:to>
    <xdr:cxnSp macro="">
      <xdr:nvCxnSpPr>
        <xdr:cNvPr id="125" name="直線コネクタ 124"/>
        <xdr:cNvCxnSpPr/>
      </xdr:nvCxnSpPr>
      <xdr:spPr>
        <a:xfrm>
          <a:off x="14782800" y="298450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27" name="テキスト ボックス 126"/>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18</xdr:row>
      <xdr:rowOff>117856</xdr:rowOff>
    </xdr:to>
    <xdr:cxnSp macro="">
      <xdr:nvCxnSpPr>
        <xdr:cNvPr id="128" name="直線コネクタ 127"/>
        <xdr:cNvCxnSpPr/>
      </xdr:nvCxnSpPr>
      <xdr:spPr>
        <a:xfrm flipV="1">
          <a:off x="13893800" y="2984500"/>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30" name="テキスト ボックス 129"/>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117856</xdr:rowOff>
    </xdr:from>
    <xdr:to>
      <xdr:col>69</xdr:col>
      <xdr:colOff>92075</xdr:colOff>
      <xdr:row>19</xdr:row>
      <xdr:rowOff>92710</xdr:rowOff>
    </xdr:to>
    <xdr:cxnSp macro="">
      <xdr:nvCxnSpPr>
        <xdr:cNvPr id="131" name="直線コネクタ 130"/>
        <xdr:cNvCxnSpPr/>
      </xdr:nvCxnSpPr>
      <xdr:spPr>
        <a:xfrm flipV="1">
          <a:off x="13004800" y="320395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158259</xdr:rowOff>
    </xdr:from>
    <xdr:ext cx="762000" cy="259045"/>
    <xdr:sp macro="" textlink="">
      <xdr:nvSpPr>
        <xdr:cNvPr id="133" name="テキスト ボックス 132"/>
        <xdr:cNvSpPr txBox="1"/>
      </xdr:nvSpPr>
      <xdr:spPr>
        <a:xfrm>
          <a:off x="13512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35" name="テキスト ボックス 134"/>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105918</xdr:rowOff>
    </xdr:from>
    <xdr:to>
      <xdr:col>82</xdr:col>
      <xdr:colOff>158750</xdr:colOff>
      <xdr:row>18</xdr:row>
      <xdr:rowOff>36068</xdr:rowOff>
    </xdr:to>
    <xdr:sp macro="" textlink="">
      <xdr:nvSpPr>
        <xdr:cNvPr id="141" name="楕円 140"/>
        <xdr:cNvSpPr/>
      </xdr:nvSpPr>
      <xdr:spPr>
        <a:xfrm>
          <a:off x="16459200" y="302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77995</xdr:rowOff>
    </xdr:from>
    <xdr:ext cx="762000" cy="259045"/>
    <xdr:sp macro="" textlink="">
      <xdr:nvSpPr>
        <xdr:cNvPr id="142" name="物件費該当値テキスト"/>
        <xdr:cNvSpPr txBox="1"/>
      </xdr:nvSpPr>
      <xdr:spPr>
        <a:xfrm>
          <a:off x="165989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92202</xdr:rowOff>
    </xdr:from>
    <xdr:to>
      <xdr:col>78</xdr:col>
      <xdr:colOff>120650</xdr:colOff>
      <xdr:row>18</xdr:row>
      <xdr:rowOff>22352</xdr:rowOff>
    </xdr:to>
    <xdr:sp macro="" textlink="">
      <xdr:nvSpPr>
        <xdr:cNvPr id="143" name="楕円 142"/>
        <xdr:cNvSpPr/>
      </xdr:nvSpPr>
      <xdr:spPr>
        <a:xfrm>
          <a:off x="15621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7129</xdr:rowOff>
    </xdr:from>
    <xdr:ext cx="736600" cy="259045"/>
    <xdr:sp macro="" textlink="">
      <xdr:nvSpPr>
        <xdr:cNvPr id="144" name="テキスト ボックス 143"/>
        <xdr:cNvSpPr txBox="1"/>
      </xdr:nvSpPr>
      <xdr:spPr>
        <a:xfrm>
          <a:off x="15290800" y="3093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45" name="楕円 144"/>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46" name="テキスト ボックス 145"/>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67056</xdr:rowOff>
    </xdr:from>
    <xdr:to>
      <xdr:col>69</xdr:col>
      <xdr:colOff>142875</xdr:colOff>
      <xdr:row>18</xdr:row>
      <xdr:rowOff>168656</xdr:rowOff>
    </xdr:to>
    <xdr:sp macro="" textlink="">
      <xdr:nvSpPr>
        <xdr:cNvPr id="147" name="楕円 146"/>
        <xdr:cNvSpPr/>
      </xdr:nvSpPr>
      <xdr:spPr>
        <a:xfrm>
          <a:off x="13843000" y="315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153433</xdr:rowOff>
    </xdr:from>
    <xdr:ext cx="762000" cy="259045"/>
    <xdr:sp macro="" textlink="">
      <xdr:nvSpPr>
        <xdr:cNvPr id="148" name="テキスト ボックス 147"/>
        <xdr:cNvSpPr txBox="1"/>
      </xdr:nvSpPr>
      <xdr:spPr>
        <a:xfrm>
          <a:off x="13512800" y="32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41910</xdr:rowOff>
    </xdr:from>
    <xdr:to>
      <xdr:col>65</xdr:col>
      <xdr:colOff>53975</xdr:colOff>
      <xdr:row>19</xdr:row>
      <xdr:rowOff>143510</xdr:rowOff>
    </xdr:to>
    <xdr:sp macro="" textlink="">
      <xdr:nvSpPr>
        <xdr:cNvPr id="149" name="楕円 148"/>
        <xdr:cNvSpPr/>
      </xdr:nvSpPr>
      <xdr:spPr>
        <a:xfrm>
          <a:off x="12954000" y="32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128287</xdr:rowOff>
    </xdr:from>
    <xdr:ext cx="762000" cy="259045"/>
    <xdr:sp macro="" textlink="">
      <xdr:nvSpPr>
        <xdr:cNvPr id="150" name="テキスト ボックス 149"/>
        <xdr:cNvSpPr txBox="1"/>
      </xdr:nvSpPr>
      <xdr:spPr>
        <a:xfrm>
          <a:off x="12623800" y="338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扶助費に係る経常収支比率については、</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年度は類似団体と同程度であったが、</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年度からは市町村類型の変更もあり、毎年</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％以上上回る状況が続いている。</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年度では障がい福祉サービス費や高齢化が進んでいることによる老人保護措置事業費などが大きな割合を占めている。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60</xdr:row>
      <xdr:rowOff>31750</xdr:rowOff>
    </xdr:to>
    <xdr:cxnSp macro="">
      <xdr:nvCxnSpPr>
        <xdr:cNvPr id="177" name="直線コネクタ 176"/>
        <xdr:cNvCxnSpPr/>
      </xdr:nvCxnSpPr>
      <xdr:spPr>
        <a:xfrm flipV="1">
          <a:off x="4826000" y="919480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3827</xdr:rowOff>
    </xdr:from>
    <xdr:ext cx="762000" cy="259045"/>
    <xdr:sp macro="" textlink="">
      <xdr:nvSpPr>
        <xdr:cNvPr id="178" name="扶助費最小値テキスト"/>
        <xdr:cNvSpPr txBox="1"/>
      </xdr:nvSpPr>
      <xdr:spPr>
        <a:xfrm>
          <a:off x="4914900" y="1029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31750</xdr:rowOff>
    </xdr:from>
    <xdr:to>
      <xdr:col>24</xdr:col>
      <xdr:colOff>114300</xdr:colOff>
      <xdr:row>60</xdr:row>
      <xdr:rowOff>31750</xdr:rowOff>
    </xdr:to>
    <xdr:cxnSp macro="">
      <xdr:nvCxnSpPr>
        <xdr:cNvPr id="179" name="直線コネクタ 178"/>
        <xdr:cNvCxnSpPr/>
      </xdr:nvCxnSpPr>
      <xdr:spPr>
        <a:xfrm>
          <a:off x="4737100" y="10318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165100</xdr:rowOff>
    </xdr:from>
    <xdr:to>
      <xdr:col>24</xdr:col>
      <xdr:colOff>25400</xdr:colOff>
      <xdr:row>58</xdr:row>
      <xdr:rowOff>127000</xdr:rowOff>
    </xdr:to>
    <xdr:cxnSp macro="">
      <xdr:nvCxnSpPr>
        <xdr:cNvPr id="182" name="直線コネクタ 181"/>
        <xdr:cNvCxnSpPr/>
      </xdr:nvCxnSpPr>
      <xdr:spPr>
        <a:xfrm flipV="1">
          <a:off x="3987800" y="99377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130827</xdr:rowOff>
    </xdr:from>
    <xdr:ext cx="762000" cy="259045"/>
    <xdr:sp macro="" textlink="">
      <xdr:nvSpPr>
        <xdr:cNvPr id="183" name="扶助費平均値テキスト"/>
        <xdr:cNvSpPr txBox="1"/>
      </xdr:nvSpPr>
      <xdr:spPr>
        <a:xfrm>
          <a:off x="4914900" y="9389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114300</xdr:rowOff>
    </xdr:from>
    <xdr:to>
      <xdr:col>24</xdr:col>
      <xdr:colOff>76200</xdr:colOff>
      <xdr:row>56</xdr:row>
      <xdr:rowOff>44450</xdr:rowOff>
    </xdr:to>
    <xdr:sp macro="" textlink="">
      <xdr:nvSpPr>
        <xdr:cNvPr id="184" name="フローチャート: 判断 183"/>
        <xdr:cNvSpPr/>
      </xdr:nvSpPr>
      <xdr:spPr>
        <a:xfrm>
          <a:off x="47752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127000</xdr:rowOff>
    </xdr:from>
    <xdr:to>
      <xdr:col>19</xdr:col>
      <xdr:colOff>187325</xdr:colOff>
      <xdr:row>59</xdr:row>
      <xdr:rowOff>146050</xdr:rowOff>
    </xdr:to>
    <xdr:cxnSp macro="">
      <xdr:nvCxnSpPr>
        <xdr:cNvPr id="185" name="直線コネクタ 184"/>
        <xdr:cNvCxnSpPr/>
      </xdr:nvCxnSpPr>
      <xdr:spPr>
        <a:xfrm flipV="1">
          <a:off x="3098800" y="100711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86" name="フローチャート: 判断 185"/>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92727</xdr:rowOff>
    </xdr:from>
    <xdr:ext cx="736600" cy="259045"/>
    <xdr:sp macro="" textlink="">
      <xdr:nvSpPr>
        <xdr:cNvPr id="187" name="テキスト ボックス 186"/>
        <xdr:cNvSpPr txBox="1"/>
      </xdr:nvSpPr>
      <xdr:spPr>
        <a:xfrm>
          <a:off x="3606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50800</xdr:rowOff>
    </xdr:from>
    <xdr:to>
      <xdr:col>15</xdr:col>
      <xdr:colOff>98425</xdr:colOff>
      <xdr:row>59</xdr:row>
      <xdr:rowOff>146050</xdr:rowOff>
    </xdr:to>
    <xdr:cxnSp macro="">
      <xdr:nvCxnSpPr>
        <xdr:cNvPr id="188" name="直線コネクタ 187"/>
        <xdr:cNvCxnSpPr/>
      </xdr:nvCxnSpPr>
      <xdr:spPr>
        <a:xfrm>
          <a:off x="2209800" y="101663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89" name="フローチャート: 判断 188"/>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190" name="テキスト ボックス 189"/>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50800</xdr:rowOff>
    </xdr:from>
    <xdr:to>
      <xdr:col>11</xdr:col>
      <xdr:colOff>9525</xdr:colOff>
      <xdr:row>60</xdr:row>
      <xdr:rowOff>88900</xdr:rowOff>
    </xdr:to>
    <xdr:cxnSp macro="">
      <xdr:nvCxnSpPr>
        <xdr:cNvPr id="191" name="直線コネクタ 190"/>
        <xdr:cNvCxnSpPr/>
      </xdr:nvCxnSpPr>
      <xdr:spPr>
        <a:xfrm flipV="1">
          <a:off x="1320800" y="101663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193" name="テキスト ボックス 192"/>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194" name="フローチャート: 判断 193"/>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92727</xdr:rowOff>
    </xdr:from>
    <xdr:ext cx="762000" cy="259045"/>
    <xdr:sp macro="" textlink="">
      <xdr:nvSpPr>
        <xdr:cNvPr id="195" name="テキスト ボックス 194"/>
        <xdr:cNvSpPr txBox="1"/>
      </xdr:nvSpPr>
      <xdr:spPr>
        <a:xfrm>
          <a:off x="939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114300</xdr:rowOff>
    </xdr:from>
    <xdr:to>
      <xdr:col>24</xdr:col>
      <xdr:colOff>76200</xdr:colOff>
      <xdr:row>58</xdr:row>
      <xdr:rowOff>44450</xdr:rowOff>
    </xdr:to>
    <xdr:sp macro="" textlink="">
      <xdr:nvSpPr>
        <xdr:cNvPr id="201" name="楕円 200"/>
        <xdr:cNvSpPr/>
      </xdr:nvSpPr>
      <xdr:spPr>
        <a:xfrm>
          <a:off x="47752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86377</xdr:rowOff>
    </xdr:from>
    <xdr:ext cx="762000" cy="259045"/>
    <xdr:sp macro="" textlink="">
      <xdr:nvSpPr>
        <xdr:cNvPr id="202" name="扶助費該当値テキスト"/>
        <xdr:cNvSpPr txBox="1"/>
      </xdr:nvSpPr>
      <xdr:spPr>
        <a:xfrm>
          <a:off x="49149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76200</xdr:rowOff>
    </xdr:from>
    <xdr:to>
      <xdr:col>20</xdr:col>
      <xdr:colOff>38100</xdr:colOff>
      <xdr:row>59</xdr:row>
      <xdr:rowOff>6350</xdr:rowOff>
    </xdr:to>
    <xdr:sp macro="" textlink="">
      <xdr:nvSpPr>
        <xdr:cNvPr id="203" name="楕円 202"/>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204" name="テキスト ボックス 203"/>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95250</xdr:rowOff>
    </xdr:from>
    <xdr:to>
      <xdr:col>15</xdr:col>
      <xdr:colOff>149225</xdr:colOff>
      <xdr:row>60</xdr:row>
      <xdr:rowOff>25400</xdr:rowOff>
    </xdr:to>
    <xdr:sp macro="" textlink="">
      <xdr:nvSpPr>
        <xdr:cNvPr id="205" name="楕円 204"/>
        <xdr:cNvSpPr/>
      </xdr:nvSpPr>
      <xdr:spPr>
        <a:xfrm>
          <a:off x="3048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10177</xdr:rowOff>
    </xdr:from>
    <xdr:ext cx="762000" cy="259045"/>
    <xdr:sp macro="" textlink="">
      <xdr:nvSpPr>
        <xdr:cNvPr id="206" name="テキスト ボックス 205"/>
        <xdr:cNvSpPr txBox="1"/>
      </xdr:nvSpPr>
      <xdr:spPr>
        <a:xfrm>
          <a:off x="2717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0</xdr:rowOff>
    </xdr:from>
    <xdr:to>
      <xdr:col>11</xdr:col>
      <xdr:colOff>60325</xdr:colOff>
      <xdr:row>59</xdr:row>
      <xdr:rowOff>101600</xdr:rowOff>
    </xdr:to>
    <xdr:sp macro="" textlink="">
      <xdr:nvSpPr>
        <xdr:cNvPr id="207" name="楕円 206"/>
        <xdr:cNvSpPr/>
      </xdr:nvSpPr>
      <xdr:spPr>
        <a:xfrm>
          <a:off x="2159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86377</xdr:rowOff>
    </xdr:from>
    <xdr:ext cx="762000" cy="259045"/>
    <xdr:sp macro="" textlink="">
      <xdr:nvSpPr>
        <xdr:cNvPr id="208" name="テキスト ボックス 207"/>
        <xdr:cNvSpPr txBox="1"/>
      </xdr:nvSpPr>
      <xdr:spPr>
        <a:xfrm>
          <a:off x="1828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38100</xdr:rowOff>
    </xdr:from>
    <xdr:to>
      <xdr:col>6</xdr:col>
      <xdr:colOff>171450</xdr:colOff>
      <xdr:row>60</xdr:row>
      <xdr:rowOff>139700</xdr:rowOff>
    </xdr:to>
    <xdr:sp macro="" textlink="">
      <xdr:nvSpPr>
        <xdr:cNvPr id="209" name="楕円 208"/>
        <xdr:cNvSpPr/>
      </xdr:nvSpPr>
      <xdr:spPr>
        <a:xfrm>
          <a:off x="1270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124477</xdr:rowOff>
    </xdr:from>
    <xdr:ext cx="762000" cy="259045"/>
    <xdr:sp macro="" textlink="">
      <xdr:nvSpPr>
        <xdr:cNvPr id="210" name="テキスト ボックス 209"/>
        <xdr:cNvSpPr txBox="1"/>
      </xdr:nvSpPr>
      <xdr:spPr>
        <a:xfrm>
          <a:off x="939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が類似団体平均を上回っているのは、繰出金が主な要因である。これまでに整備してきた下水道関係施設の維持管理費を公営企業会計へ繰出しているため、その他の経常収支比率が類似団体平均を恒常的に上回っている。下水道関係施設は減価償却が進んでいるため、維持管理に係る繰出金が発生し、今後も高水準で推移していく見込みである。</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年度では、前年度から</a:t>
          </a:r>
          <a:r>
            <a:rPr kumimoji="1" lang="en-US" altLang="ja-JP" sz="1300">
              <a:latin typeface="ＭＳ Ｐゴシック" panose="020B0600070205080204" pitchFamily="50" charset="-128"/>
              <a:ea typeface="ＭＳ Ｐゴシック" panose="020B0600070205080204" pitchFamily="50" charset="-128"/>
            </a:rPr>
            <a:t>13.8</a:t>
          </a:r>
          <a:r>
            <a:rPr kumimoji="1" lang="ja-JP" altLang="en-US" sz="1300">
              <a:latin typeface="ＭＳ Ｐゴシック" panose="020B0600070205080204" pitchFamily="50" charset="-128"/>
              <a:ea typeface="ＭＳ Ｐゴシック" panose="020B0600070205080204" pitchFamily="50" charset="-128"/>
            </a:rPr>
            <a:t>％下降しているが、主な要因は繰出金のうち、土地区画整理事業が概ね完了したことに伴う当該繰出金の減少による。</a:t>
          </a: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66040</xdr:rowOff>
    </xdr:from>
    <xdr:to>
      <xdr:col>82</xdr:col>
      <xdr:colOff>107950</xdr:colOff>
      <xdr:row>58</xdr:row>
      <xdr:rowOff>1270</xdr:rowOff>
    </xdr:to>
    <xdr:cxnSp macro="">
      <xdr:nvCxnSpPr>
        <xdr:cNvPr id="237" name="直線コネクタ 236"/>
        <xdr:cNvCxnSpPr/>
      </xdr:nvCxnSpPr>
      <xdr:spPr>
        <a:xfrm flipV="1">
          <a:off x="16510000" y="9152890"/>
          <a:ext cx="0" cy="792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144797</xdr:rowOff>
    </xdr:from>
    <xdr:ext cx="762000" cy="259045"/>
    <xdr:sp macro="" textlink="">
      <xdr:nvSpPr>
        <xdr:cNvPr id="238" name="その他最小値テキスト"/>
        <xdr:cNvSpPr txBox="1"/>
      </xdr:nvSpPr>
      <xdr:spPr>
        <a:xfrm>
          <a:off x="16598900" y="991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58</xdr:row>
      <xdr:rowOff>1270</xdr:rowOff>
    </xdr:from>
    <xdr:to>
      <xdr:col>82</xdr:col>
      <xdr:colOff>196850</xdr:colOff>
      <xdr:row>58</xdr:row>
      <xdr:rowOff>1270</xdr:rowOff>
    </xdr:to>
    <xdr:cxnSp macro="">
      <xdr:nvCxnSpPr>
        <xdr:cNvPr id="239" name="直線コネクタ 238"/>
        <xdr:cNvCxnSpPr/>
      </xdr:nvCxnSpPr>
      <xdr:spPr>
        <a:xfrm>
          <a:off x="16421100" y="994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152417</xdr:rowOff>
    </xdr:from>
    <xdr:ext cx="762000" cy="259045"/>
    <xdr:sp macro="" textlink="">
      <xdr:nvSpPr>
        <xdr:cNvPr id="240" name="その他最大値テキスト"/>
        <xdr:cNvSpPr txBox="1"/>
      </xdr:nvSpPr>
      <xdr:spPr>
        <a:xfrm>
          <a:off x="16598900" y="889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66040</xdr:rowOff>
    </xdr:from>
    <xdr:to>
      <xdr:col>82</xdr:col>
      <xdr:colOff>196850</xdr:colOff>
      <xdr:row>53</xdr:row>
      <xdr:rowOff>66040</xdr:rowOff>
    </xdr:to>
    <xdr:cxnSp macro="">
      <xdr:nvCxnSpPr>
        <xdr:cNvPr id="241" name="直線コネクタ 240"/>
        <xdr:cNvCxnSpPr/>
      </xdr:nvCxnSpPr>
      <xdr:spPr>
        <a:xfrm>
          <a:off x="16421100" y="915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88900</xdr:rowOff>
    </xdr:from>
    <xdr:to>
      <xdr:col>82</xdr:col>
      <xdr:colOff>107950</xdr:colOff>
      <xdr:row>60</xdr:row>
      <xdr:rowOff>100330</xdr:rowOff>
    </xdr:to>
    <xdr:cxnSp macro="">
      <xdr:nvCxnSpPr>
        <xdr:cNvPr id="242" name="直線コネクタ 241"/>
        <xdr:cNvCxnSpPr/>
      </xdr:nvCxnSpPr>
      <xdr:spPr>
        <a:xfrm flipV="1">
          <a:off x="15671800" y="9861550"/>
          <a:ext cx="838200" cy="52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66057</xdr:rowOff>
    </xdr:from>
    <xdr:ext cx="762000" cy="259045"/>
    <xdr:sp macro="" textlink="">
      <xdr:nvSpPr>
        <xdr:cNvPr id="243" name="その他平均値テキスト"/>
        <xdr:cNvSpPr txBox="1"/>
      </xdr:nvSpPr>
      <xdr:spPr>
        <a:xfrm>
          <a:off x="16598900" y="932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49530</xdr:rowOff>
    </xdr:from>
    <xdr:to>
      <xdr:col>82</xdr:col>
      <xdr:colOff>158750</xdr:colOff>
      <xdr:row>55</xdr:row>
      <xdr:rowOff>151130</xdr:rowOff>
    </xdr:to>
    <xdr:sp macro="" textlink="">
      <xdr:nvSpPr>
        <xdr:cNvPr id="244" name="フローチャート: 判断 243"/>
        <xdr:cNvSpPr/>
      </xdr:nvSpPr>
      <xdr:spPr>
        <a:xfrm>
          <a:off x="16459200" y="947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96520</xdr:rowOff>
    </xdr:from>
    <xdr:to>
      <xdr:col>78</xdr:col>
      <xdr:colOff>69850</xdr:colOff>
      <xdr:row>60</xdr:row>
      <xdr:rowOff>100330</xdr:rowOff>
    </xdr:to>
    <xdr:cxnSp macro="">
      <xdr:nvCxnSpPr>
        <xdr:cNvPr id="245" name="直線コネクタ 244"/>
        <xdr:cNvCxnSpPr/>
      </xdr:nvCxnSpPr>
      <xdr:spPr>
        <a:xfrm>
          <a:off x="14782800" y="103835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30480</xdr:rowOff>
    </xdr:from>
    <xdr:to>
      <xdr:col>78</xdr:col>
      <xdr:colOff>120650</xdr:colOff>
      <xdr:row>55</xdr:row>
      <xdr:rowOff>132080</xdr:rowOff>
    </xdr:to>
    <xdr:sp macro="" textlink="">
      <xdr:nvSpPr>
        <xdr:cNvPr id="246" name="フローチャート: 判断 245"/>
        <xdr:cNvSpPr/>
      </xdr:nvSpPr>
      <xdr:spPr>
        <a:xfrm>
          <a:off x="156210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142257</xdr:rowOff>
    </xdr:from>
    <xdr:ext cx="736600" cy="259045"/>
    <xdr:sp macro="" textlink="">
      <xdr:nvSpPr>
        <xdr:cNvPr id="247" name="テキスト ボックス 246"/>
        <xdr:cNvSpPr txBox="1"/>
      </xdr:nvSpPr>
      <xdr:spPr>
        <a:xfrm>
          <a:off x="15290800" y="9229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81280</xdr:rowOff>
    </xdr:from>
    <xdr:to>
      <xdr:col>73</xdr:col>
      <xdr:colOff>180975</xdr:colOff>
      <xdr:row>60</xdr:row>
      <xdr:rowOff>96520</xdr:rowOff>
    </xdr:to>
    <xdr:cxnSp macro="">
      <xdr:nvCxnSpPr>
        <xdr:cNvPr id="248" name="直線コネクタ 247"/>
        <xdr:cNvCxnSpPr/>
      </xdr:nvCxnSpPr>
      <xdr:spPr>
        <a:xfrm>
          <a:off x="13893800" y="10025380"/>
          <a:ext cx="889000" cy="3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26670</xdr:rowOff>
    </xdr:from>
    <xdr:to>
      <xdr:col>74</xdr:col>
      <xdr:colOff>31750</xdr:colOff>
      <xdr:row>55</xdr:row>
      <xdr:rowOff>128270</xdr:rowOff>
    </xdr:to>
    <xdr:sp macro="" textlink="">
      <xdr:nvSpPr>
        <xdr:cNvPr id="249" name="フローチャート: 判断 248"/>
        <xdr:cNvSpPr/>
      </xdr:nvSpPr>
      <xdr:spPr>
        <a:xfrm>
          <a:off x="14732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138447</xdr:rowOff>
    </xdr:from>
    <xdr:ext cx="762000" cy="259045"/>
    <xdr:sp macro="" textlink="">
      <xdr:nvSpPr>
        <xdr:cNvPr id="250" name="テキスト ボックス 249"/>
        <xdr:cNvSpPr txBox="1"/>
      </xdr:nvSpPr>
      <xdr:spPr>
        <a:xfrm>
          <a:off x="14401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81280</xdr:rowOff>
    </xdr:from>
    <xdr:to>
      <xdr:col>69</xdr:col>
      <xdr:colOff>92075</xdr:colOff>
      <xdr:row>59</xdr:row>
      <xdr:rowOff>8890</xdr:rowOff>
    </xdr:to>
    <xdr:cxnSp macro="">
      <xdr:nvCxnSpPr>
        <xdr:cNvPr id="251" name="直線コネクタ 250"/>
        <xdr:cNvCxnSpPr/>
      </xdr:nvCxnSpPr>
      <xdr:spPr>
        <a:xfrm flipV="1">
          <a:off x="13004800" y="100253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41910</xdr:rowOff>
    </xdr:from>
    <xdr:to>
      <xdr:col>69</xdr:col>
      <xdr:colOff>142875</xdr:colOff>
      <xdr:row>55</xdr:row>
      <xdr:rowOff>143510</xdr:rowOff>
    </xdr:to>
    <xdr:sp macro="" textlink="">
      <xdr:nvSpPr>
        <xdr:cNvPr id="252" name="フローチャート: 判断 251"/>
        <xdr:cNvSpPr/>
      </xdr:nvSpPr>
      <xdr:spPr>
        <a:xfrm>
          <a:off x="13843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153687</xdr:rowOff>
    </xdr:from>
    <xdr:ext cx="762000" cy="259045"/>
    <xdr:sp macro="" textlink="">
      <xdr:nvSpPr>
        <xdr:cNvPr id="253" name="テキスト ボックス 252"/>
        <xdr:cNvSpPr txBox="1"/>
      </xdr:nvSpPr>
      <xdr:spPr>
        <a:xfrm>
          <a:off x="13512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34290</xdr:rowOff>
    </xdr:from>
    <xdr:to>
      <xdr:col>65</xdr:col>
      <xdr:colOff>53975</xdr:colOff>
      <xdr:row>55</xdr:row>
      <xdr:rowOff>135890</xdr:rowOff>
    </xdr:to>
    <xdr:sp macro="" textlink="">
      <xdr:nvSpPr>
        <xdr:cNvPr id="254" name="フローチャート: 判断 253"/>
        <xdr:cNvSpPr/>
      </xdr:nvSpPr>
      <xdr:spPr>
        <a:xfrm>
          <a:off x="12954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146067</xdr:rowOff>
    </xdr:from>
    <xdr:ext cx="762000" cy="259045"/>
    <xdr:sp macro="" textlink="">
      <xdr:nvSpPr>
        <xdr:cNvPr id="255" name="テキスト ボックス 254"/>
        <xdr:cNvSpPr txBox="1"/>
      </xdr:nvSpPr>
      <xdr:spPr>
        <a:xfrm>
          <a:off x="12623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38100</xdr:rowOff>
    </xdr:from>
    <xdr:to>
      <xdr:col>82</xdr:col>
      <xdr:colOff>158750</xdr:colOff>
      <xdr:row>57</xdr:row>
      <xdr:rowOff>139700</xdr:rowOff>
    </xdr:to>
    <xdr:sp macro="" textlink="">
      <xdr:nvSpPr>
        <xdr:cNvPr id="261" name="楕円 260"/>
        <xdr:cNvSpPr/>
      </xdr:nvSpPr>
      <xdr:spPr>
        <a:xfrm>
          <a:off x="164592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118127</xdr:rowOff>
    </xdr:from>
    <xdr:ext cx="762000" cy="259045"/>
    <xdr:sp macro="" textlink="">
      <xdr:nvSpPr>
        <xdr:cNvPr id="262" name="その他該当値テキスト"/>
        <xdr:cNvSpPr txBox="1"/>
      </xdr:nvSpPr>
      <xdr:spPr>
        <a:xfrm>
          <a:off x="16598900" y="971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49530</xdr:rowOff>
    </xdr:from>
    <xdr:to>
      <xdr:col>78</xdr:col>
      <xdr:colOff>120650</xdr:colOff>
      <xdr:row>60</xdr:row>
      <xdr:rowOff>151130</xdr:rowOff>
    </xdr:to>
    <xdr:sp macro="" textlink="">
      <xdr:nvSpPr>
        <xdr:cNvPr id="263" name="楕円 262"/>
        <xdr:cNvSpPr/>
      </xdr:nvSpPr>
      <xdr:spPr>
        <a:xfrm>
          <a:off x="15621000" y="1033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135907</xdr:rowOff>
    </xdr:from>
    <xdr:ext cx="736600" cy="259045"/>
    <xdr:sp macro="" textlink="">
      <xdr:nvSpPr>
        <xdr:cNvPr id="264" name="テキスト ボックス 263"/>
        <xdr:cNvSpPr txBox="1"/>
      </xdr:nvSpPr>
      <xdr:spPr>
        <a:xfrm>
          <a:off x="15290800" y="1042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45720</xdr:rowOff>
    </xdr:from>
    <xdr:to>
      <xdr:col>74</xdr:col>
      <xdr:colOff>31750</xdr:colOff>
      <xdr:row>60</xdr:row>
      <xdr:rowOff>147320</xdr:rowOff>
    </xdr:to>
    <xdr:sp macro="" textlink="">
      <xdr:nvSpPr>
        <xdr:cNvPr id="265" name="楕円 264"/>
        <xdr:cNvSpPr/>
      </xdr:nvSpPr>
      <xdr:spPr>
        <a:xfrm>
          <a:off x="14732000" y="1033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132097</xdr:rowOff>
    </xdr:from>
    <xdr:ext cx="762000" cy="259045"/>
    <xdr:sp macro="" textlink="">
      <xdr:nvSpPr>
        <xdr:cNvPr id="266" name="テキスト ボックス 265"/>
        <xdr:cNvSpPr txBox="1"/>
      </xdr:nvSpPr>
      <xdr:spPr>
        <a:xfrm>
          <a:off x="14401800" y="1041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30480</xdr:rowOff>
    </xdr:from>
    <xdr:to>
      <xdr:col>69</xdr:col>
      <xdr:colOff>142875</xdr:colOff>
      <xdr:row>58</xdr:row>
      <xdr:rowOff>132080</xdr:rowOff>
    </xdr:to>
    <xdr:sp macro="" textlink="">
      <xdr:nvSpPr>
        <xdr:cNvPr id="267" name="楕円 266"/>
        <xdr:cNvSpPr/>
      </xdr:nvSpPr>
      <xdr:spPr>
        <a:xfrm>
          <a:off x="13843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116857</xdr:rowOff>
    </xdr:from>
    <xdr:ext cx="762000" cy="259045"/>
    <xdr:sp macro="" textlink="">
      <xdr:nvSpPr>
        <xdr:cNvPr id="268" name="テキスト ボックス 267"/>
        <xdr:cNvSpPr txBox="1"/>
      </xdr:nvSpPr>
      <xdr:spPr>
        <a:xfrm>
          <a:off x="13512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129540</xdr:rowOff>
    </xdr:from>
    <xdr:to>
      <xdr:col>65</xdr:col>
      <xdr:colOff>53975</xdr:colOff>
      <xdr:row>59</xdr:row>
      <xdr:rowOff>59690</xdr:rowOff>
    </xdr:to>
    <xdr:sp macro="" textlink="">
      <xdr:nvSpPr>
        <xdr:cNvPr id="269" name="楕円 268"/>
        <xdr:cNvSpPr/>
      </xdr:nvSpPr>
      <xdr:spPr>
        <a:xfrm>
          <a:off x="129540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44467</xdr:rowOff>
    </xdr:from>
    <xdr:ext cx="762000" cy="259045"/>
    <xdr:sp macro="" textlink="">
      <xdr:nvSpPr>
        <xdr:cNvPr id="270" name="テキスト ボックス 269"/>
        <xdr:cNvSpPr txBox="1"/>
      </xdr:nvSpPr>
      <xdr:spPr>
        <a:xfrm>
          <a:off x="126238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年度は、経常的一般財源の減少（臨時的一般財源の増加）等により、前年度から</a:t>
          </a:r>
          <a:r>
            <a:rPr kumimoji="1" lang="en-US" altLang="ja-JP" sz="1300">
              <a:latin typeface="ＭＳ Ｐゴシック" panose="020B0600070205080204" pitchFamily="50" charset="-128"/>
              <a:ea typeface="ＭＳ Ｐゴシック" panose="020B0600070205080204" pitchFamily="50" charset="-128"/>
            </a:rPr>
            <a:t>11.9</a:t>
          </a:r>
          <a:r>
            <a:rPr kumimoji="1" lang="ja-JP" altLang="en-US" sz="1300">
              <a:latin typeface="ＭＳ Ｐゴシック" panose="020B0600070205080204" pitchFamily="50" charset="-128"/>
              <a:ea typeface="ＭＳ Ｐゴシック" panose="020B0600070205080204" pitchFamily="50" charset="-128"/>
            </a:rPr>
            <a:t>％増加した。今後も行政の責任と役割、経費負担のあり方、事業効果等を十分検証し、廃止や統合・再編、減額、終期設定等、適正な補助費の歳出に努める。</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39</xdr:row>
      <xdr:rowOff>56134</xdr:rowOff>
    </xdr:to>
    <xdr:cxnSp macro="">
      <xdr:nvCxnSpPr>
        <xdr:cNvPr id="295" name="直線コネクタ 294"/>
        <xdr:cNvCxnSpPr/>
      </xdr:nvCxnSpPr>
      <xdr:spPr>
        <a:xfrm flipV="1">
          <a:off x="16510000" y="5864860"/>
          <a:ext cx="0" cy="877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28211</xdr:rowOff>
    </xdr:from>
    <xdr:ext cx="762000" cy="259045"/>
    <xdr:sp macro="" textlink="">
      <xdr:nvSpPr>
        <xdr:cNvPr id="296" name="補助費等最小値テキスト"/>
        <xdr:cNvSpPr txBox="1"/>
      </xdr:nvSpPr>
      <xdr:spPr>
        <a:xfrm>
          <a:off x="16598900" y="671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56134</xdr:rowOff>
    </xdr:from>
    <xdr:to>
      <xdr:col>82</xdr:col>
      <xdr:colOff>196850</xdr:colOff>
      <xdr:row>39</xdr:row>
      <xdr:rowOff>56134</xdr:rowOff>
    </xdr:to>
    <xdr:cxnSp macro="">
      <xdr:nvCxnSpPr>
        <xdr:cNvPr id="297" name="直線コネクタ 296"/>
        <xdr:cNvCxnSpPr/>
      </xdr:nvCxnSpPr>
      <xdr:spPr>
        <a:xfrm>
          <a:off x="16421100" y="674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65278</xdr:rowOff>
    </xdr:from>
    <xdr:to>
      <xdr:col>82</xdr:col>
      <xdr:colOff>107950</xdr:colOff>
      <xdr:row>38</xdr:row>
      <xdr:rowOff>94996</xdr:rowOff>
    </xdr:to>
    <xdr:cxnSp macro="">
      <xdr:nvCxnSpPr>
        <xdr:cNvPr id="300" name="直線コネクタ 299"/>
        <xdr:cNvCxnSpPr/>
      </xdr:nvCxnSpPr>
      <xdr:spPr>
        <a:xfrm>
          <a:off x="15671800" y="6066028"/>
          <a:ext cx="838200" cy="54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65295</xdr:rowOff>
    </xdr:from>
    <xdr:ext cx="762000" cy="259045"/>
    <xdr:sp macro="" textlink="">
      <xdr:nvSpPr>
        <xdr:cNvPr id="301" name="補助費等平均値テキスト"/>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02" name="フローチャート: 判断 301"/>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65278</xdr:rowOff>
    </xdr:from>
    <xdr:to>
      <xdr:col>78</xdr:col>
      <xdr:colOff>69850</xdr:colOff>
      <xdr:row>38</xdr:row>
      <xdr:rowOff>44704</xdr:rowOff>
    </xdr:to>
    <xdr:cxnSp macro="">
      <xdr:nvCxnSpPr>
        <xdr:cNvPr id="303" name="直線コネクタ 302"/>
        <xdr:cNvCxnSpPr/>
      </xdr:nvCxnSpPr>
      <xdr:spPr>
        <a:xfrm flipV="1">
          <a:off x="14782800" y="6066028"/>
          <a:ext cx="889000" cy="49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5" name="テキスト ボックス 304"/>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44704</xdr:rowOff>
    </xdr:from>
    <xdr:to>
      <xdr:col>73</xdr:col>
      <xdr:colOff>180975</xdr:colOff>
      <xdr:row>39</xdr:row>
      <xdr:rowOff>97282</xdr:rowOff>
    </xdr:to>
    <xdr:cxnSp macro="">
      <xdr:nvCxnSpPr>
        <xdr:cNvPr id="306" name="直線コネクタ 305"/>
        <xdr:cNvCxnSpPr/>
      </xdr:nvCxnSpPr>
      <xdr:spPr>
        <a:xfrm flipV="1">
          <a:off x="13893800" y="6559804"/>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08" name="テキスト ボックス 307"/>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117856</xdr:rowOff>
    </xdr:from>
    <xdr:to>
      <xdr:col>69</xdr:col>
      <xdr:colOff>92075</xdr:colOff>
      <xdr:row>39</xdr:row>
      <xdr:rowOff>97282</xdr:rowOff>
    </xdr:to>
    <xdr:cxnSp macro="">
      <xdr:nvCxnSpPr>
        <xdr:cNvPr id="309" name="直線コネクタ 308"/>
        <xdr:cNvCxnSpPr/>
      </xdr:nvCxnSpPr>
      <xdr:spPr>
        <a:xfrm>
          <a:off x="13004800" y="6632956"/>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11" name="テキスト ボックス 310"/>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11955</xdr:rowOff>
    </xdr:from>
    <xdr:ext cx="762000" cy="259045"/>
    <xdr:sp macro="" textlink="">
      <xdr:nvSpPr>
        <xdr:cNvPr id="313" name="テキスト ボックス 312"/>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44196</xdr:rowOff>
    </xdr:from>
    <xdr:to>
      <xdr:col>82</xdr:col>
      <xdr:colOff>158750</xdr:colOff>
      <xdr:row>38</xdr:row>
      <xdr:rowOff>145796</xdr:rowOff>
    </xdr:to>
    <xdr:sp macro="" textlink="">
      <xdr:nvSpPr>
        <xdr:cNvPr id="319" name="楕円 318"/>
        <xdr:cNvSpPr/>
      </xdr:nvSpPr>
      <xdr:spPr>
        <a:xfrm>
          <a:off x="164592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16273</xdr:rowOff>
    </xdr:from>
    <xdr:ext cx="762000" cy="259045"/>
    <xdr:sp macro="" textlink="">
      <xdr:nvSpPr>
        <xdr:cNvPr id="320" name="補助費等該当値テキスト"/>
        <xdr:cNvSpPr txBox="1"/>
      </xdr:nvSpPr>
      <xdr:spPr>
        <a:xfrm>
          <a:off x="165989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14478</xdr:rowOff>
    </xdr:from>
    <xdr:to>
      <xdr:col>78</xdr:col>
      <xdr:colOff>120650</xdr:colOff>
      <xdr:row>35</xdr:row>
      <xdr:rowOff>116078</xdr:rowOff>
    </xdr:to>
    <xdr:sp macro="" textlink="">
      <xdr:nvSpPr>
        <xdr:cNvPr id="321" name="楕円 320"/>
        <xdr:cNvSpPr/>
      </xdr:nvSpPr>
      <xdr:spPr>
        <a:xfrm>
          <a:off x="15621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126255</xdr:rowOff>
    </xdr:from>
    <xdr:ext cx="736600" cy="259045"/>
    <xdr:sp macro="" textlink="">
      <xdr:nvSpPr>
        <xdr:cNvPr id="322" name="テキスト ボックス 321"/>
        <xdr:cNvSpPr txBox="1"/>
      </xdr:nvSpPr>
      <xdr:spPr>
        <a:xfrm>
          <a:off x="15290800" y="578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165354</xdr:rowOff>
    </xdr:from>
    <xdr:to>
      <xdr:col>74</xdr:col>
      <xdr:colOff>31750</xdr:colOff>
      <xdr:row>38</xdr:row>
      <xdr:rowOff>95504</xdr:rowOff>
    </xdr:to>
    <xdr:sp macro="" textlink="">
      <xdr:nvSpPr>
        <xdr:cNvPr id="323" name="楕円 322"/>
        <xdr:cNvSpPr/>
      </xdr:nvSpPr>
      <xdr:spPr>
        <a:xfrm>
          <a:off x="14732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80281</xdr:rowOff>
    </xdr:from>
    <xdr:ext cx="762000" cy="259045"/>
    <xdr:sp macro="" textlink="">
      <xdr:nvSpPr>
        <xdr:cNvPr id="324" name="テキスト ボックス 323"/>
        <xdr:cNvSpPr txBox="1"/>
      </xdr:nvSpPr>
      <xdr:spPr>
        <a:xfrm>
          <a:off x="14401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46482</xdr:rowOff>
    </xdr:from>
    <xdr:to>
      <xdr:col>69</xdr:col>
      <xdr:colOff>142875</xdr:colOff>
      <xdr:row>39</xdr:row>
      <xdr:rowOff>148082</xdr:rowOff>
    </xdr:to>
    <xdr:sp macro="" textlink="">
      <xdr:nvSpPr>
        <xdr:cNvPr id="325" name="楕円 324"/>
        <xdr:cNvSpPr/>
      </xdr:nvSpPr>
      <xdr:spPr>
        <a:xfrm>
          <a:off x="13843000" y="673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132859</xdr:rowOff>
    </xdr:from>
    <xdr:ext cx="762000" cy="259045"/>
    <xdr:sp macro="" textlink="">
      <xdr:nvSpPr>
        <xdr:cNvPr id="326" name="テキスト ボックス 325"/>
        <xdr:cNvSpPr txBox="1"/>
      </xdr:nvSpPr>
      <xdr:spPr>
        <a:xfrm>
          <a:off x="13512800" y="681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67056</xdr:rowOff>
    </xdr:from>
    <xdr:to>
      <xdr:col>65</xdr:col>
      <xdr:colOff>53975</xdr:colOff>
      <xdr:row>38</xdr:row>
      <xdr:rowOff>168656</xdr:rowOff>
    </xdr:to>
    <xdr:sp macro="" textlink="">
      <xdr:nvSpPr>
        <xdr:cNvPr id="327" name="楕円 326"/>
        <xdr:cNvSpPr/>
      </xdr:nvSpPr>
      <xdr:spPr>
        <a:xfrm>
          <a:off x="12954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153433</xdr:rowOff>
    </xdr:from>
    <xdr:ext cx="762000" cy="259045"/>
    <xdr:sp macro="" textlink="">
      <xdr:nvSpPr>
        <xdr:cNvPr id="328" name="テキスト ボックス 327"/>
        <xdr:cNvSpPr txBox="1"/>
      </xdr:nvSpPr>
      <xdr:spPr>
        <a:xfrm>
          <a:off x="12623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公債費は逓減しており、今後とも新規借入を抑制することで将来世代の負担軽減及び財政の健全化に引く続き努める。</a:t>
          </a: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138430</xdr:rowOff>
    </xdr:to>
    <xdr:cxnSp macro="">
      <xdr:nvCxnSpPr>
        <xdr:cNvPr id="353" name="直線コネクタ 352"/>
        <xdr:cNvCxnSpPr/>
      </xdr:nvCxnSpPr>
      <xdr:spPr>
        <a:xfrm flipV="1">
          <a:off x="4826000" y="125857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110507</xdr:rowOff>
    </xdr:from>
    <xdr:ext cx="762000" cy="259045"/>
    <xdr:sp macro="" textlink="">
      <xdr:nvSpPr>
        <xdr:cNvPr id="354" name="公債費最小値テキスト"/>
        <xdr:cNvSpPr txBox="1"/>
      </xdr:nvSpPr>
      <xdr:spPr>
        <a:xfrm>
          <a:off x="4914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138430</xdr:rowOff>
    </xdr:from>
    <xdr:to>
      <xdr:col>24</xdr:col>
      <xdr:colOff>114300</xdr:colOff>
      <xdr:row>81</xdr:row>
      <xdr:rowOff>138430</xdr:rowOff>
    </xdr:to>
    <xdr:cxnSp macro="">
      <xdr:nvCxnSpPr>
        <xdr:cNvPr id="355" name="直線コネクタ 354"/>
        <xdr:cNvCxnSpPr/>
      </xdr:nvCxnSpPr>
      <xdr:spPr>
        <a:xfrm>
          <a:off x="4737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6"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7" name="直線コネクタ 356"/>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3556</xdr:rowOff>
    </xdr:from>
    <xdr:to>
      <xdr:col>24</xdr:col>
      <xdr:colOff>25400</xdr:colOff>
      <xdr:row>74</xdr:row>
      <xdr:rowOff>26416</xdr:rowOff>
    </xdr:to>
    <xdr:cxnSp macro="">
      <xdr:nvCxnSpPr>
        <xdr:cNvPr id="358" name="直線コネクタ 357"/>
        <xdr:cNvCxnSpPr/>
      </xdr:nvCxnSpPr>
      <xdr:spPr>
        <a:xfrm flipV="1">
          <a:off x="3987800" y="1269085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59"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0" name="フローチャート: 判断 359"/>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26416</xdr:rowOff>
    </xdr:from>
    <xdr:to>
      <xdr:col>19</xdr:col>
      <xdr:colOff>187325</xdr:colOff>
      <xdr:row>74</xdr:row>
      <xdr:rowOff>53848</xdr:rowOff>
    </xdr:to>
    <xdr:cxnSp macro="">
      <xdr:nvCxnSpPr>
        <xdr:cNvPr id="361" name="直線コネクタ 360"/>
        <xdr:cNvCxnSpPr/>
      </xdr:nvCxnSpPr>
      <xdr:spPr>
        <a:xfrm flipV="1">
          <a:off x="3098800" y="127137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151637</xdr:rowOff>
    </xdr:from>
    <xdr:to>
      <xdr:col>20</xdr:col>
      <xdr:colOff>38100</xdr:colOff>
      <xdr:row>78</xdr:row>
      <xdr:rowOff>81787</xdr:rowOff>
    </xdr:to>
    <xdr:sp macro="" textlink="">
      <xdr:nvSpPr>
        <xdr:cNvPr id="362" name="フローチャート: 判断 361"/>
        <xdr:cNvSpPr/>
      </xdr:nvSpPr>
      <xdr:spPr>
        <a:xfrm>
          <a:off x="3937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66564</xdr:rowOff>
    </xdr:from>
    <xdr:ext cx="736600" cy="259045"/>
    <xdr:sp macro="" textlink="">
      <xdr:nvSpPr>
        <xdr:cNvPr id="363" name="テキスト ボックス 362"/>
        <xdr:cNvSpPr txBox="1"/>
      </xdr:nvSpPr>
      <xdr:spPr>
        <a:xfrm>
          <a:off x="3606800" y="13439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53848</xdr:rowOff>
    </xdr:from>
    <xdr:to>
      <xdr:col>15</xdr:col>
      <xdr:colOff>98425</xdr:colOff>
      <xdr:row>74</xdr:row>
      <xdr:rowOff>113284</xdr:rowOff>
    </xdr:to>
    <xdr:cxnSp macro="">
      <xdr:nvCxnSpPr>
        <xdr:cNvPr id="364" name="直線コネクタ 363"/>
        <xdr:cNvCxnSpPr/>
      </xdr:nvCxnSpPr>
      <xdr:spPr>
        <a:xfrm flipV="1">
          <a:off x="2209800" y="1274114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160782</xdr:rowOff>
    </xdr:from>
    <xdr:to>
      <xdr:col>15</xdr:col>
      <xdr:colOff>149225</xdr:colOff>
      <xdr:row>78</xdr:row>
      <xdr:rowOff>90932</xdr:rowOff>
    </xdr:to>
    <xdr:sp macro="" textlink="">
      <xdr:nvSpPr>
        <xdr:cNvPr id="365" name="フローチャート: 判断 364"/>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75709</xdr:rowOff>
    </xdr:from>
    <xdr:ext cx="762000" cy="259045"/>
    <xdr:sp macro="" textlink="">
      <xdr:nvSpPr>
        <xdr:cNvPr id="366" name="テキスト ボックス 365"/>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113284</xdr:rowOff>
    </xdr:from>
    <xdr:to>
      <xdr:col>11</xdr:col>
      <xdr:colOff>9525</xdr:colOff>
      <xdr:row>75</xdr:row>
      <xdr:rowOff>56134</xdr:rowOff>
    </xdr:to>
    <xdr:cxnSp macro="">
      <xdr:nvCxnSpPr>
        <xdr:cNvPr id="367" name="直線コネクタ 366"/>
        <xdr:cNvCxnSpPr/>
      </xdr:nvCxnSpPr>
      <xdr:spPr>
        <a:xfrm flipV="1">
          <a:off x="1320800" y="1280058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151637</xdr:rowOff>
    </xdr:from>
    <xdr:to>
      <xdr:col>11</xdr:col>
      <xdr:colOff>60325</xdr:colOff>
      <xdr:row>78</xdr:row>
      <xdr:rowOff>81787</xdr:rowOff>
    </xdr:to>
    <xdr:sp macro="" textlink="">
      <xdr:nvSpPr>
        <xdr:cNvPr id="368" name="フローチャート: 判断 367"/>
        <xdr:cNvSpPr/>
      </xdr:nvSpPr>
      <xdr:spPr>
        <a:xfrm>
          <a:off x="2159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66564</xdr:rowOff>
    </xdr:from>
    <xdr:ext cx="762000" cy="259045"/>
    <xdr:sp macro="" textlink="">
      <xdr:nvSpPr>
        <xdr:cNvPr id="369" name="テキスト ボックス 368"/>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70" name="フローチャート: 判断 369"/>
        <xdr:cNvSpPr/>
      </xdr:nvSpPr>
      <xdr:spPr>
        <a:xfrm>
          <a:off x="1270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71138</xdr:rowOff>
    </xdr:from>
    <xdr:ext cx="762000" cy="259045"/>
    <xdr:sp macro="" textlink="">
      <xdr:nvSpPr>
        <xdr:cNvPr id="371" name="テキスト ボックス 370"/>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124206</xdr:rowOff>
    </xdr:from>
    <xdr:to>
      <xdr:col>24</xdr:col>
      <xdr:colOff>76200</xdr:colOff>
      <xdr:row>74</xdr:row>
      <xdr:rowOff>54356</xdr:rowOff>
    </xdr:to>
    <xdr:sp macro="" textlink="">
      <xdr:nvSpPr>
        <xdr:cNvPr id="377" name="楕円 376"/>
        <xdr:cNvSpPr/>
      </xdr:nvSpPr>
      <xdr:spPr>
        <a:xfrm>
          <a:off x="4775200" y="1264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32783</xdr:rowOff>
    </xdr:from>
    <xdr:ext cx="762000" cy="259045"/>
    <xdr:sp macro="" textlink="">
      <xdr:nvSpPr>
        <xdr:cNvPr id="378" name="公債費該当値テキスト"/>
        <xdr:cNvSpPr txBox="1"/>
      </xdr:nvSpPr>
      <xdr:spPr>
        <a:xfrm>
          <a:off x="4914900" y="1254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147066</xdr:rowOff>
    </xdr:from>
    <xdr:to>
      <xdr:col>20</xdr:col>
      <xdr:colOff>38100</xdr:colOff>
      <xdr:row>74</xdr:row>
      <xdr:rowOff>77216</xdr:rowOff>
    </xdr:to>
    <xdr:sp macro="" textlink="">
      <xdr:nvSpPr>
        <xdr:cNvPr id="379" name="楕円 378"/>
        <xdr:cNvSpPr/>
      </xdr:nvSpPr>
      <xdr:spPr>
        <a:xfrm>
          <a:off x="3937000" y="1266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87393</xdr:rowOff>
    </xdr:from>
    <xdr:ext cx="736600" cy="259045"/>
    <xdr:sp macro="" textlink="">
      <xdr:nvSpPr>
        <xdr:cNvPr id="380" name="テキスト ボックス 379"/>
        <xdr:cNvSpPr txBox="1"/>
      </xdr:nvSpPr>
      <xdr:spPr>
        <a:xfrm>
          <a:off x="3606800" y="12431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3048</xdr:rowOff>
    </xdr:from>
    <xdr:to>
      <xdr:col>15</xdr:col>
      <xdr:colOff>149225</xdr:colOff>
      <xdr:row>74</xdr:row>
      <xdr:rowOff>104648</xdr:rowOff>
    </xdr:to>
    <xdr:sp macro="" textlink="">
      <xdr:nvSpPr>
        <xdr:cNvPr id="381" name="楕円 380"/>
        <xdr:cNvSpPr/>
      </xdr:nvSpPr>
      <xdr:spPr>
        <a:xfrm>
          <a:off x="3048000" y="1269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114825</xdr:rowOff>
    </xdr:from>
    <xdr:ext cx="762000" cy="259045"/>
    <xdr:sp macro="" textlink="">
      <xdr:nvSpPr>
        <xdr:cNvPr id="382" name="テキスト ボックス 381"/>
        <xdr:cNvSpPr txBox="1"/>
      </xdr:nvSpPr>
      <xdr:spPr>
        <a:xfrm>
          <a:off x="2717800" y="1245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62484</xdr:rowOff>
    </xdr:from>
    <xdr:to>
      <xdr:col>11</xdr:col>
      <xdr:colOff>60325</xdr:colOff>
      <xdr:row>74</xdr:row>
      <xdr:rowOff>164084</xdr:rowOff>
    </xdr:to>
    <xdr:sp macro="" textlink="">
      <xdr:nvSpPr>
        <xdr:cNvPr id="383" name="楕円 382"/>
        <xdr:cNvSpPr/>
      </xdr:nvSpPr>
      <xdr:spPr>
        <a:xfrm>
          <a:off x="2159000" y="1274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2811</xdr:rowOff>
    </xdr:from>
    <xdr:ext cx="762000" cy="259045"/>
    <xdr:sp macro="" textlink="">
      <xdr:nvSpPr>
        <xdr:cNvPr id="384" name="テキスト ボックス 383"/>
        <xdr:cNvSpPr txBox="1"/>
      </xdr:nvSpPr>
      <xdr:spPr>
        <a:xfrm>
          <a:off x="1828800" y="1251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5334</xdr:rowOff>
    </xdr:from>
    <xdr:to>
      <xdr:col>6</xdr:col>
      <xdr:colOff>171450</xdr:colOff>
      <xdr:row>75</xdr:row>
      <xdr:rowOff>106934</xdr:rowOff>
    </xdr:to>
    <xdr:sp macro="" textlink="">
      <xdr:nvSpPr>
        <xdr:cNvPr id="385" name="楕円 384"/>
        <xdr:cNvSpPr/>
      </xdr:nvSpPr>
      <xdr:spPr>
        <a:xfrm>
          <a:off x="1270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117111</xdr:rowOff>
    </xdr:from>
    <xdr:ext cx="762000" cy="259045"/>
    <xdr:sp macro="" textlink="">
      <xdr:nvSpPr>
        <xdr:cNvPr id="386" name="テキスト ボックス 385"/>
        <xdr:cNvSpPr txBox="1"/>
      </xdr:nvSpPr>
      <xdr:spPr>
        <a:xfrm>
          <a:off x="939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年度は、人件費の経常収支比率の一時的な改善等により</a:t>
          </a:r>
          <a:r>
            <a:rPr kumimoji="1" lang="en-US" altLang="ja-JP" sz="1300">
              <a:latin typeface="ＭＳ Ｐゴシック" panose="020B0600070205080204" pitchFamily="50" charset="-128"/>
              <a:ea typeface="ＭＳ Ｐゴシック" panose="020B0600070205080204" pitchFamily="50" charset="-128"/>
            </a:rPr>
            <a:t>8.3</a:t>
          </a:r>
          <a:r>
            <a:rPr kumimoji="1" lang="ja-JP" altLang="en-US" sz="1300">
              <a:latin typeface="ＭＳ Ｐゴシック" panose="020B0600070205080204" pitchFamily="50" charset="-128"/>
              <a:ea typeface="ＭＳ Ｐゴシック" panose="020B0600070205080204" pitchFamily="50" charset="-128"/>
            </a:rPr>
            <a:t>％下降した。これは、</a:t>
          </a:r>
          <a:r>
            <a:rPr kumimoji="1" lang="ja-JP" altLang="ja-JP" sz="1300">
              <a:solidFill>
                <a:schemeClr val="dk1"/>
              </a:solidFill>
              <a:effectLst/>
              <a:latin typeface="+mn-lt"/>
              <a:ea typeface="+mn-ea"/>
              <a:cs typeface="+mn-cs"/>
            </a:rPr>
            <a:t>臨時的に人件費充当財源を確保したことから、経常的人件費に係る一般財源が減少</a:t>
          </a:r>
          <a:r>
            <a:rPr kumimoji="1" lang="ja-JP" altLang="en-US" sz="1300">
              <a:solidFill>
                <a:schemeClr val="dk1"/>
              </a:solidFill>
              <a:effectLst/>
              <a:latin typeface="+mn-lt"/>
              <a:ea typeface="+mn-ea"/>
              <a:cs typeface="+mn-cs"/>
            </a:rPr>
            <a:t>したもの。</a:t>
          </a:r>
          <a:r>
            <a:rPr kumimoji="1" lang="ja-JP" altLang="en-US" sz="1300">
              <a:latin typeface="ＭＳ Ｐゴシック" panose="020B0600070205080204" pitchFamily="50" charset="-128"/>
              <a:ea typeface="ＭＳ Ｐゴシック" panose="020B0600070205080204" pitchFamily="50" charset="-128"/>
            </a:rPr>
            <a:t>今後は、復旧・復興事業に係るインフラ整備によって、維持管理費の増加が懸念される。そのための経費の節減・合理化により、効率的な行政運営を図ることで経常収支比率の改善に引き続き努める。</a:t>
          </a: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79</xdr:row>
      <xdr:rowOff>147574</xdr:rowOff>
    </xdr:to>
    <xdr:cxnSp macro="">
      <xdr:nvCxnSpPr>
        <xdr:cNvPr id="412" name="直線コネクタ 411"/>
        <xdr:cNvCxnSpPr/>
      </xdr:nvCxnSpPr>
      <xdr:spPr>
        <a:xfrm flipV="1">
          <a:off x="16510000" y="12645136"/>
          <a:ext cx="0" cy="104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119651</xdr:rowOff>
    </xdr:from>
    <xdr:ext cx="762000" cy="259045"/>
    <xdr:sp macro="" textlink="">
      <xdr:nvSpPr>
        <xdr:cNvPr id="413" name="公債費以外最小値テキスト"/>
        <xdr:cNvSpPr txBox="1"/>
      </xdr:nvSpPr>
      <xdr:spPr>
        <a:xfrm>
          <a:off x="16598900" y="1366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147574</xdr:rowOff>
    </xdr:from>
    <xdr:to>
      <xdr:col>82</xdr:col>
      <xdr:colOff>196850</xdr:colOff>
      <xdr:row>79</xdr:row>
      <xdr:rowOff>147574</xdr:rowOff>
    </xdr:to>
    <xdr:cxnSp macro="">
      <xdr:nvCxnSpPr>
        <xdr:cNvPr id="414" name="直線コネクタ 413"/>
        <xdr:cNvCxnSpPr/>
      </xdr:nvCxnSpPr>
      <xdr:spPr>
        <a:xfrm>
          <a:off x="16421100" y="1369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15"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16" name="直線コネクタ 415"/>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147574</xdr:rowOff>
    </xdr:from>
    <xdr:to>
      <xdr:col>82</xdr:col>
      <xdr:colOff>107950</xdr:colOff>
      <xdr:row>80</xdr:row>
      <xdr:rowOff>165863</xdr:rowOff>
    </xdr:to>
    <xdr:cxnSp macro="">
      <xdr:nvCxnSpPr>
        <xdr:cNvPr id="417" name="直線コネクタ 416"/>
        <xdr:cNvCxnSpPr/>
      </xdr:nvCxnSpPr>
      <xdr:spPr>
        <a:xfrm flipV="1">
          <a:off x="15671800" y="13692124"/>
          <a:ext cx="838200" cy="18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44721</xdr:rowOff>
    </xdr:from>
    <xdr:ext cx="762000" cy="259045"/>
    <xdr:sp macro="" textlink="">
      <xdr:nvSpPr>
        <xdr:cNvPr id="418" name="公債費以外平均値テキスト"/>
        <xdr:cNvSpPr txBox="1"/>
      </xdr:nvSpPr>
      <xdr:spPr>
        <a:xfrm>
          <a:off x="16598900" y="12903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28194</xdr:rowOff>
    </xdr:from>
    <xdr:to>
      <xdr:col>82</xdr:col>
      <xdr:colOff>158750</xdr:colOff>
      <xdr:row>76</xdr:row>
      <xdr:rowOff>129794</xdr:rowOff>
    </xdr:to>
    <xdr:sp macro="" textlink="">
      <xdr:nvSpPr>
        <xdr:cNvPr id="419" name="フローチャート: 判断 418"/>
        <xdr:cNvSpPr/>
      </xdr:nvSpPr>
      <xdr:spPr>
        <a:xfrm>
          <a:off x="16459200" y="1305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154432</xdr:rowOff>
    </xdr:from>
    <xdr:to>
      <xdr:col>78</xdr:col>
      <xdr:colOff>69850</xdr:colOff>
      <xdr:row>80</xdr:row>
      <xdr:rowOff>165863</xdr:rowOff>
    </xdr:to>
    <xdr:cxnSp macro="">
      <xdr:nvCxnSpPr>
        <xdr:cNvPr id="420" name="直線コネクタ 419"/>
        <xdr:cNvCxnSpPr/>
      </xdr:nvCxnSpPr>
      <xdr:spPr>
        <a:xfrm>
          <a:off x="14782800" y="13870432"/>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105918</xdr:rowOff>
    </xdr:from>
    <xdr:to>
      <xdr:col>78</xdr:col>
      <xdr:colOff>120650</xdr:colOff>
      <xdr:row>77</xdr:row>
      <xdr:rowOff>36068</xdr:rowOff>
    </xdr:to>
    <xdr:sp macro="" textlink="">
      <xdr:nvSpPr>
        <xdr:cNvPr id="421" name="フローチャート: 判断 420"/>
        <xdr:cNvSpPr/>
      </xdr:nvSpPr>
      <xdr:spPr>
        <a:xfrm>
          <a:off x="15621000" y="131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46245</xdr:rowOff>
    </xdr:from>
    <xdr:ext cx="736600" cy="259045"/>
    <xdr:sp macro="" textlink="">
      <xdr:nvSpPr>
        <xdr:cNvPr id="422" name="テキスト ボックス 421"/>
        <xdr:cNvSpPr txBox="1"/>
      </xdr:nvSpPr>
      <xdr:spPr>
        <a:xfrm>
          <a:off x="15290800" y="12904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120142</xdr:rowOff>
    </xdr:from>
    <xdr:to>
      <xdr:col>73</xdr:col>
      <xdr:colOff>180975</xdr:colOff>
      <xdr:row>80</xdr:row>
      <xdr:rowOff>154432</xdr:rowOff>
    </xdr:to>
    <xdr:cxnSp macro="">
      <xdr:nvCxnSpPr>
        <xdr:cNvPr id="423" name="直線コネクタ 422"/>
        <xdr:cNvCxnSpPr/>
      </xdr:nvCxnSpPr>
      <xdr:spPr>
        <a:xfrm>
          <a:off x="13893800" y="1383614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131063</xdr:rowOff>
    </xdr:from>
    <xdr:to>
      <xdr:col>74</xdr:col>
      <xdr:colOff>31750</xdr:colOff>
      <xdr:row>77</xdr:row>
      <xdr:rowOff>61213</xdr:rowOff>
    </xdr:to>
    <xdr:sp macro="" textlink="">
      <xdr:nvSpPr>
        <xdr:cNvPr id="424" name="フローチャート: 判断 423"/>
        <xdr:cNvSpPr/>
      </xdr:nvSpPr>
      <xdr:spPr>
        <a:xfrm>
          <a:off x="14732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71391</xdr:rowOff>
    </xdr:from>
    <xdr:ext cx="762000" cy="259045"/>
    <xdr:sp macro="" textlink="">
      <xdr:nvSpPr>
        <xdr:cNvPr id="425" name="テキスト ボックス 424"/>
        <xdr:cNvSpPr txBox="1"/>
      </xdr:nvSpPr>
      <xdr:spPr>
        <a:xfrm>
          <a:off x="14401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12700</xdr:rowOff>
    </xdr:from>
    <xdr:to>
      <xdr:col>69</xdr:col>
      <xdr:colOff>92075</xdr:colOff>
      <xdr:row>80</xdr:row>
      <xdr:rowOff>120142</xdr:rowOff>
    </xdr:to>
    <xdr:cxnSp macro="">
      <xdr:nvCxnSpPr>
        <xdr:cNvPr id="426" name="直線コネクタ 425"/>
        <xdr:cNvCxnSpPr/>
      </xdr:nvCxnSpPr>
      <xdr:spPr>
        <a:xfrm>
          <a:off x="13004800" y="13728700"/>
          <a:ext cx="8890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27" name="フローチャート: 判断 426"/>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28" name="テキスト ボックス 427"/>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83058</xdr:rowOff>
    </xdr:from>
    <xdr:to>
      <xdr:col>65</xdr:col>
      <xdr:colOff>53975</xdr:colOff>
      <xdr:row>77</xdr:row>
      <xdr:rowOff>13208</xdr:rowOff>
    </xdr:to>
    <xdr:sp macro="" textlink="">
      <xdr:nvSpPr>
        <xdr:cNvPr id="429" name="フローチャート: 判断 428"/>
        <xdr:cNvSpPr/>
      </xdr:nvSpPr>
      <xdr:spPr>
        <a:xfrm>
          <a:off x="12954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23385</xdr:rowOff>
    </xdr:from>
    <xdr:ext cx="762000" cy="259045"/>
    <xdr:sp macro="" textlink="">
      <xdr:nvSpPr>
        <xdr:cNvPr id="430" name="テキスト ボックス 429"/>
        <xdr:cNvSpPr txBox="1"/>
      </xdr:nvSpPr>
      <xdr:spPr>
        <a:xfrm>
          <a:off x="12623800" y="12882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96774</xdr:rowOff>
    </xdr:from>
    <xdr:to>
      <xdr:col>82</xdr:col>
      <xdr:colOff>158750</xdr:colOff>
      <xdr:row>80</xdr:row>
      <xdr:rowOff>26924</xdr:rowOff>
    </xdr:to>
    <xdr:sp macro="" textlink="">
      <xdr:nvSpPr>
        <xdr:cNvPr id="436" name="楕円 435"/>
        <xdr:cNvSpPr/>
      </xdr:nvSpPr>
      <xdr:spPr>
        <a:xfrm>
          <a:off x="164592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5351</xdr:rowOff>
    </xdr:from>
    <xdr:ext cx="762000" cy="259045"/>
    <xdr:sp macro="" textlink="">
      <xdr:nvSpPr>
        <xdr:cNvPr id="437" name="公債費以外該当値テキスト"/>
        <xdr:cNvSpPr txBox="1"/>
      </xdr:nvSpPr>
      <xdr:spPr>
        <a:xfrm>
          <a:off x="16598900" y="13549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115063</xdr:rowOff>
    </xdr:from>
    <xdr:to>
      <xdr:col>78</xdr:col>
      <xdr:colOff>120650</xdr:colOff>
      <xdr:row>81</xdr:row>
      <xdr:rowOff>45213</xdr:rowOff>
    </xdr:to>
    <xdr:sp macro="" textlink="">
      <xdr:nvSpPr>
        <xdr:cNvPr id="438" name="楕円 437"/>
        <xdr:cNvSpPr/>
      </xdr:nvSpPr>
      <xdr:spPr>
        <a:xfrm>
          <a:off x="15621000" y="1383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29990</xdr:rowOff>
    </xdr:from>
    <xdr:ext cx="736600" cy="259045"/>
    <xdr:sp macro="" textlink="">
      <xdr:nvSpPr>
        <xdr:cNvPr id="439" name="テキスト ボックス 438"/>
        <xdr:cNvSpPr txBox="1"/>
      </xdr:nvSpPr>
      <xdr:spPr>
        <a:xfrm>
          <a:off x="15290800" y="13917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103632</xdr:rowOff>
    </xdr:from>
    <xdr:to>
      <xdr:col>74</xdr:col>
      <xdr:colOff>31750</xdr:colOff>
      <xdr:row>81</xdr:row>
      <xdr:rowOff>33782</xdr:rowOff>
    </xdr:to>
    <xdr:sp macro="" textlink="">
      <xdr:nvSpPr>
        <xdr:cNvPr id="440" name="楕円 439"/>
        <xdr:cNvSpPr/>
      </xdr:nvSpPr>
      <xdr:spPr>
        <a:xfrm>
          <a:off x="14732000" y="1381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18559</xdr:rowOff>
    </xdr:from>
    <xdr:ext cx="762000" cy="259045"/>
    <xdr:sp macro="" textlink="">
      <xdr:nvSpPr>
        <xdr:cNvPr id="441" name="テキスト ボックス 440"/>
        <xdr:cNvSpPr txBox="1"/>
      </xdr:nvSpPr>
      <xdr:spPr>
        <a:xfrm>
          <a:off x="14401800" y="1390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69342</xdr:rowOff>
    </xdr:from>
    <xdr:to>
      <xdr:col>69</xdr:col>
      <xdr:colOff>142875</xdr:colOff>
      <xdr:row>80</xdr:row>
      <xdr:rowOff>170942</xdr:rowOff>
    </xdr:to>
    <xdr:sp macro="" textlink="">
      <xdr:nvSpPr>
        <xdr:cNvPr id="442" name="楕円 441"/>
        <xdr:cNvSpPr/>
      </xdr:nvSpPr>
      <xdr:spPr>
        <a:xfrm>
          <a:off x="13843000" y="1378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155719</xdr:rowOff>
    </xdr:from>
    <xdr:ext cx="762000" cy="259045"/>
    <xdr:sp macro="" textlink="">
      <xdr:nvSpPr>
        <xdr:cNvPr id="443" name="テキスト ボックス 442"/>
        <xdr:cNvSpPr txBox="1"/>
      </xdr:nvSpPr>
      <xdr:spPr>
        <a:xfrm>
          <a:off x="13512800" y="1387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133350</xdr:rowOff>
    </xdr:from>
    <xdr:to>
      <xdr:col>65</xdr:col>
      <xdr:colOff>53975</xdr:colOff>
      <xdr:row>80</xdr:row>
      <xdr:rowOff>63500</xdr:rowOff>
    </xdr:to>
    <xdr:sp macro="" textlink="">
      <xdr:nvSpPr>
        <xdr:cNvPr id="444" name="楕円 443"/>
        <xdr:cNvSpPr/>
      </xdr:nvSpPr>
      <xdr:spPr>
        <a:xfrm>
          <a:off x="12954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48277</xdr:rowOff>
    </xdr:from>
    <xdr:ext cx="762000" cy="259045"/>
    <xdr:sp macro="" textlink="">
      <xdr:nvSpPr>
        <xdr:cNvPr id="445" name="テキスト ボックス 444"/>
        <xdr:cNvSpPr txBox="1"/>
      </xdr:nvSpPr>
      <xdr:spPr>
        <a:xfrm>
          <a:off x="12623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福島県富岡町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64579</xdr:rowOff>
    </xdr:from>
    <xdr:to>
      <xdr:col>29</xdr:col>
      <xdr:colOff>127000</xdr:colOff>
      <xdr:row>18</xdr:row>
      <xdr:rowOff>87789</xdr:rowOff>
    </xdr:to>
    <xdr:cxnSp macro="">
      <xdr:nvCxnSpPr>
        <xdr:cNvPr id="42" name="直線コネクタ 41"/>
        <xdr:cNvCxnSpPr/>
      </xdr:nvCxnSpPr>
      <xdr:spPr bwMode="auto">
        <a:xfrm flipV="1">
          <a:off x="5651500" y="1998154"/>
          <a:ext cx="0" cy="12233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59866</xdr:rowOff>
    </xdr:from>
    <xdr:ext cx="762000" cy="259045"/>
    <xdr:sp macro="" textlink="">
      <xdr:nvSpPr>
        <xdr:cNvPr id="43" name="人口1人当たり決算額の推移最小値テキスト130"/>
        <xdr:cNvSpPr txBox="1"/>
      </xdr:nvSpPr>
      <xdr:spPr>
        <a:xfrm>
          <a:off x="5740400" y="3193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87789</xdr:rowOff>
    </xdr:from>
    <xdr:to>
      <xdr:col>30</xdr:col>
      <xdr:colOff>25400</xdr:colOff>
      <xdr:row>18</xdr:row>
      <xdr:rowOff>87789</xdr:rowOff>
    </xdr:to>
    <xdr:cxnSp macro="">
      <xdr:nvCxnSpPr>
        <xdr:cNvPr id="44" name="直線コネクタ 43"/>
        <xdr:cNvCxnSpPr/>
      </xdr:nvCxnSpPr>
      <xdr:spPr bwMode="auto">
        <a:xfrm>
          <a:off x="5562600" y="32215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150956</xdr:rowOff>
    </xdr:from>
    <xdr:ext cx="762000" cy="259045"/>
    <xdr:sp macro="" textlink="">
      <xdr:nvSpPr>
        <xdr:cNvPr id="45" name="人口1人当たり決算額の推移最大値テキスト130"/>
        <xdr:cNvSpPr txBox="1"/>
      </xdr:nvSpPr>
      <xdr:spPr>
        <a:xfrm>
          <a:off x="5740400" y="1741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64579</xdr:rowOff>
    </xdr:from>
    <xdr:to>
      <xdr:col>30</xdr:col>
      <xdr:colOff>25400</xdr:colOff>
      <xdr:row>11</xdr:row>
      <xdr:rowOff>64579</xdr:rowOff>
    </xdr:to>
    <xdr:cxnSp macro="">
      <xdr:nvCxnSpPr>
        <xdr:cNvPr id="46" name="直線コネクタ 45"/>
        <xdr:cNvCxnSpPr/>
      </xdr:nvCxnSpPr>
      <xdr:spPr bwMode="auto">
        <a:xfrm>
          <a:off x="5562600" y="19981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28970</xdr:rowOff>
    </xdr:from>
    <xdr:to>
      <xdr:col>29</xdr:col>
      <xdr:colOff>127000</xdr:colOff>
      <xdr:row>18</xdr:row>
      <xdr:rowOff>57006</xdr:rowOff>
    </xdr:to>
    <xdr:cxnSp macro="">
      <xdr:nvCxnSpPr>
        <xdr:cNvPr id="47" name="直線コネクタ 46"/>
        <xdr:cNvCxnSpPr/>
      </xdr:nvCxnSpPr>
      <xdr:spPr bwMode="auto">
        <a:xfrm flipV="1">
          <a:off x="5003800" y="3162695"/>
          <a:ext cx="647700" cy="28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158110</xdr:rowOff>
    </xdr:from>
    <xdr:ext cx="762000" cy="259045"/>
    <xdr:sp macro="" textlink="">
      <xdr:nvSpPr>
        <xdr:cNvPr id="48" name="人口1人当たり決算額の推移平均値テキスト130"/>
        <xdr:cNvSpPr txBox="1"/>
      </xdr:nvSpPr>
      <xdr:spPr>
        <a:xfrm>
          <a:off x="5740400" y="277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141583</xdr:rowOff>
    </xdr:from>
    <xdr:to>
      <xdr:col>29</xdr:col>
      <xdr:colOff>177800</xdr:colOff>
      <xdr:row>17</xdr:row>
      <xdr:rowOff>71733</xdr:rowOff>
    </xdr:to>
    <xdr:sp macro="" textlink="">
      <xdr:nvSpPr>
        <xdr:cNvPr id="49" name="フローチャート: 判断 48"/>
        <xdr:cNvSpPr/>
      </xdr:nvSpPr>
      <xdr:spPr bwMode="auto">
        <a:xfrm>
          <a:off x="5600700" y="29324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57006</xdr:rowOff>
    </xdr:from>
    <xdr:to>
      <xdr:col>26</xdr:col>
      <xdr:colOff>50800</xdr:colOff>
      <xdr:row>18</xdr:row>
      <xdr:rowOff>71602</xdr:rowOff>
    </xdr:to>
    <xdr:cxnSp macro="">
      <xdr:nvCxnSpPr>
        <xdr:cNvPr id="50" name="直線コネクタ 49"/>
        <xdr:cNvCxnSpPr/>
      </xdr:nvCxnSpPr>
      <xdr:spPr bwMode="auto">
        <a:xfrm flipV="1">
          <a:off x="4305300" y="3190731"/>
          <a:ext cx="698500" cy="14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47804</xdr:rowOff>
    </xdr:from>
    <xdr:to>
      <xdr:col>26</xdr:col>
      <xdr:colOff>101600</xdr:colOff>
      <xdr:row>16</xdr:row>
      <xdr:rowOff>149404</xdr:rowOff>
    </xdr:to>
    <xdr:sp macro="" textlink="">
      <xdr:nvSpPr>
        <xdr:cNvPr id="51" name="フローチャート: 判断 50"/>
        <xdr:cNvSpPr/>
      </xdr:nvSpPr>
      <xdr:spPr bwMode="auto">
        <a:xfrm>
          <a:off x="4953000" y="28386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159581</xdr:rowOff>
    </xdr:from>
    <xdr:ext cx="736600" cy="259045"/>
    <xdr:sp macro="" textlink="">
      <xdr:nvSpPr>
        <xdr:cNvPr id="52" name="テキスト ボックス 51"/>
        <xdr:cNvSpPr txBox="1"/>
      </xdr:nvSpPr>
      <xdr:spPr>
        <a:xfrm>
          <a:off x="4622800" y="2607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71602</xdr:rowOff>
    </xdr:from>
    <xdr:to>
      <xdr:col>22</xdr:col>
      <xdr:colOff>114300</xdr:colOff>
      <xdr:row>18</xdr:row>
      <xdr:rowOff>80929</xdr:rowOff>
    </xdr:to>
    <xdr:cxnSp macro="">
      <xdr:nvCxnSpPr>
        <xdr:cNvPr id="53" name="直線コネクタ 52"/>
        <xdr:cNvCxnSpPr/>
      </xdr:nvCxnSpPr>
      <xdr:spPr bwMode="auto">
        <a:xfrm flipV="1">
          <a:off x="3606800" y="3205327"/>
          <a:ext cx="698500" cy="9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60734</xdr:rowOff>
    </xdr:from>
    <xdr:to>
      <xdr:col>22</xdr:col>
      <xdr:colOff>165100</xdr:colOff>
      <xdr:row>16</xdr:row>
      <xdr:rowOff>162334</xdr:rowOff>
    </xdr:to>
    <xdr:sp macro="" textlink="">
      <xdr:nvSpPr>
        <xdr:cNvPr id="54" name="フローチャート: 判断 53"/>
        <xdr:cNvSpPr/>
      </xdr:nvSpPr>
      <xdr:spPr bwMode="auto">
        <a:xfrm>
          <a:off x="4254500" y="285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1061</xdr:rowOff>
    </xdr:from>
    <xdr:ext cx="762000" cy="259045"/>
    <xdr:sp macro="" textlink="">
      <xdr:nvSpPr>
        <xdr:cNvPr id="55" name="テキスト ボックス 54"/>
        <xdr:cNvSpPr txBox="1"/>
      </xdr:nvSpPr>
      <xdr:spPr>
        <a:xfrm>
          <a:off x="3924300" y="262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80929</xdr:rowOff>
    </xdr:from>
    <xdr:to>
      <xdr:col>18</xdr:col>
      <xdr:colOff>177800</xdr:colOff>
      <xdr:row>18</xdr:row>
      <xdr:rowOff>102504</xdr:rowOff>
    </xdr:to>
    <xdr:cxnSp macro="">
      <xdr:nvCxnSpPr>
        <xdr:cNvPr id="56" name="直線コネクタ 55"/>
        <xdr:cNvCxnSpPr/>
      </xdr:nvCxnSpPr>
      <xdr:spPr bwMode="auto">
        <a:xfrm flipV="1">
          <a:off x="2908300" y="3214654"/>
          <a:ext cx="698500" cy="21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82787</xdr:rowOff>
    </xdr:from>
    <xdr:to>
      <xdr:col>19</xdr:col>
      <xdr:colOff>38100</xdr:colOff>
      <xdr:row>17</xdr:row>
      <xdr:rowOff>12937</xdr:rowOff>
    </xdr:to>
    <xdr:sp macro="" textlink="">
      <xdr:nvSpPr>
        <xdr:cNvPr id="57" name="フローチャート: 判断 56"/>
        <xdr:cNvSpPr/>
      </xdr:nvSpPr>
      <xdr:spPr bwMode="auto">
        <a:xfrm>
          <a:off x="3556000" y="28736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23114</xdr:rowOff>
    </xdr:from>
    <xdr:ext cx="762000" cy="259045"/>
    <xdr:sp macro="" textlink="">
      <xdr:nvSpPr>
        <xdr:cNvPr id="58" name="テキスト ボックス 57"/>
        <xdr:cNvSpPr txBox="1"/>
      </xdr:nvSpPr>
      <xdr:spPr>
        <a:xfrm>
          <a:off x="3225800" y="264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88255</xdr:rowOff>
    </xdr:from>
    <xdr:to>
      <xdr:col>15</xdr:col>
      <xdr:colOff>101600</xdr:colOff>
      <xdr:row>17</xdr:row>
      <xdr:rowOff>18405</xdr:rowOff>
    </xdr:to>
    <xdr:sp macro="" textlink="">
      <xdr:nvSpPr>
        <xdr:cNvPr id="59" name="フローチャート: 判断 58"/>
        <xdr:cNvSpPr/>
      </xdr:nvSpPr>
      <xdr:spPr bwMode="auto">
        <a:xfrm>
          <a:off x="2857500" y="28790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28582</xdr:rowOff>
    </xdr:from>
    <xdr:ext cx="762000" cy="259045"/>
    <xdr:sp macro="" textlink="">
      <xdr:nvSpPr>
        <xdr:cNvPr id="60" name="テキスト ボックス 59"/>
        <xdr:cNvSpPr txBox="1"/>
      </xdr:nvSpPr>
      <xdr:spPr>
        <a:xfrm>
          <a:off x="2527300" y="2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149620</xdr:rowOff>
    </xdr:from>
    <xdr:to>
      <xdr:col>29</xdr:col>
      <xdr:colOff>177800</xdr:colOff>
      <xdr:row>18</xdr:row>
      <xdr:rowOff>79770</xdr:rowOff>
    </xdr:to>
    <xdr:sp macro="" textlink="">
      <xdr:nvSpPr>
        <xdr:cNvPr id="66" name="楕円 65"/>
        <xdr:cNvSpPr/>
      </xdr:nvSpPr>
      <xdr:spPr bwMode="auto">
        <a:xfrm>
          <a:off x="5600700" y="3111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58197</xdr:rowOff>
    </xdr:from>
    <xdr:ext cx="762000" cy="259045"/>
    <xdr:sp macro="" textlink="">
      <xdr:nvSpPr>
        <xdr:cNvPr id="67" name="人口1人当たり決算額の推移該当値テキスト130"/>
        <xdr:cNvSpPr txBox="1"/>
      </xdr:nvSpPr>
      <xdr:spPr>
        <a:xfrm>
          <a:off x="5740400" y="3020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6206</xdr:rowOff>
    </xdr:from>
    <xdr:to>
      <xdr:col>26</xdr:col>
      <xdr:colOff>101600</xdr:colOff>
      <xdr:row>18</xdr:row>
      <xdr:rowOff>107806</xdr:rowOff>
    </xdr:to>
    <xdr:sp macro="" textlink="">
      <xdr:nvSpPr>
        <xdr:cNvPr id="68" name="楕円 67"/>
        <xdr:cNvSpPr/>
      </xdr:nvSpPr>
      <xdr:spPr bwMode="auto">
        <a:xfrm>
          <a:off x="4953000" y="3139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92583</xdr:rowOff>
    </xdr:from>
    <xdr:ext cx="736600" cy="259045"/>
    <xdr:sp macro="" textlink="">
      <xdr:nvSpPr>
        <xdr:cNvPr id="69" name="テキスト ボックス 68"/>
        <xdr:cNvSpPr txBox="1"/>
      </xdr:nvSpPr>
      <xdr:spPr>
        <a:xfrm>
          <a:off x="4622800" y="3226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20802</xdr:rowOff>
    </xdr:from>
    <xdr:to>
      <xdr:col>22</xdr:col>
      <xdr:colOff>165100</xdr:colOff>
      <xdr:row>18</xdr:row>
      <xdr:rowOff>122402</xdr:rowOff>
    </xdr:to>
    <xdr:sp macro="" textlink="">
      <xdr:nvSpPr>
        <xdr:cNvPr id="70" name="楕円 69"/>
        <xdr:cNvSpPr/>
      </xdr:nvSpPr>
      <xdr:spPr bwMode="auto">
        <a:xfrm>
          <a:off x="4254500" y="3154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107179</xdr:rowOff>
    </xdr:from>
    <xdr:ext cx="762000" cy="259045"/>
    <xdr:sp macro="" textlink="">
      <xdr:nvSpPr>
        <xdr:cNvPr id="71" name="テキスト ボックス 70"/>
        <xdr:cNvSpPr txBox="1"/>
      </xdr:nvSpPr>
      <xdr:spPr>
        <a:xfrm>
          <a:off x="3924300" y="324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30129</xdr:rowOff>
    </xdr:from>
    <xdr:to>
      <xdr:col>19</xdr:col>
      <xdr:colOff>38100</xdr:colOff>
      <xdr:row>18</xdr:row>
      <xdr:rowOff>131729</xdr:rowOff>
    </xdr:to>
    <xdr:sp macro="" textlink="">
      <xdr:nvSpPr>
        <xdr:cNvPr id="72" name="楕円 71"/>
        <xdr:cNvSpPr/>
      </xdr:nvSpPr>
      <xdr:spPr bwMode="auto">
        <a:xfrm>
          <a:off x="3556000" y="3163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116506</xdr:rowOff>
    </xdr:from>
    <xdr:ext cx="762000" cy="259045"/>
    <xdr:sp macro="" textlink="">
      <xdr:nvSpPr>
        <xdr:cNvPr id="73" name="テキスト ボックス 72"/>
        <xdr:cNvSpPr txBox="1"/>
      </xdr:nvSpPr>
      <xdr:spPr>
        <a:xfrm>
          <a:off x="3225800" y="3250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51704</xdr:rowOff>
    </xdr:from>
    <xdr:to>
      <xdr:col>15</xdr:col>
      <xdr:colOff>101600</xdr:colOff>
      <xdr:row>18</xdr:row>
      <xdr:rowOff>153304</xdr:rowOff>
    </xdr:to>
    <xdr:sp macro="" textlink="">
      <xdr:nvSpPr>
        <xdr:cNvPr id="74" name="楕円 73"/>
        <xdr:cNvSpPr/>
      </xdr:nvSpPr>
      <xdr:spPr bwMode="auto">
        <a:xfrm>
          <a:off x="2857500" y="3185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138081</xdr:rowOff>
    </xdr:from>
    <xdr:ext cx="762000" cy="259045"/>
    <xdr:sp macro="" textlink="">
      <xdr:nvSpPr>
        <xdr:cNvPr id="75" name="テキスト ボックス 74"/>
        <xdr:cNvSpPr txBox="1"/>
      </xdr:nvSpPr>
      <xdr:spPr>
        <a:xfrm>
          <a:off x="2527300" y="3271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1" name="直線コネクタ 90"/>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2" name="テキスト ボックス 91"/>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5" name="直線コネクタ 94"/>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6" name="テキスト ボックス 95"/>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7" name="直線コネクタ 9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98" name="テキスト ボックス 9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9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35914</xdr:rowOff>
    </xdr:from>
    <xdr:to>
      <xdr:col>29</xdr:col>
      <xdr:colOff>127000</xdr:colOff>
      <xdr:row>38</xdr:row>
      <xdr:rowOff>22896</xdr:rowOff>
    </xdr:to>
    <xdr:cxnSp macro="">
      <xdr:nvCxnSpPr>
        <xdr:cNvPr id="100" name="直線コネクタ 99"/>
        <xdr:cNvCxnSpPr/>
      </xdr:nvCxnSpPr>
      <xdr:spPr bwMode="auto">
        <a:xfrm flipV="1">
          <a:off x="5651500" y="6303364"/>
          <a:ext cx="0" cy="11871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33073</xdr:rowOff>
    </xdr:from>
    <xdr:ext cx="762000" cy="259045"/>
    <xdr:sp macro="" textlink="">
      <xdr:nvSpPr>
        <xdr:cNvPr id="101" name="人口1人当たり決算額の推移最小値テキスト445"/>
        <xdr:cNvSpPr txBox="1"/>
      </xdr:nvSpPr>
      <xdr:spPr>
        <a:xfrm>
          <a:off x="5740400" y="750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22896</xdr:rowOff>
    </xdr:from>
    <xdr:to>
      <xdr:col>30</xdr:col>
      <xdr:colOff>25400</xdr:colOff>
      <xdr:row>38</xdr:row>
      <xdr:rowOff>22896</xdr:rowOff>
    </xdr:to>
    <xdr:cxnSp macro="">
      <xdr:nvCxnSpPr>
        <xdr:cNvPr id="102" name="直線コネクタ 101"/>
        <xdr:cNvCxnSpPr/>
      </xdr:nvCxnSpPr>
      <xdr:spPr bwMode="auto">
        <a:xfrm>
          <a:off x="5562600" y="74904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122291</xdr:rowOff>
    </xdr:from>
    <xdr:ext cx="762000" cy="259045"/>
    <xdr:sp macro="" textlink="">
      <xdr:nvSpPr>
        <xdr:cNvPr id="103" name="人口1人当たり決算額の推移最大値テキスト445"/>
        <xdr:cNvSpPr txBox="1"/>
      </xdr:nvSpPr>
      <xdr:spPr>
        <a:xfrm>
          <a:off x="5740400" y="60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35914</xdr:rowOff>
    </xdr:from>
    <xdr:to>
      <xdr:col>30</xdr:col>
      <xdr:colOff>25400</xdr:colOff>
      <xdr:row>34</xdr:row>
      <xdr:rowOff>35914</xdr:rowOff>
    </xdr:to>
    <xdr:cxnSp macro="">
      <xdr:nvCxnSpPr>
        <xdr:cNvPr id="104" name="直線コネクタ 103"/>
        <xdr:cNvCxnSpPr/>
      </xdr:nvCxnSpPr>
      <xdr:spPr bwMode="auto">
        <a:xfrm>
          <a:off x="5562600" y="63033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216594</xdr:rowOff>
    </xdr:from>
    <xdr:to>
      <xdr:col>29</xdr:col>
      <xdr:colOff>127000</xdr:colOff>
      <xdr:row>38</xdr:row>
      <xdr:rowOff>22896</xdr:rowOff>
    </xdr:to>
    <xdr:cxnSp macro="">
      <xdr:nvCxnSpPr>
        <xdr:cNvPr id="105" name="直線コネクタ 104"/>
        <xdr:cNvCxnSpPr/>
      </xdr:nvCxnSpPr>
      <xdr:spPr bwMode="auto">
        <a:xfrm>
          <a:off x="5003800" y="7341294"/>
          <a:ext cx="647700" cy="149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341364</xdr:rowOff>
    </xdr:from>
    <xdr:ext cx="762000" cy="259045"/>
    <xdr:sp macro="" textlink="">
      <xdr:nvSpPr>
        <xdr:cNvPr id="106" name="人口1人当たり決算額の推移平均値テキスト445"/>
        <xdr:cNvSpPr txBox="1"/>
      </xdr:nvSpPr>
      <xdr:spPr>
        <a:xfrm>
          <a:off x="5740400" y="695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153387</xdr:rowOff>
    </xdr:from>
    <xdr:to>
      <xdr:col>29</xdr:col>
      <xdr:colOff>177800</xdr:colOff>
      <xdr:row>37</xdr:row>
      <xdr:rowOff>83537</xdr:rowOff>
    </xdr:to>
    <xdr:sp macro="" textlink="">
      <xdr:nvSpPr>
        <xdr:cNvPr id="107" name="フローチャート: 判断 106"/>
        <xdr:cNvSpPr/>
      </xdr:nvSpPr>
      <xdr:spPr bwMode="auto">
        <a:xfrm>
          <a:off x="5600700" y="7106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197626</xdr:rowOff>
    </xdr:from>
    <xdr:to>
      <xdr:col>26</xdr:col>
      <xdr:colOff>50800</xdr:colOff>
      <xdr:row>37</xdr:row>
      <xdr:rowOff>216594</xdr:rowOff>
    </xdr:to>
    <xdr:cxnSp macro="">
      <xdr:nvCxnSpPr>
        <xdr:cNvPr id="108" name="直線コネクタ 107"/>
        <xdr:cNvCxnSpPr/>
      </xdr:nvCxnSpPr>
      <xdr:spPr bwMode="auto">
        <a:xfrm>
          <a:off x="4305300" y="7322326"/>
          <a:ext cx="698500" cy="189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91791</xdr:rowOff>
    </xdr:from>
    <xdr:to>
      <xdr:col>26</xdr:col>
      <xdr:colOff>101600</xdr:colOff>
      <xdr:row>37</xdr:row>
      <xdr:rowOff>21941</xdr:rowOff>
    </xdr:to>
    <xdr:sp macro="" textlink="">
      <xdr:nvSpPr>
        <xdr:cNvPr id="109" name="フローチャート: 判断 108"/>
        <xdr:cNvSpPr/>
      </xdr:nvSpPr>
      <xdr:spPr bwMode="auto">
        <a:xfrm>
          <a:off x="4953000" y="70450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203568</xdr:rowOff>
    </xdr:from>
    <xdr:ext cx="736600" cy="259045"/>
    <xdr:sp macro="" textlink="">
      <xdr:nvSpPr>
        <xdr:cNvPr id="110" name="テキスト ボックス 109"/>
        <xdr:cNvSpPr txBox="1"/>
      </xdr:nvSpPr>
      <xdr:spPr>
        <a:xfrm>
          <a:off x="4622800" y="6813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197626</xdr:rowOff>
    </xdr:from>
    <xdr:to>
      <xdr:col>22</xdr:col>
      <xdr:colOff>114300</xdr:colOff>
      <xdr:row>37</xdr:row>
      <xdr:rowOff>199146</xdr:rowOff>
    </xdr:to>
    <xdr:cxnSp macro="">
      <xdr:nvCxnSpPr>
        <xdr:cNvPr id="111" name="直線コネクタ 110"/>
        <xdr:cNvCxnSpPr/>
      </xdr:nvCxnSpPr>
      <xdr:spPr bwMode="auto">
        <a:xfrm flipV="1">
          <a:off x="3606800" y="7322326"/>
          <a:ext cx="698500" cy="1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105895</xdr:rowOff>
    </xdr:from>
    <xdr:to>
      <xdr:col>22</xdr:col>
      <xdr:colOff>165100</xdr:colOff>
      <xdr:row>37</xdr:row>
      <xdr:rowOff>36045</xdr:rowOff>
    </xdr:to>
    <xdr:sp macro="" textlink="">
      <xdr:nvSpPr>
        <xdr:cNvPr id="112" name="フローチャート: 判断 111"/>
        <xdr:cNvSpPr/>
      </xdr:nvSpPr>
      <xdr:spPr bwMode="auto">
        <a:xfrm>
          <a:off x="4254500" y="70591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217672</xdr:rowOff>
    </xdr:from>
    <xdr:ext cx="762000" cy="259045"/>
    <xdr:sp macro="" textlink="">
      <xdr:nvSpPr>
        <xdr:cNvPr id="113" name="テキスト ボックス 112"/>
        <xdr:cNvSpPr txBox="1"/>
      </xdr:nvSpPr>
      <xdr:spPr>
        <a:xfrm>
          <a:off x="3924300" y="6828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174514</xdr:rowOff>
    </xdr:from>
    <xdr:to>
      <xdr:col>18</xdr:col>
      <xdr:colOff>177800</xdr:colOff>
      <xdr:row>37</xdr:row>
      <xdr:rowOff>199146</xdr:rowOff>
    </xdr:to>
    <xdr:cxnSp macro="">
      <xdr:nvCxnSpPr>
        <xdr:cNvPr id="114" name="直線コネクタ 113"/>
        <xdr:cNvCxnSpPr/>
      </xdr:nvCxnSpPr>
      <xdr:spPr bwMode="auto">
        <a:xfrm>
          <a:off x="2908300" y="7299214"/>
          <a:ext cx="698500" cy="246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116714</xdr:rowOff>
    </xdr:from>
    <xdr:to>
      <xdr:col>19</xdr:col>
      <xdr:colOff>38100</xdr:colOff>
      <xdr:row>37</xdr:row>
      <xdr:rowOff>46864</xdr:rowOff>
    </xdr:to>
    <xdr:sp macro="" textlink="">
      <xdr:nvSpPr>
        <xdr:cNvPr id="115" name="フローチャート: 判断 114"/>
        <xdr:cNvSpPr/>
      </xdr:nvSpPr>
      <xdr:spPr bwMode="auto">
        <a:xfrm>
          <a:off x="3556000" y="70699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228491</xdr:rowOff>
    </xdr:from>
    <xdr:ext cx="762000" cy="259045"/>
    <xdr:sp macro="" textlink="">
      <xdr:nvSpPr>
        <xdr:cNvPr id="116" name="テキスト ボックス 115"/>
        <xdr:cNvSpPr txBox="1"/>
      </xdr:nvSpPr>
      <xdr:spPr>
        <a:xfrm>
          <a:off x="3225800" y="683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113502</xdr:rowOff>
    </xdr:from>
    <xdr:to>
      <xdr:col>15</xdr:col>
      <xdr:colOff>101600</xdr:colOff>
      <xdr:row>37</xdr:row>
      <xdr:rowOff>43652</xdr:rowOff>
    </xdr:to>
    <xdr:sp macro="" textlink="">
      <xdr:nvSpPr>
        <xdr:cNvPr id="117" name="フローチャート: 判断 116"/>
        <xdr:cNvSpPr/>
      </xdr:nvSpPr>
      <xdr:spPr bwMode="auto">
        <a:xfrm>
          <a:off x="2857500" y="70667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225279</xdr:rowOff>
    </xdr:from>
    <xdr:ext cx="762000" cy="259045"/>
    <xdr:sp macro="" textlink="">
      <xdr:nvSpPr>
        <xdr:cNvPr id="118" name="テキスト ボックス 117"/>
        <xdr:cNvSpPr txBox="1"/>
      </xdr:nvSpPr>
      <xdr:spPr>
        <a:xfrm>
          <a:off x="2527300" y="6835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19" name="テキスト ボックス 11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0" name="テキスト ボックス 11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1" name="テキスト ボックス 12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2" name="テキスト ボックス 12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3" name="テキスト ボックス 12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314996</xdr:rowOff>
    </xdr:from>
    <xdr:to>
      <xdr:col>29</xdr:col>
      <xdr:colOff>177800</xdr:colOff>
      <xdr:row>38</xdr:row>
      <xdr:rowOff>73696</xdr:rowOff>
    </xdr:to>
    <xdr:sp macro="" textlink="">
      <xdr:nvSpPr>
        <xdr:cNvPr id="124" name="楕円 123"/>
        <xdr:cNvSpPr/>
      </xdr:nvSpPr>
      <xdr:spPr bwMode="auto">
        <a:xfrm>
          <a:off x="5600700" y="7439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223573</xdr:rowOff>
    </xdr:from>
    <xdr:ext cx="762000" cy="259045"/>
    <xdr:sp macro="" textlink="">
      <xdr:nvSpPr>
        <xdr:cNvPr id="125" name="人口1人当たり決算額の推移該当値テキスト445"/>
        <xdr:cNvSpPr txBox="1"/>
      </xdr:nvSpPr>
      <xdr:spPr>
        <a:xfrm>
          <a:off x="5740400" y="734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165794</xdr:rowOff>
    </xdr:from>
    <xdr:to>
      <xdr:col>26</xdr:col>
      <xdr:colOff>101600</xdr:colOff>
      <xdr:row>37</xdr:row>
      <xdr:rowOff>267394</xdr:rowOff>
    </xdr:to>
    <xdr:sp macro="" textlink="">
      <xdr:nvSpPr>
        <xdr:cNvPr id="126" name="楕円 125"/>
        <xdr:cNvSpPr/>
      </xdr:nvSpPr>
      <xdr:spPr bwMode="auto">
        <a:xfrm>
          <a:off x="4953000" y="7290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252171</xdr:rowOff>
    </xdr:from>
    <xdr:ext cx="736600" cy="259045"/>
    <xdr:sp macro="" textlink="">
      <xdr:nvSpPr>
        <xdr:cNvPr id="127" name="テキスト ボックス 126"/>
        <xdr:cNvSpPr txBox="1"/>
      </xdr:nvSpPr>
      <xdr:spPr>
        <a:xfrm>
          <a:off x="4622800" y="7376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146826</xdr:rowOff>
    </xdr:from>
    <xdr:to>
      <xdr:col>22</xdr:col>
      <xdr:colOff>165100</xdr:colOff>
      <xdr:row>37</xdr:row>
      <xdr:rowOff>248426</xdr:rowOff>
    </xdr:to>
    <xdr:sp macro="" textlink="">
      <xdr:nvSpPr>
        <xdr:cNvPr id="128" name="楕円 127"/>
        <xdr:cNvSpPr/>
      </xdr:nvSpPr>
      <xdr:spPr bwMode="auto">
        <a:xfrm>
          <a:off x="4254500" y="7271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233203</xdr:rowOff>
    </xdr:from>
    <xdr:ext cx="762000" cy="259045"/>
    <xdr:sp macro="" textlink="">
      <xdr:nvSpPr>
        <xdr:cNvPr id="129" name="テキスト ボックス 128"/>
        <xdr:cNvSpPr txBox="1"/>
      </xdr:nvSpPr>
      <xdr:spPr>
        <a:xfrm>
          <a:off x="3924300" y="735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148346</xdr:rowOff>
    </xdr:from>
    <xdr:to>
      <xdr:col>19</xdr:col>
      <xdr:colOff>38100</xdr:colOff>
      <xdr:row>37</xdr:row>
      <xdr:rowOff>249946</xdr:rowOff>
    </xdr:to>
    <xdr:sp macro="" textlink="">
      <xdr:nvSpPr>
        <xdr:cNvPr id="130" name="楕円 129"/>
        <xdr:cNvSpPr/>
      </xdr:nvSpPr>
      <xdr:spPr bwMode="auto">
        <a:xfrm>
          <a:off x="3556000" y="7273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234723</xdr:rowOff>
    </xdr:from>
    <xdr:ext cx="762000" cy="259045"/>
    <xdr:sp macro="" textlink="">
      <xdr:nvSpPr>
        <xdr:cNvPr id="131" name="テキスト ボックス 130"/>
        <xdr:cNvSpPr txBox="1"/>
      </xdr:nvSpPr>
      <xdr:spPr>
        <a:xfrm>
          <a:off x="3225800" y="7359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123714</xdr:rowOff>
    </xdr:from>
    <xdr:to>
      <xdr:col>15</xdr:col>
      <xdr:colOff>101600</xdr:colOff>
      <xdr:row>37</xdr:row>
      <xdr:rowOff>225314</xdr:rowOff>
    </xdr:to>
    <xdr:sp macro="" textlink="">
      <xdr:nvSpPr>
        <xdr:cNvPr id="132" name="楕円 131"/>
        <xdr:cNvSpPr/>
      </xdr:nvSpPr>
      <xdr:spPr bwMode="auto">
        <a:xfrm>
          <a:off x="2857500" y="7248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210091</xdr:rowOff>
    </xdr:from>
    <xdr:ext cx="762000" cy="259045"/>
    <xdr:sp macro="" textlink="">
      <xdr:nvSpPr>
        <xdr:cNvPr id="133" name="テキスト ボックス 132"/>
        <xdr:cNvSpPr txBox="1"/>
      </xdr:nvSpPr>
      <xdr:spPr>
        <a:xfrm>
          <a:off x="2527300" y="733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福島県富岡町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12,043
11,973
68.39
21,053,128
19,629,577
1,326,506
4,486,609
538,719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35319</xdr:rowOff>
    </xdr:from>
    <xdr:to>
      <xdr:col>24</xdr:col>
      <xdr:colOff>62865</xdr:colOff>
      <xdr:row>37</xdr:row>
      <xdr:rowOff>83257</xdr:rowOff>
    </xdr:to>
    <xdr:cxnSp macro="">
      <xdr:nvCxnSpPr>
        <xdr:cNvPr id="53" name="直線コネクタ 52"/>
        <xdr:cNvCxnSpPr/>
      </xdr:nvCxnSpPr>
      <xdr:spPr>
        <a:xfrm flipV="1">
          <a:off x="4633595" y="5178819"/>
          <a:ext cx="1270" cy="1248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87084</xdr:rowOff>
    </xdr:from>
    <xdr:ext cx="534377" cy="259045"/>
    <xdr:sp macro="" textlink="">
      <xdr:nvSpPr>
        <xdr:cNvPr id="54" name="人件費最小値テキスト"/>
        <xdr:cNvSpPr txBox="1"/>
      </xdr:nvSpPr>
      <xdr:spPr>
        <a:xfrm>
          <a:off x="4686300" y="643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83257</xdr:rowOff>
    </xdr:from>
    <xdr:to>
      <xdr:col>24</xdr:col>
      <xdr:colOff>152400</xdr:colOff>
      <xdr:row>37</xdr:row>
      <xdr:rowOff>83257</xdr:rowOff>
    </xdr:to>
    <xdr:cxnSp macro="">
      <xdr:nvCxnSpPr>
        <xdr:cNvPr id="55" name="直線コネクタ 54"/>
        <xdr:cNvCxnSpPr/>
      </xdr:nvCxnSpPr>
      <xdr:spPr>
        <a:xfrm>
          <a:off x="4546600" y="64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153446</xdr:rowOff>
    </xdr:from>
    <xdr:ext cx="599010" cy="259045"/>
    <xdr:sp macro="" textlink="">
      <xdr:nvSpPr>
        <xdr:cNvPr id="56" name="人件費最大値テキスト"/>
        <xdr:cNvSpPr txBox="1"/>
      </xdr:nvSpPr>
      <xdr:spPr>
        <a:xfrm>
          <a:off x="4686300" y="495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35319</xdr:rowOff>
    </xdr:from>
    <xdr:to>
      <xdr:col>24</xdr:col>
      <xdr:colOff>152400</xdr:colOff>
      <xdr:row>30</xdr:row>
      <xdr:rowOff>35319</xdr:rowOff>
    </xdr:to>
    <xdr:cxnSp macro="">
      <xdr:nvCxnSpPr>
        <xdr:cNvPr id="57" name="直線コネクタ 56"/>
        <xdr:cNvCxnSpPr/>
      </xdr:nvCxnSpPr>
      <xdr:spPr>
        <a:xfrm>
          <a:off x="4546600" y="5178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52455</xdr:rowOff>
    </xdr:from>
    <xdr:to>
      <xdr:col>24</xdr:col>
      <xdr:colOff>63500</xdr:colOff>
      <xdr:row>37</xdr:row>
      <xdr:rowOff>73175</xdr:rowOff>
    </xdr:to>
    <xdr:cxnSp macro="">
      <xdr:nvCxnSpPr>
        <xdr:cNvPr id="58" name="直線コネクタ 57"/>
        <xdr:cNvCxnSpPr/>
      </xdr:nvCxnSpPr>
      <xdr:spPr>
        <a:xfrm flipV="1">
          <a:off x="3797300" y="6396105"/>
          <a:ext cx="838200" cy="20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9415</xdr:rowOff>
    </xdr:from>
    <xdr:ext cx="599010" cy="259045"/>
    <xdr:sp macro="" textlink="">
      <xdr:nvSpPr>
        <xdr:cNvPr id="59" name="人件費平均値テキスト"/>
        <xdr:cNvSpPr txBox="1"/>
      </xdr:nvSpPr>
      <xdr:spPr>
        <a:xfrm>
          <a:off x="4686300" y="60101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157988</xdr:rowOff>
    </xdr:from>
    <xdr:to>
      <xdr:col>24</xdr:col>
      <xdr:colOff>114300</xdr:colOff>
      <xdr:row>36</xdr:row>
      <xdr:rowOff>88138</xdr:rowOff>
    </xdr:to>
    <xdr:sp macro="" textlink="">
      <xdr:nvSpPr>
        <xdr:cNvPr id="60" name="フローチャート: 判断 59"/>
        <xdr:cNvSpPr/>
      </xdr:nvSpPr>
      <xdr:spPr>
        <a:xfrm>
          <a:off x="45847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73175</xdr:rowOff>
    </xdr:from>
    <xdr:to>
      <xdr:col>19</xdr:col>
      <xdr:colOff>177800</xdr:colOff>
      <xdr:row>37</xdr:row>
      <xdr:rowOff>79802</xdr:rowOff>
    </xdr:to>
    <xdr:cxnSp macro="">
      <xdr:nvCxnSpPr>
        <xdr:cNvPr id="61" name="直線コネクタ 60"/>
        <xdr:cNvCxnSpPr/>
      </xdr:nvCxnSpPr>
      <xdr:spPr>
        <a:xfrm flipV="1">
          <a:off x="2908300" y="6416825"/>
          <a:ext cx="889000" cy="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90962</xdr:rowOff>
    </xdr:from>
    <xdr:to>
      <xdr:col>20</xdr:col>
      <xdr:colOff>38100</xdr:colOff>
      <xdr:row>36</xdr:row>
      <xdr:rowOff>21112</xdr:rowOff>
    </xdr:to>
    <xdr:sp macro="" textlink="">
      <xdr:nvSpPr>
        <xdr:cNvPr id="62" name="フローチャート: 判断 61"/>
        <xdr:cNvSpPr/>
      </xdr:nvSpPr>
      <xdr:spPr>
        <a:xfrm>
          <a:off x="3746500" y="609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37639</xdr:rowOff>
    </xdr:from>
    <xdr:ext cx="599010" cy="259045"/>
    <xdr:sp macro="" textlink="">
      <xdr:nvSpPr>
        <xdr:cNvPr id="63" name="テキスト ボックス 62"/>
        <xdr:cNvSpPr txBox="1"/>
      </xdr:nvSpPr>
      <xdr:spPr>
        <a:xfrm>
          <a:off x="3497795" y="5866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79802</xdr:rowOff>
    </xdr:from>
    <xdr:to>
      <xdr:col>15</xdr:col>
      <xdr:colOff>50800</xdr:colOff>
      <xdr:row>37</xdr:row>
      <xdr:rowOff>84095</xdr:rowOff>
    </xdr:to>
    <xdr:cxnSp macro="">
      <xdr:nvCxnSpPr>
        <xdr:cNvPr id="64" name="直線コネクタ 63"/>
        <xdr:cNvCxnSpPr/>
      </xdr:nvCxnSpPr>
      <xdr:spPr>
        <a:xfrm flipV="1">
          <a:off x="2019300" y="6423452"/>
          <a:ext cx="889000" cy="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150517</xdr:rowOff>
    </xdr:from>
    <xdr:to>
      <xdr:col>15</xdr:col>
      <xdr:colOff>101600</xdr:colOff>
      <xdr:row>36</xdr:row>
      <xdr:rowOff>80667</xdr:rowOff>
    </xdr:to>
    <xdr:sp macro="" textlink="">
      <xdr:nvSpPr>
        <xdr:cNvPr id="65" name="フローチャート: 判断 64"/>
        <xdr:cNvSpPr/>
      </xdr:nvSpPr>
      <xdr:spPr>
        <a:xfrm>
          <a:off x="2857500" y="615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97194</xdr:rowOff>
    </xdr:from>
    <xdr:ext cx="599010" cy="259045"/>
    <xdr:sp macro="" textlink="">
      <xdr:nvSpPr>
        <xdr:cNvPr id="66" name="テキスト ボックス 65"/>
        <xdr:cNvSpPr txBox="1"/>
      </xdr:nvSpPr>
      <xdr:spPr>
        <a:xfrm>
          <a:off x="2608795" y="5926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84095</xdr:rowOff>
    </xdr:from>
    <xdr:to>
      <xdr:col>10</xdr:col>
      <xdr:colOff>114300</xdr:colOff>
      <xdr:row>37</xdr:row>
      <xdr:rowOff>92524</xdr:rowOff>
    </xdr:to>
    <xdr:cxnSp macro="">
      <xdr:nvCxnSpPr>
        <xdr:cNvPr id="67" name="直線コネクタ 66"/>
        <xdr:cNvCxnSpPr/>
      </xdr:nvCxnSpPr>
      <xdr:spPr>
        <a:xfrm flipV="1">
          <a:off x="1130300" y="6427745"/>
          <a:ext cx="889000" cy="8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167308</xdr:rowOff>
    </xdr:from>
    <xdr:to>
      <xdr:col>10</xdr:col>
      <xdr:colOff>165100</xdr:colOff>
      <xdr:row>36</xdr:row>
      <xdr:rowOff>97458</xdr:rowOff>
    </xdr:to>
    <xdr:sp macro="" textlink="">
      <xdr:nvSpPr>
        <xdr:cNvPr id="68" name="フローチャート: 判断 67"/>
        <xdr:cNvSpPr/>
      </xdr:nvSpPr>
      <xdr:spPr>
        <a:xfrm>
          <a:off x="19685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113985</xdr:rowOff>
    </xdr:from>
    <xdr:ext cx="599010" cy="259045"/>
    <xdr:sp macro="" textlink="">
      <xdr:nvSpPr>
        <xdr:cNvPr id="69" name="テキスト ボックス 68"/>
        <xdr:cNvSpPr txBox="1"/>
      </xdr:nvSpPr>
      <xdr:spPr>
        <a:xfrm>
          <a:off x="1719795" y="5943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169518</xdr:rowOff>
    </xdr:from>
    <xdr:to>
      <xdr:col>6</xdr:col>
      <xdr:colOff>38100</xdr:colOff>
      <xdr:row>36</xdr:row>
      <xdr:rowOff>99668</xdr:rowOff>
    </xdr:to>
    <xdr:sp macro="" textlink="">
      <xdr:nvSpPr>
        <xdr:cNvPr id="70" name="フローチャート: 判断 69"/>
        <xdr:cNvSpPr/>
      </xdr:nvSpPr>
      <xdr:spPr>
        <a:xfrm>
          <a:off x="1079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116195</xdr:rowOff>
    </xdr:from>
    <xdr:ext cx="599010" cy="259045"/>
    <xdr:sp macro="" textlink="">
      <xdr:nvSpPr>
        <xdr:cNvPr id="71" name="テキスト ボックス 70"/>
        <xdr:cNvSpPr txBox="1"/>
      </xdr:nvSpPr>
      <xdr:spPr>
        <a:xfrm>
          <a:off x="830795" y="594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1655</xdr:rowOff>
    </xdr:from>
    <xdr:to>
      <xdr:col>24</xdr:col>
      <xdr:colOff>114300</xdr:colOff>
      <xdr:row>37</xdr:row>
      <xdr:rowOff>103255</xdr:rowOff>
    </xdr:to>
    <xdr:sp macro="" textlink="">
      <xdr:nvSpPr>
        <xdr:cNvPr id="77" name="楕円 76"/>
        <xdr:cNvSpPr/>
      </xdr:nvSpPr>
      <xdr:spPr>
        <a:xfrm>
          <a:off x="4584700" y="634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88032</xdr:rowOff>
    </xdr:from>
    <xdr:ext cx="599010" cy="259045"/>
    <xdr:sp macro="" textlink="">
      <xdr:nvSpPr>
        <xdr:cNvPr id="78" name="人件費該当値テキスト"/>
        <xdr:cNvSpPr txBox="1"/>
      </xdr:nvSpPr>
      <xdr:spPr>
        <a:xfrm>
          <a:off x="4686300" y="6260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22375</xdr:rowOff>
    </xdr:from>
    <xdr:to>
      <xdr:col>20</xdr:col>
      <xdr:colOff>38100</xdr:colOff>
      <xdr:row>37</xdr:row>
      <xdr:rowOff>123975</xdr:rowOff>
    </xdr:to>
    <xdr:sp macro="" textlink="">
      <xdr:nvSpPr>
        <xdr:cNvPr id="79" name="楕円 78"/>
        <xdr:cNvSpPr/>
      </xdr:nvSpPr>
      <xdr:spPr>
        <a:xfrm>
          <a:off x="3746500" y="636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115102</xdr:rowOff>
    </xdr:from>
    <xdr:ext cx="599010" cy="259045"/>
    <xdr:sp macro="" textlink="">
      <xdr:nvSpPr>
        <xdr:cNvPr id="80" name="テキスト ボックス 79"/>
        <xdr:cNvSpPr txBox="1"/>
      </xdr:nvSpPr>
      <xdr:spPr>
        <a:xfrm>
          <a:off x="3497795" y="645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29002</xdr:rowOff>
    </xdr:from>
    <xdr:to>
      <xdr:col>15</xdr:col>
      <xdr:colOff>101600</xdr:colOff>
      <xdr:row>37</xdr:row>
      <xdr:rowOff>130602</xdr:rowOff>
    </xdr:to>
    <xdr:sp macro="" textlink="">
      <xdr:nvSpPr>
        <xdr:cNvPr id="81" name="楕円 80"/>
        <xdr:cNvSpPr/>
      </xdr:nvSpPr>
      <xdr:spPr>
        <a:xfrm>
          <a:off x="2857500" y="637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121729</xdr:rowOff>
    </xdr:from>
    <xdr:ext cx="599010" cy="259045"/>
    <xdr:sp macro="" textlink="">
      <xdr:nvSpPr>
        <xdr:cNvPr id="82" name="テキスト ボックス 81"/>
        <xdr:cNvSpPr txBox="1"/>
      </xdr:nvSpPr>
      <xdr:spPr>
        <a:xfrm>
          <a:off x="2608795" y="6465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33295</xdr:rowOff>
    </xdr:from>
    <xdr:to>
      <xdr:col>10</xdr:col>
      <xdr:colOff>165100</xdr:colOff>
      <xdr:row>37</xdr:row>
      <xdr:rowOff>134895</xdr:rowOff>
    </xdr:to>
    <xdr:sp macro="" textlink="">
      <xdr:nvSpPr>
        <xdr:cNvPr id="83" name="楕円 82"/>
        <xdr:cNvSpPr/>
      </xdr:nvSpPr>
      <xdr:spPr>
        <a:xfrm>
          <a:off x="1968500" y="637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126023</xdr:rowOff>
    </xdr:from>
    <xdr:ext cx="534377" cy="259045"/>
    <xdr:sp macro="" textlink="">
      <xdr:nvSpPr>
        <xdr:cNvPr id="84" name="テキスト ボックス 83"/>
        <xdr:cNvSpPr txBox="1"/>
      </xdr:nvSpPr>
      <xdr:spPr>
        <a:xfrm>
          <a:off x="1752111" y="646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41724</xdr:rowOff>
    </xdr:from>
    <xdr:to>
      <xdr:col>6</xdr:col>
      <xdr:colOff>38100</xdr:colOff>
      <xdr:row>37</xdr:row>
      <xdr:rowOff>143324</xdr:rowOff>
    </xdr:to>
    <xdr:sp macro="" textlink="">
      <xdr:nvSpPr>
        <xdr:cNvPr id="85" name="楕円 84"/>
        <xdr:cNvSpPr/>
      </xdr:nvSpPr>
      <xdr:spPr>
        <a:xfrm>
          <a:off x="1079500" y="638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134451</xdr:rowOff>
    </xdr:from>
    <xdr:ext cx="534377" cy="259045"/>
    <xdr:sp macro="" textlink="">
      <xdr:nvSpPr>
        <xdr:cNvPr id="86" name="テキスト ボックス 85"/>
        <xdr:cNvSpPr txBox="1"/>
      </xdr:nvSpPr>
      <xdr:spPr>
        <a:xfrm>
          <a:off x="863111" y="647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7" name="直線コネクタ 96"/>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8" name="テキスト ボックス 97"/>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0" name="テキスト ボックス 99"/>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2" name="テキスト ボックス 101"/>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4" name="テキスト ボックス 103"/>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124506</xdr:rowOff>
    </xdr:from>
    <xdr:to>
      <xdr:col>24</xdr:col>
      <xdr:colOff>62865</xdr:colOff>
      <xdr:row>58</xdr:row>
      <xdr:rowOff>15828</xdr:rowOff>
    </xdr:to>
    <xdr:cxnSp macro="">
      <xdr:nvCxnSpPr>
        <xdr:cNvPr id="110" name="直線コネクタ 109"/>
        <xdr:cNvCxnSpPr/>
      </xdr:nvCxnSpPr>
      <xdr:spPr>
        <a:xfrm flipV="1">
          <a:off x="4633595" y="8697006"/>
          <a:ext cx="1270" cy="1262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19655</xdr:rowOff>
    </xdr:from>
    <xdr:ext cx="599010" cy="259045"/>
    <xdr:sp macro="" textlink="">
      <xdr:nvSpPr>
        <xdr:cNvPr id="111" name="物件費最小値テキスト"/>
        <xdr:cNvSpPr txBox="1"/>
      </xdr:nvSpPr>
      <xdr:spPr>
        <a:xfrm>
          <a:off x="4686300" y="996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15828</xdr:rowOff>
    </xdr:from>
    <xdr:to>
      <xdr:col>24</xdr:col>
      <xdr:colOff>152400</xdr:colOff>
      <xdr:row>58</xdr:row>
      <xdr:rowOff>15828</xdr:rowOff>
    </xdr:to>
    <xdr:cxnSp macro="">
      <xdr:nvCxnSpPr>
        <xdr:cNvPr id="112" name="直線コネクタ 111"/>
        <xdr:cNvCxnSpPr/>
      </xdr:nvCxnSpPr>
      <xdr:spPr>
        <a:xfrm>
          <a:off x="4546600" y="9959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71183</xdr:rowOff>
    </xdr:from>
    <xdr:ext cx="599010" cy="259045"/>
    <xdr:sp macro="" textlink="">
      <xdr:nvSpPr>
        <xdr:cNvPr id="113" name="物件費最大値テキスト"/>
        <xdr:cNvSpPr txBox="1"/>
      </xdr:nvSpPr>
      <xdr:spPr>
        <a:xfrm>
          <a:off x="4686300" y="847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124506</xdr:rowOff>
    </xdr:from>
    <xdr:to>
      <xdr:col>24</xdr:col>
      <xdr:colOff>152400</xdr:colOff>
      <xdr:row>50</xdr:row>
      <xdr:rowOff>124506</xdr:rowOff>
    </xdr:to>
    <xdr:cxnSp macro="">
      <xdr:nvCxnSpPr>
        <xdr:cNvPr id="114" name="直線コネクタ 113"/>
        <xdr:cNvCxnSpPr/>
      </xdr:nvCxnSpPr>
      <xdr:spPr>
        <a:xfrm>
          <a:off x="4546600" y="869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73516</xdr:rowOff>
    </xdr:from>
    <xdr:to>
      <xdr:col>24</xdr:col>
      <xdr:colOff>63500</xdr:colOff>
      <xdr:row>56</xdr:row>
      <xdr:rowOff>142792</xdr:rowOff>
    </xdr:to>
    <xdr:cxnSp macro="">
      <xdr:nvCxnSpPr>
        <xdr:cNvPr id="115" name="直線コネクタ 114"/>
        <xdr:cNvCxnSpPr/>
      </xdr:nvCxnSpPr>
      <xdr:spPr>
        <a:xfrm flipV="1">
          <a:off x="3797300" y="9674716"/>
          <a:ext cx="838200" cy="6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66203</xdr:rowOff>
    </xdr:from>
    <xdr:ext cx="599010" cy="259045"/>
    <xdr:sp macro="" textlink="">
      <xdr:nvSpPr>
        <xdr:cNvPr id="116" name="物件費平均値テキスト"/>
        <xdr:cNvSpPr txBox="1"/>
      </xdr:nvSpPr>
      <xdr:spPr>
        <a:xfrm>
          <a:off x="4686300" y="9667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87776</xdr:rowOff>
    </xdr:from>
    <xdr:to>
      <xdr:col>24</xdr:col>
      <xdr:colOff>114300</xdr:colOff>
      <xdr:row>57</xdr:row>
      <xdr:rowOff>17926</xdr:rowOff>
    </xdr:to>
    <xdr:sp macro="" textlink="">
      <xdr:nvSpPr>
        <xdr:cNvPr id="117" name="フローチャート: 判断 116"/>
        <xdr:cNvSpPr/>
      </xdr:nvSpPr>
      <xdr:spPr>
        <a:xfrm>
          <a:off x="4584700" y="968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142792</xdr:rowOff>
    </xdr:from>
    <xdr:to>
      <xdr:col>19</xdr:col>
      <xdr:colOff>177800</xdr:colOff>
      <xdr:row>57</xdr:row>
      <xdr:rowOff>41697</xdr:rowOff>
    </xdr:to>
    <xdr:cxnSp macro="">
      <xdr:nvCxnSpPr>
        <xdr:cNvPr id="118" name="直線コネクタ 117"/>
        <xdr:cNvCxnSpPr/>
      </xdr:nvCxnSpPr>
      <xdr:spPr>
        <a:xfrm flipV="1">
          <a:off x="2908300" y="9743992"/>
          <a:ext cx="889000" cy="70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81648</xdr:rowOff>
    </xdr:from>
    <xdr:to>
      <xdr:col>20</xdr:col>
      <xdr:colOff>38100</xdr:colOff>
      <xdr:row>57</xdr:row>
      <xdr:rowOff>11798</xdr:rowOff>
    </xdr:to>
    <xdr:sp macro="" textlink="">
      <xdr:nvSpPr>
        <xdr:cNvPr id="119" name="フローチャート: 判断 118"/>
        <xdr:cNvSpPr/>
      </xdr:nvSpPr>
      <xdr:spPr>
        <a:xfrm>
          <a:off x="37465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28325</xdr:rowOff>
    </xdr:from>
    <xdr:ext cx="599010" cy="259045"/>
    <xdr:sp macro="" textlink="">
      <xdr:nvSpPr>
        <xdr:cNvPr id="120" name="テキスト ボックス 119"/>
        <xdr:cNvSpPr txBox="1"/>
      </xdr:nvSpPr>
      <xdr:spPr>
        <a:xfrm>
          <a:off x="3497795" y="9458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41697</xdr:rowOff>
    </xdr:from>
    <xdr:to>
      <xdr:col>15</xdr:col>
      <xdr:colOff>50800</xdr:colOff>
      <xdr:row>57</xdr:row>
      <xdr:rowOff>67350</xdr:rowOff>
    </xdr:to>
    <xdr:cxnSp macro="">
      <xdr:nvCxnSpPr>
        <xdr:cNvPr id="121" name="直線コネクタ 120"/>
        <xdr:cNvCxnSpPr/>
      </xdr:nvCxnSpPr>
      <xdr:spPr>
        <a:xfrm flipV="1">
          <a:off x="2019300" y="9814347"/>
          <a:ext cx="889000" cy="25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89887</xdr:rowOff>
    </xdr:from>
    <xdr:to>
      <xdr:col>15</xdr:col>
      <xdr:colOff>101600</xdr:colOff>
      <xdr:row>57</xdr:row>
      <xdr:rowOff>20037</xdr:rowOff>
    </xdr:to>
    <xdr:sp macro="" textlink="">
      <xdr:nvSpPr>
        <xdr:cNvPr id="122" name="フローチャート: 判断 121"/>
        <xdr:cNvSpPr/>
      </xdr:nvSpPr>
      <xdr:spPr>
        <a:xfrm>
          <a:off x="2857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36564</xdr:rowOff>
    </xdr:from>
    <xdr:ext cx="599010" cy="259045"/>
    <xdr:sp macro="" textlink="">
      <xdr:nvSpPr>
        <xdr:cNvPr id="123" name="テキスト ボックス 122"/>
        <xdr:cNvSpPr txBox="1"/>
      </xdr:nvSpPr>
      <xdr:spPr>
        <a:xfrm>
          <a:off x="2608795" y="946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67350</xdr:rowOff>
    </xdr:from>
    <xdr:to>
      <xdr:col>10</xdr:col>
      <xdr:colOff>114300</xdr:colOff>
      <xdr:row>57</xdr:row>
      <xdr:rowOff>67937</xdr:rowOff>
    </xdr:to>
    <xdr:cxnSp macro="">
      <xdr:nvCxnSpPr>
        <xdr:cNvPr id="124" name="直線コネクタ 123"/>
        <xdr:cNvCxnSpPr/>
      </xdr:nvCxnSpPr>
      <xdr:spPr>
        <a:xfrm flipV="1">
          <a:off x="1130300" y="9840000"/>
          <a:ext cx="889000" cy="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98484</xdr:rowOff>
    </xdr:from>
    <xdr:to>
      <xdr:col>10</xdr:col>
      <xdr:colOff>165100</xdr:colOff>
      <xdr:row>57</xdr:row>
      <xdr:rowOff>28634</xdr:rowOff>
    </xdr:to>
    <xdr:sp macro="" textlink="">
      <xdr:nvSpPr>
        <xdr:cNvPr id="125" name="フローチャート: 判断 124"/>
        <xdr:cNvSpPr/>
      </xdr:nvSpPr>
      <xdr:spPr>
        <a:xfrm>
          <a:off x="1968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45161</xdr:rowOff>
    </xdr:from>
    <xdr:ext cx="599010" cy="259045"/>
    <xdr:sp macro="" textlink="">
      <xdr:nvSpPr>
        <xdr:cNvPr id="126" name="テキスト ボックス 125"/>
        <xdr:cNvSpPr txBox="1"/>
      </xdr:nvSpPr>
      <xdr:spPr>
        <a:xfrm>
          <a:off x="1719795" y="947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111400</xdr:rowOff>
    </xdr:from>
    <xdr:to>
      <xdr:col>6</xdr:col>
      <xdr:colOff>38100</xdr:colOff>
      <xdr:row>57</xdr:row>
      <xdr:rowOff>41550</xdr:rowOff>
    </xdr:to>
    <xdr:sp macro="" textlink="">
      <xdr:nvSpPr>
        <xdr:cNvPr id="127" name="フローチャート: 判断 126"/>
        <xdr:cNvSpPr/>
      </xdr:nvSpPr>
      <xdr:spPr>
        <a:xfrm>
          <a:off x="1079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58077</xdr:rowOff>
    </xdr:from>
    <xdr:ext cx="599010" cy="259045"/>
    <xdr:sp macro="" textlink="">
      <xdr:nvSpPr>
        <xdr:cNvPr id="128" name="テキスト ボックス 127"/>
        <xdr:cNvSpPr txBox="1"/>
      </xdr:nvSpPr>
      <xdr:spPr>
        <a:xfrm>
          <a:off x="830795" y="948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22716</xdr:rowOff>
    </xdr:from>
    <xdr:to>
      <xdr:col>24</xdr:col>
      <xdr:colOff>114300</xdr:colOff>
      <xdr:row>56</xdr:row>
      <xdr:rowOff>124316</xdr:rowOff>
    </xdr:to>
    <xdr:sp macro="" textlink="">
      <xdr:nvSpPr>
        <xdr:cNvPr id="134" name="楕円 133"/>
        <xdr:cNvSpPr/>
      </xdr:nvSpPr>
      <xdr:spPr>
        <a:xfrm>
          <a:off x="4584700" y="962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45593</xdr:rowOff>
    </xdr:from>
    <xdr:ext cx="599010" cy="259045"/>
    <xdr:sp macro="" textlink="">
      <xdr:nvSpPr>
        <xdr:cNvPr id="135" name="物件費該当値テキスト"/>
        <xdr:cNvSpPr txBox="1"/>
      </xdr:nvSpPr>
      <xdr:spPr>
        <a:xfrm>
          <a:off x="4686300" y="947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91992</xdr:rowOff>
    </xdr:from>
    <xdr:to>
      <xdr:col>20</xdr:col>
      <xdr:colOff>38100</xdr:colOff>
      <xdr:row>57</xdr:row>
      <xdr:rowOff>22142</xdr:rowOff>
    </xdr:to>
    <xdr:sp macro="" textlink="">
      <xdr:nvSpPr>
        <xdr:cNvPr id="136" name="楕円 135"/>
        <xdr:cNvSpPr/>
      </xdr:nvSpPr>
      <xdr:spPr>
        <a:xfrm>
          <a:off x="3746500" y="969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13269</xdr:rowOff>
    </xdr:from>
    <xdr:ext cx="599010" cy="259045"/>
    <xdr:sp macro="" textlink="">
      <xdr:nvSpPr>
        <xdr:cNvPr id="137" name="テキスト ボックス 136"/>
        <xdr:cNvSpPr txBox="1"/>
      </xdr:nvSpPr>
      <xdr:spPr>
        <a:xfrm>
          <a:off x="3497795" y="9785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162347</xdr:rowOff>
    </xdr:from>
    <xdr:to>
      <xdr:col>15</xdr:col>
      <xdr:colOff>101600</xdr:colOff>
      <xdr:row>57</xdr:row>
      <xdr:rowOff>92497</xdr:rowOff>
    </xdr:to>
    <xdr:sp macro="" textlink="">
      <xdr:nvSpPr>
        <xdr:cNvPr id="138" name="楕円 137"/>
        <xdr:cNvSpPr/>
      </xdr:nvSpPr>
      <xdr:spPr>
        <a:xfrm>
          <a:off x="2857500" y="976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83624</xdr:rowOff>
    </xdr:from>
    <xdr:ext cx="599010" cy="259045"/>
    <xdr:sp macro="" textlink="">
      <xdr:nvSpPr>
        <xdr:cNvPr id="139" name="テキスト ボックス 138"/>
        <xdr:cNvSpPr txBox="1"/>
      </xdr:nvSpPr>
      <xdr:spPr>
        <a:xfrm>
          <a:off x="2608795" y="985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16550</xdr:rowOff>
    </xdr:from>
    <xdr:to>
      <xdr:col>10</xdr:col>
      <xdr:colOff>165100</xdr:colOff>
      <xdr:row>57</xdr:row>
      <xdr:rowOff>118150</xdr:rowOff>
    </xdr:to>
    <xdr:sp macro="" textlink="">
      <xdr:nvSpPr>
        <xdr:cNvPr id="140" name="楕円 139"/>
        <xdr:cNvSpPr/>
      </xdr:nvSpPr>
      <xdr:spPr>
        <a:xfrm>
          <a:off x="1968500" y="97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109277</xdr:rowOff>
    </xdr:from>
    <xdr:ext cx="599010" cy="259045"/>
    <xdr:sp macro="" textlink="">
      <xdr:nvSpPr>
        <xdr:cNvPr id="141" name="テキスト ボックス 140"/>
        <xdr:cNvSpPr txBox="1"/>
      </xdr:nvSpPr>
      <xdr:spPr>
        <a:xfrm>
          <a:off x="1719795" y="988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17137</xdr:rowOff>
    </xdr:from>
    <xdr:to>
      <xdr:col>6</xdr:col>
      <xdr:colOff>38100</xdr:colOff>
      <xdr:row>57</xdr:row>
      <xdr:rowOff>118737</xdr:rowOff>
    </xdr:to>
    <xdr:sp macro="" textlink="">
      <xdr:nvSpPr>
        <xdr:cNvPr id="142" name="楕円 141"/>
        <xdr:cNvSpPr/>
      </xdr:nvSpPr>
      <xdr:spPr>
        <a:xfrm>
          <a:off x="1079500" y="978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109864</xdr:rowOff>
    </xdr:from>
    <xdr:ext cx="599010" cy="259045"/>
    <xdr:sp macro="" textlink="">
      <xdr:nvSpPr>
        <xdr:cNvPr id="143" name="テキスト ボックス 142"/>
        <xdr:cNvSpPr txBox="1"/>
      </xdr:nvSpPr>
      <xdr:spPr>
        <a:xfrm>
          <a:off x="830795" y="9882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7" name="テキスト ボックス 156"/>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1" name="テキスト ボックス 160"/>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10109</xdr:rowOff>
    </xdr:from>
    <xdr:to>
      <xdr:col>24</xdr:col>
      <xdr:colOff>62865</xdr:colOff>
      <xdr:row>79</xdr:row>
      <xdr:rowOff>38151</xdr:rowOff>
    </xdr:to>
    <xdr:cxnSp macro="">
      <xdr:nvCxnSpPr>
        <xdr:cNvPr id="167" name="直線コネクタ 166"/>
        <xdr:cNvCxnSpPr/>
      </xdr:nvCxnSpPr>
      <xdr:spPr>
        <a:xfrm flipV="1">
          <a:off x="4633595" y="12183059"/>
          <a:ext cx="1270" cy="1399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41978</xdr:rowOff>
    </xdr:from>
    <xdr:ext cx="378565" cy="259045"/>
    <xdr:sp macro="" textlink="">
      <xdr:nvSpPr>
        <xdr:cNvPr id="168" name="維持補修費最小値テキスト"/>
        <xdr:cNvSpPr txBox="1"/>
      </xdr:nvSpPr>
      <xdr:spPr>
        <a:xfrm>
          <a:off x="4686300" y="13586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38151</xdr:rowOff>
    </xdr:from>
    <xdr:to>
      <xdr:col>24</xdr:col>
      <xdr:colOff>152400</xdr:colOff>
      <xdr:row>79</xdr:row>
      <xdr:rowOff>38151</xdr:rowOff>
    </xdr:to>
    <xdr:cxnSp macro="">
      <xdr:nvCxnSpPr>
        <xdr:cNvPr id="169" name="直線コネクタ 168"/>
        <xdr:cNvCxnSpPr/>
      </xdr:nvCxnSpPr>
      <xdr:spPr>
        <a:xfrm>
          <a:off x="4546600" y="1358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128236</xdr:rowOff>
    </xdr:from>
    <xdr:ext cx="599010" cy="259045"/>
    <xdr:sp macro="" textlink="">
      <xdr:nvSpPr>
        <xdr:cNvPr id="170" name="維持補修費最大値テキスト"/>
        <xdr:cNvSpPr txBox="1"/>
      </xdr:nvSpPr>
      <xdr:spPr>
        <a:xfrm>
          <a:off x="4686300" y="1195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10109</xdr:rowOff>
    </xdr:from>
    <xdr:to>
      <xdr:col>24</xdr:col>
      <xdr:colOff>152400</xdr:colOff>
      <xdr:row>71</xdr:row>
      <xdr:rowOff>10109</xdr:rowOff>
    </xdr:to>
    <xdr:cxnSp macro="">
      <xdr:nvCxnSpPr>
        <xdr:cNvPr id="171" name="直線コネクタ 170"/>
        <xdr:cNvCxnSpPr/>
      </xdr:nvCxnSpPr>
      <xdr:spPr>
        <a:xfrm>
          <a:off x="4546600" y="12183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93472</xdr:rowOff>
    </xdr:from>
    <xdr:to>
      <xdr:col>24</xdr:col>
      <xdr:colOff>63500</xdr:colOff>
      <xdr:row>76</xdr:row>
      <xdr:rowOff>153746</xdr:rowOff>
    </xdr:to>
    <xdr:cxnSp macro="">
      <xdr:nvCxnSpPr>
        <xdr:cNvPr id="172" name="直線コネクタ 171"/>
        <xdr:cNvCxnSpPr/>
      </xdr:nvCxnSpPr>
      <xdr:spPr>
        <a:xfrm flipV="1">
          <a:off x="3797300" y="12952222"/>
          <a:ext cx="838200" cy="23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160557</xdr:rowOff>
    </xdr:from>
    <xdr:ext cx="534377" cy="259045"/>
    <xdr:sp macro="" textlink="">
      <xdr:nvSpPr>
        <xdr:cNvPr id="173" name="維持補修費平均値テキスト"/>
        <xdr:cNvSpPr txBox="1"/>
      </xdr:nvSpPr>
      <xdr:spPr>
        <a:xfrm>
          <a:off x="4686300" y="13190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10680</xdr:rowOff>
    </xdr:from>
    <xdr:to>
      <xdr:col>24</xdr:col>
      <xdr:colOff>114300</xdr:colOff>
      <xdr:row>77</xdr:row>
      <xdr:rowOff>112280</xdr:rowOff>
    </xdr:to>
    <xdr:sp macro="" textlink="">
      <xdr:nvSpPr>
        <xdr:cNvPr id="174" name="フローチャート: 判断 173"/>
        <xdr:cNvSpPr/>
      </xdr:nvSpPr>
      <xdr:spPr>
        <a:xfrm>
          <a:off x="4584700" y="1321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17615</xdr:rowOff>
    </xdr:from>
    <xdr:to>
      <xdr:col>19</xdr:col>
      <xdr:colOff>177800</xdr:colOff>
      <xdr:row>76</xdr:row>
      <xdr:rowOff>153746</xdr:rowOff>
    </xdr:to>
    <xdr:cxnSp macro="">
      <xdr:nvCxnSpPr>
        <xdr:cNvPr id="175" name="直線コネクタ 174"/>
        <xdr:cNvCxnSpPr/>
      </xdr:nvCxnSpPr>
      <xdr:spPr>
        <a:xfrm>
          <a:off x="2908300" y="12876365"/>
          <a:ext cx="889000" cy="30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92672</xdr:rowOff>
    </xdr:from>
    <xdr:to>
      <xdr:col>20</xdr:col>
      <xdr:colOff>38100</xdr:colOff>
      <xdr:row>77</xdr:row>
      <xdr:rowOff>22822</xdr:rowOff>
    </xdr:to>
    <xdr:sp macro="" textlink="">
      <xdr:nvSpPr>
        <xdr:cNvPr id="176" name="フローチャート: 判断 175"/>
        <xdr:cNvSpPr/>
      </xdr:nvSpPr>
      <xdr:spPr>
        <a:xfrm>
          <a:off x="3746500" y="1312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39349</xdr:rowOff>
    </xdr:from>
    <xdr:ext cx="534377" cy="259045"/>
    <xdr:sp macro="" textlink="">
      <xdr:nvSpPr>
        <xdr:cNvPr id="177" name="テキスト ボックス 176"/>
        <xdr:cNvSpPr txBox="1"/>
      </xdr:nvSpPr>
      <xdr:spPr>
        <a:xfrm>
          <a:off x="3530111" y="1289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17615</xdr:rowOff>
    </xdr:from>
    <xdr:to>
      <xdr:col>15</xdr:col>
      <xdr:colOff>50800</xdr:colOff>
      <xdr:row>79</xdr:row>
      <xdr:rowOff>42711</xdr:rowOff>
    </xdr:to>
    <xdr:cxnSp macro="">
      <xdr:nvCxnSpPr>
        <xdr:cNvPr id="178" name="直線コネクタ 177"/>
        <xdr:cNvCxnSpPr/>
      </xdr:nvCxnSpPr>
      <xdr:spPr>
        <a:xfrm flipV="1">
          <a:off x="2019300" y="12876365"/>
          <a:ext cx="889000" cy="7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20396</xdr:rowOff>
    </xdr:from>
    <xdr:to>
      <xdr:col>15</xdr:col>
      <xdr:colOff>101600</xdr:colOff>
      <xdr:row>77</xdr:row>
      <xdr:rowOff>121996</xdr:rowOff>
    </xdr:to>
    <xdr:sp macro="" textlink="">
      <xdr:nvSpPr>
        <xdr:cNvPr id="179" name="フローチャート: 判断 178"/>
        <xdr:cNvSpPr/>
      </xdr:nvSpPr>
      <xdr:spPr>
        <a:xfrm>
          <a:off x="2857500" y="1322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113123</xdr:rowOff>
    </xdr:from>
    <xdr:ext cx="534377" cy="259045"/>
    <xdr:sp macro="" textlink="">
      <xdr:nvSpPr>
        <xdr:cNvPr id="180" name="テキスト ボックス 179"/>
        <xdr:cNvSpPr txBox="1"/>
      </xdr:nvSpPr>
      <xdr:spPr>
        <a:xfrm>
          <a:off x="2641111" y="1331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35167</xdr:rowOff>
    </xdr:from>
    <xdr:to>
      <xdr:col>10</xdr:col>
      <xdr:colOff>114300</xdr:colOff>
      <xdr:row>79</xdr:row>
      <xdr:rowOff>42711</xdr:rowOff>
    </xdr:to>
    <xdr:cxnSp macro="">
      <xdr:nvCxnSpPr>
        <xdr:cNvPr id="181" name="直線コネクタ 180"/>
        <xdr:cNvCxnSpPr/>
      </xdr:nvCxnSpPr>
      <xdr:spPr>
        <a:xfrm>
          <a:off x="1130300" y="13579717"/>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164795</xdr:rowOff>
    </xdr:from>
    <xdr:to>
      <xdr:col>10</xdr:col>
      <xdr:colOff>165100</xdr:colOff>
      <xdr:row>77</xdr:row>
      <xdr:rowOff>94945</xdr:rowOff>
    </xdr:to>
    <xdr:sp macro="" textlink="">
      <xdr:nvSpPr>
        <xdr:cNvPr id="182" name="フローチャート: 判断 181"/>
        <xdr:cNvSpPr/>
      </xdr:nvSpPr>
      <xdr:spPr>
        <a:xfrm>
          <a:off x="1968500" y="131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111472</xdr:rowOff>
    </xdr:from>
    <xdr:ext cx="534377" cy="259045"/>
    <xdr:sp macro="" textlink="">
      <xdr:nvSpPr>
        <xdr:cNvPr id="183" name="テキスト ボックス 182"/>
        <xdr:cNvSpPr txBox="1"/>
      </xdr:nvSpPr>
      <xdr:spPr>
        <a:xfrm>
          <a:off x="1752111" y="1297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137643</xdr:rowOff>
    </xdr:from>
    <xdr:to>
      <xdr:col>6</xdr:col>
      <xdr:colOff>38100</xdr:colOff>
      <xdr:row>77</xdr:row>
      <xdr:rowOff>67793</xdr:rowOff>
    </xdr:to>
    <xdr:sp macro="" textlink="">
      <xdr:nvSpPr>
        <xdr:cNvPr id="184" name="フローチャート: 判断 183"/>
        <xdr:cNvSpPr/>
      </xdr:nvSpPr>
      <xdr:spPr>
        <a:xfrm>
          <a:off x="1079500" y="131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84320</xdr:rowOff>
    </xdr:from>
    <xdr:ext cx="534377" cy="259045"/>
    <xdr:sp macro="" textlink="">
      <xdr:nvSpPr>
        <xdr:cNvPr id="185" name="テキスト ボックス 184"/>
        <xdr:cNvSpPr txBox="1"/>
      </xdr:nvSpPr>
      <xdr:spPr>
        <a:xfrm>
          <a:off x="863111" y="1294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42672</xdr:rowOff>
    </xdr:from>
    <xdr:to>
      <xdr:col>24</xdr:col>
      <xdr:colOff>114300</xdr:colOff>
      <xdr:row>75</xdr:row>
      <xdr:rowOff>144272</xdr:rowOff>
    </xdr:to>
    <xdr:sp macro="" textlink="">
      <xdr:nvSpPr>
        <xdr:cNvPr id="191" name="楕円 190"/>
        <xdr:cNvSpPr/>
      </xdr:nvSpPr>
      <xdr:spPr>
        <a:xfrm>
          <a:off x="4584700" y="1290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65549</xdr:rowOff>
    </xdr:from>
    <xdr:ext cx="534377" cy="259045"/>
    <xdr:sp macro="" textlink="">
      <xdr:nvSpPr>
        <xdr:cNvPr id="192" name="維持補修費該当値テキスト"/>
        <xdr:cNvSpPr txBox="1"/>
      </xdr:nvSpPr>
      <xdr:spPr>
        <a:xfrm>
          <a:off x="4686300" y="1275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102946</xdr:rowOff>
    </xdr:from>
    <xdr:to>
      <xdr:col>20</xdr:col>
      <xdr:colOff>38100</xdr:colOff>
      <xdr:row>77</xdr:row>
      <xdr:rowOff>33096</xdr:rowOff>
    </xdr:to>
    <xdr:sp macro="" textlink="">
      <xdr:nvSpPr>
        <xdr:cNvPr id="193" name="楕円 192"/>
        <xdr:cNvSpPr/>
      </xdr:nvSpPr>
      <xdr:spPr>
        <a:xfrm>
          <a:off x="3746500" y="1313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24223</xdr:rowOff>
    </xdr:from>
    <xdr:ext cx="534377" cy="259045"/>
    <xdr:sp macro="" textlink="">
      <xdr:nvSpPr>
        <xdr:cNvPr id="194" name="テキスト ボックス 193"/>
        <xdr:cNvSpPr txBox="1"/>
      </xdr:nvSpPr>
      <xdr:spPr>
        <a:xfrm>
          <a:off x="3530111" y="1322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138265</xdr:rowOff>
    </xdr:from>
    <xdr:to>
      <xdr:col>15</xdr:col>
      <xdr:colOff>101600</xdr:colOff>
      <xdr:row>75</xdr:row>
      <xdr:rowOff>68415</xdr:rowOff>
    </xdr:to>
    <xdr:sp macro="" textlink="">
      <xdr:nvSpPr>
        <xdr:cNvPr id="195" name="楕円 194"/>
        <xdr:cNvSpPr/>
      </xdr:nvSpPr>
      <xdr:spPr>
        <a:xfrm>
          <a:off x="2857500" y="1282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84942</xdr:rowOff>
    </xdr:from>
    <xdr:ext cx="534377" cy="259045"/>
    <xdr:sp macro="" textlink="">
      <xdr:nvSpPr>
        <xdr:cNvPr id="196" name="テキスト ボックス 195"/>
        <xdr:cNvSpPr txBox="1"/>
      </xdr:nvSpPr>
      <xdr:spPr>
        <a:xfrm>
          <a:off x="2641111" y="1260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163361</xdr:rowOff>
    </xdr:from>
    <xdr:to>
      <xdr:col>10</xdr:col>
      <xdr:colOff>165100</xdr:colOff>
      <xdr:row>79</xdr:row>
      <xdr:rowOff>93511</xdr:rowOff>
    </xdr:to>
    <xdr:sp macro="" textlink="">
      <xdr:nvSpPr>
        <xdr:cNvPr id="197" name="楕円 196"/>
        <xdr:cNvSpPr/>
      </xdr:nvSpPr>
      <xdr:spPr>
        <a:xfrm>
          <a:off x="1968500" y="1353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84638</xdr:rowOff>
    </xdr:from>
    <xdr:ext cx="378565" cy="259045"/>
    <xdr:sp macro="" textlink="">
      <xdr:nvSpPr>
        <xdr:cNvPr id="198" name="テキスト ボックス 197"/>
        <xdr:cNvSpPr txBox="1"/>
      </xdr:nvSpPr>
      <xdr:spPr>
        <a:xfrm>
          <a:off x="1830017" y="13629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155817</xdr:rowOff>
    </xdr:from>
    <xdr:to>
      <xdr:col>6</xdr:col>
      <xdr:colOff>38100</xdr:colOff>
      <xdr:row>79</xdr:row>
      <xdr:rowOff>85967</xdr:rowOff>
    </xdr:to>
    <xdr:sp macro="" textlink="">
      <xdr:nvSpPr>
        <xdr:cNvPr id="199" name="楕円 198"/>
        <xdr:cNvSpPr/>
      </xdr:nvSpPr>
      <xdr:spPr>
        <a:xfrm>
          <a:off x="1079500" y="1352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77094</xdr:rowOff>
    </xdr:from>
    <xdr:ext cx="378565" cy="259045"/>
    <xdr:sp macro="" textlink="">
      <xdr:nvSpPr>
        <xdr:cNvPr id="200" name="テキスト ボックス 199"/>
        <xdr:cNvSpPr txBox="1"/>
      </xdr:nvSpPr>
      <xdr:spPr>
        <a:xfrm>
          <a:off x="941017" y="13621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5" name="テキスト ボックス 214"/>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110897</xdr:rowOff>
    </xdr:from>
    <xdr:to>
      <xdr:col>24</xdr:col>
      <xdr:colOff>62865</xdr:colOff>
      <xdr:row>98</xdr:row>
      <xdr:rowOff>115624</xdr:rowOff>
    </xdr:to>
    <xdr:cxnSp macro="">
      <xdr:nvCxnSpPr>
        <xdr:cNvPr id="223" name="直線コネクタ 222"/>
        <xdr:cNvCxnSpPr/>
      </xdr:nvCxnSpPr>
      <xdr:spPr>
        <a:xfrm flipV="1">
          <a:off x="4633595" y="15541397"/>
          <a:ext cx="1270" cy="137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119451</xdr:rowOff>
    </xdr:from>
    <xdr:ext cx="534377" cy="259045"/>
    <xdr:sp macro="" textlink="">
      <xdr:nvSpPr>
        <xdr:cNvPr id="224" name="扶助費最小値テキスト"/>
        <xdr:cNvSpPr txBox="1"/>
      </xdr:nvSpPr>
      <xdr:spPr>
        <a:xfrm>
          <a:off x="4686300" y="1692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115624</xdr:rowOff>
    </xdr:from>
    <xdr:to>
      <xdr:col>24</xdr:col>
      <xdr:colOff>152400</xdr:colOff>
      <xdr:row>98</xdr:row>
      <xdr:rowOff>115624</xdr:rowOff>
    </xdr:to>
    <xdr:cxnSp macro="">
      <xdr:nvCxnSpPr>
        <xdr:cNvPr id="225" name="直線コネクタ 224"/>
        <xdr:cNvCxnSpPr/>
      </xdr:nvCxnSpPr>
      <xdr:spPr>
        <a:xfrm>
          <a:off x="4546600" y="1691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57574</xdr:rowOff>
    </xdr:from>
    <xdr:ext cx="599010" cy="259045"/>
    <xdr:sp macro="" textlink="">
      <xdr:nvSpPr>
        <xdr:cNvPr id="226" name="扶助費最大値テキスト"/>
        <xdr:cNvSpPr txBox="1"/>
      </xdr:nvSpPr>
      <xdr:spPr>
        <a:xfrm>
          <a:off x="4686300" y="15316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110897</xdr:rowOff>
    </xdr:from>
    <xdr:to>
      <xdr:col>24</xdr:col>
      <xdr:colOff>152400</xdr:colOff>
      <xdr:row>90</xdr:row>
      <xdr:rowOff>110897</xdr:rowOff>
    </xdr:to>
    <xdr:cxnSp macro="">
      <xdr:nvCxnSpPr>
        <xdr:cNvPr id="227" name="直線コネクタ 226"/>
        <xdr:cNvCxnSpPr/>
      </xdr:nvCxnSpPr>
      <xdr:spPr>
        <a:xfrm>
          <a:off x="4546600" y="15541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88182</xdr:rowOff>
    </xdr:from>
    <xdr:to>
      <xdr:col>24</xdr:col>
      <xdr:colOff>63500</xdr:colOff>
      <xdr:row>98</xdr:row>
      <xdr:rowOff>136582</xdr:rowOff>
    </xdr:to>
    <xdr:cxnSp macro="">
      <xdr:nvCxnSpPr>
        <xdr:cNvPr id="228" name="直線コネクタ 227"/>
        <xdr:cNvCxnSpPr/>
      </xdr:nvCxnSpPr>
      <xdr:spPr>
        <a:xfrm flipV="1">
          <a:off x="3797300" y="16718832"/>
          <a:ext cx="838200" cy="21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110698</xdr:rowOff>
    </xdr:from>
    <xdr:ext cx="534377" cy="259045"/>
    <xdr:sp macro="" textlink="">
      <xdr:nvSpPr>
        <xdr:cNvPr id="229" name="扶助費平均値テキスト"/>
        <xdr:cNvSpPr txBox="1"/>
      </xdr:nvSpPr>
      <xdr:spPr>
        <a:xfrm>
          <a:off x="4686300" y="16398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87821</xdr:rowOff>
    </xdr:from>
    <xdr:to>
      <xdr:col>24</xdr:col>
      <xdr:colOff>114300</xdr:colOff>
      <xdr:row>97</xdr:row>
      <xdr:rowOff>17971</xdr:rowOff>
    </xdr:to>
    <xdr:sp macro="" textlink="">
      <xdr:nvSpPr>
        <xdr:cNvPr id="230" name="フローチャート: 判断 229"/>
        <xdr:cNvSpPr/>
      </xdr:nvSpPr>
      <xdr:spPr>
        <a:xfrm>
          <a:off x="4584700" y="1654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115066</xdr:rowOff>
    </xdr:from>
    <xdr:to>
      <xdr:col>19</xdr:col>
      <xdr:colOff>177800</xdr:colOff>
      <xdr:row>98</xdr:row>
      <xdr:rowOff>136582</xdr:rowOff>
    </xdr:to>
    <xdr:cxnSp macro="">
      <xdr:nvCxnSpPr>
        <xdr:cNvPr id="231" name="直線コネクタ 230"/>
        <xdr:cNvCxnSpPr/>
      </xdr:nvCxnSpPr>
      <xdr:spPr>
        <a:xfrm>
          <a:off x="2908300" y="16917166"/>
          <a:ext cx="889000" cy="2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62657</xdr:rowOff>
    </xdr:from>
    <xdr:to>
      <xdr:col>20</xdr:col>
      <xdr:colOff>38100</xdr:colOff>
      <xdr:row>97</xdr:row>
      <xdr:rowOff>164257</xdr:rowOff>
    </xdr:to>
    <xdr:sp macro="" textlink="">
      <xdr:nvSpPr>
        <xdr:cNvPr id="232" name="フローチャート: 判断 231"/>
        <xdr:cNvSpPr/>
      </xdr:nvSpPr>
      <xdr:spPr>
        <a:xfrm>
          <a:off x="3746500" y="1669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9334</xdr:rowOff>
    </xdr:from>
    <xdr:ext cx="534377" cy="259045"/>
    <xdr:sp macro="" textlink="">
      <xdr:nvSpPr>
        <xdr:cNvPr id="233" name="テキスト ボックス 232"/>
        <xdr:cNvSpPr txBox="1"/>
      </xdr:nvSpPr>
      <xdr:spPr>
        <a:xfrm>
          <a:off x="3530111" y="1646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115066</xdr:rowOff>
    </xdr:from>
    <xdr:to>
      <xdr:col>15</xdr:col>
      <xdr:colOff>50800</xdr:colOff>
      <xdr:row>98</xdr:row>
      <xdr:rowOff>116081</xdr:rowOff>
    </xdr:to>
    <xdr:cxnSp macro="">
      <xdr:nvCxnSpPr>
        <xdr:cNvPr id="234" name="直線コネクタ 233"/>
        <xdr:cNvCxnSpPr/>
      </xdr:nvCxnSpPr>
      <xdr:spPr>
        <a:xfrm flipV="1">
          <a:off x="2019300" y="16917166"/>
          <a:ext cx="889000" cy="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94980</xdr:rowOff>
    </xdr:from>
    <xdr:to>
      <xdr:col>15</xdr:col>
      <xdr:colOff>101600</xdr:colOff>
      <xdr:row>98</xdr:row>
      <xdr:rowOff>25130</xdr:rowOff>
    </xdr:to>
    <xdr:sp macro="" textlink="">
      <xdr:nvSpPr>
        <xdr:cNvPr id="235" name="フローチャート: 判断 234"/>
        <xdr:cNvSpPr/>
      </xdr:nvSpPr>
      <xdr:spPr>
        <a:xfrm>
          <a:off x="2857500" y="1672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41657</xdr:rowOff>
    </xdr:from>
    <xdr:ext cx="534377" cy="259045"/>
    <xdr:sp macro="" textlink="">
      <xdr:nvSpPr>
        <xdr:cNvPr id="236" name="テキスト ボックス 235"/>
        <xdr:cNvSpPr txBox="1"/>
      </xdr:nvSpPr>
      <xdr:spPr>
        <a:xfrm>
          <a:off x="2641111" y="1650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41712</xdr:rowOff>
    </xdr:from>
    <xdr:to>
      <xdr:col>10</xdr:col>
      <xdr:colOff>114300</xdr:colOff>
      <xdr:row>98</xdr:row>
      <xdr:rowOff>116081</xdr:rowOff>
    </xdr:to>
    <xdr:cxnSp macro="">
      <xdr:nvCxnSpPr>
        <xdr:cNvPr id="237" name="直線コネクタ 236"/>
        <xdr:cNvCxnSpPr/>
      </xdr:nvCxnSpPr>
      <xdr:spPr>
        <a:xfrm>
          <a:off x="1130300" y="16843812"/>
          <a:ext cx="889000" cy="7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117072</xdr:rowOff>
    </xdr:from>
    <xdr:to>
      <xdr:col>10</xdr:col>
      <xdr:colOff>165100</xdr:colOff>
      <xdr:row>98</xdr:row>
      <xdr:rowOff>47222</xdr:rowOff>
    </xdr:to>
    <xdr:sp macro="" textlink="">
      <xdr:nvSpPr>
        <xdr:cNvPr id="238" name="フローチャート: 判断 237"/>
        <xdr:cNvSpPr/>
      </xdr:nvSpPr>
      <xdr:spPr>
        <a:xfrm>
          <a:off x="1968500" y="1674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63749</xdr:rowOff>
    </xdr:from>
    <xdr:ext cx="534377" cy="259045"/>
    <xdr:sp macro="" textlink="">
      <xdr:nvSpPr>
        <xdr:cNvPr id="239" name="テキスト ボックス 238"/>
        <xdr:cNvSpPr txBox="1"/>
      </xdr:nvSpPr>
      <xdr:spPr>
        <a:xfrm>
          <a:off x="1752111" y="1652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102873</xdr:rowOff>
    </xdr:from>
    <xdr:to>
      <xdr:col>6</xdr:col>
      <xdr:colOff>38100</xdr:colOff>
      <xdr:row>98</xdr:row>
      <xdr:rowOff>33023</xdr:rowOff>
    </xdr:to>
    <xdr:sp macro="" textlink="">
      <xdr:nvSpPr>
        <xdr:cNvPr id="240" name="フローチャート: 判断 239"/>
        <xdr:cNvSpPr/>
      </xdr:nvSpPr>
      <xdr:spPr>
        <a:xfrm>
          <a:off x="1079500" y="16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49550</xdr:rowOff>
    </xdr:from>
    <xdr:ext cx="534377" cy="259045"/>
    <xdr:sp macro="" textlink="">
      <xdr:nvSpPr>
        <xdr:cNvPr id="241" name="テキスト ボックス 240"/>
        <xdr:cNvSpPr txBox="1"/>
      </xdr:nvSpPr>
      <xdr:spPr>
        <a:xfrm>
          <a:off x="863111" y="1650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37382</xdr:rowOff>
    </xdr:from>
    <xdr:to>
      <xdr:col>24</xdr:col>
      <xdr:colOff>114300</xdr:colOff>
      <xdr:row>97</xdr:row>
      <xdr:rowOff>138982</xdr:rowOff>
    </xdr:to>
    <xdr:sp macro="" textlink="">
      <xdr:nvSpPr>
        <xdr:cNvPr id="247" name="楕円 246"/>
        <xdr:cNvSpPr/>
      </xdr:nvSpPr>
      <xdr:spPr>
        <a:xfrm>
          <a:off x="4584700" y="1666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15809</xdr:rowOff>
    </xdr:from>
    <xdr:ext cx="534377" cy="259045"/>
    <xdr:sp macro="" textlink="">
      <xdr:nvSpPr>
        <xdr:cNvPr id="248" name="扶助費該当値テキスト"/>
        <xdr:cNvSpPr txBox="1"/>
      </xdr:nvSpPr>
      <xdr:spPr>
        <a:xfrm>
          <a:off x="4686300" y="1664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85782</xdr:rowOff>
    </xdr:from>
    <xdr:to>
      <xdr:col>20</xdr:col>
      <xdr:colOff>38100</xdr:colOff>
      <xdr:row>99</xdr:row>
      <xdr:rowOff>15932</xdr:rowOff>
    </xdr:to>
    <xdr:sp macro="" textlink="">
      <xdr:nvSpPr>
        <xdr:cNvPr id="249" name="楕円 248"/>
        <xdr:cNvSpPr/>
      </xdr:nvSpPr>
      <xdr:spPr>
        <a:xfrm>
          <a:off x="3746500" y="1688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7059</xdr:rowOff>
    </xdr:from>
    <xdr:ext cx="534377" cy="259045"/>
    <xdr:sp macro="" textlink="">
      <xdr:nvSpPr>
        <xdr:cNvPr id="250" name="テキスト ボックス 249"/>
        <xdr:cNvSpPr txBox="1"/>
      </xdr:nvSpPr>
      <xdr:spPr>
        <a:xfrm>
          <a:off x="3530111" y="1698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64266</xdr:rowOff>
    </xdr:from>
    <xdr:to>
      <xdr:col>15</xdr:col>
      <xdr:colOff>101600</xdr:colOff>
      <xdr:row>98</xdr:row>
      <xdr:rowOff>165866</xdr:rowOff>
    </xdr:to>
    <xdr:sp macro="" textlink="">
      <xdr:nvSpPr>
        <xdr:cNvPr id="251" name="楕円 250"/>
        <xdr:cNvSpPr/>
      </xdr:nvSpPr>
      <xdr:spPr>
        <a:xfrm>
          <a:off x="2857500" y="1686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156993</xdr:rowOff>
    </xdr:from>
    <xdr:ext cx="534377" cy="259045"/>
    <xdr:sp macro="" textlink="">
      <xdr:nvSpPr>
        <xdr:cNvPr id="252" name="テキスト ボックス 251"/>
        <xdr:cNvSpPr txBox="1"/>
      </xdr:nvSpPr>
      <xdr:spPr>
        <a:xfrm>
          <a:off x="2641111" y="1695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65281</xdr:rowOff>
    </xdr:from>
    <xdr:to>
      <xdr:col>10</xdr:col>
      <xdr:colOff>165100</xdr:colOff>
      <xdr:row>98</xdr:row>
      <xdr:rowOff>166881</xdr:rowOff>
    </xdr:to>
    <xdr:sp macro="" textlink="">
      <xdr:nvSpPr>
        <xdr:cNvPr id="253" name="楕円 252"/>
        <xdr:cNvSpPr/>
      </xdr:nvSpPr>
      <xdr:spPr>
        <a:xfrm>
          <a:off x="1968500" y="1686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158008</xdr:rowOff>
    </xdr:from>
    <xdr:ext cx="534377" cy="259045"/>
    <xdr:sp macro="" textlink="">
      <xdr:nvSpPr>
        <xdr:cNvPr id="254" name="テキスト ボックス 253"/>
        <xdr:cNvSpPr txBox="1"/>
      </xdr:nvSpPr>
      <xdr:spPr>
        <a:xfrm>
          <a:off x="1752111" y="1696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162362</xdr:rowOff>
    </xdr:from>
    <xdr:to>
      <xdr:col>6</xdr:col>
      <xdr:colOff>38100</xdr:colOff>
      <xdr:row>98</xdr:row>
      <xdr:rowOff>92512</xdr:rowOff>
    </xdr:to>
    <xdr:sp macro="" textlink="">
      <xdr:nvSpPr>
        <xdr:cNvPr id="255" name="楕円 254"/>
        <xdr:cNvSpPr/>
      </xdr:nvSpPr>
      <xdr:spPr>
        <a:xfrm>
          <a:off x="1079500" y="1679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83639</xdr:rowOff>
    </xdr:from>
    <xdr:ext cx="534377" cy="259045"/>
    <xdr:sp macro="" textlink="">
      <xdr:nvSpPr>
        <xdr:cNvPr id="256" name="テキスト ボックス 255"/>
        <xdr:cNvSpPr txBox="1"/>
      </xdr:nvSpPr>
      <xdr:spPr>
        <a:xfrm>
          <a:off x="863111" y="1688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0" name="テキスト ボックス 269"/>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2" name="テキスト ボックス 27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4" name="テキスト ボックス 27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6" name="テキスト ボックス 27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67988</xdr:rowOff>
    </xdr:from>
    <xdr:to>
      <xdr:col>54</xdr:col>
      <xdr:colOff>189865</xdr:colOff>
      <xdr:row>37</xdr:row>
      <xdr:rowOff>107052</xdr:rowOff>
    </xdr:to>
    <xdr:cxnSp macro="">
      <xdr:nvCxnSpPr>
        <xdr:cNvPr id="280" name="直線コネクタ 279"/>
        <xdr:cNvCxnSpPr/>
      </xdr:nvCxnSpPr>
      <xdr:spPr>
        <a:xfrm flipV="1">
          <a:off x="10475595" y="5382938"/>
          <a:ext cx="1270" cy="106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110879</xdr:rowOff>
    </xdr:from>
    <xdr:ext cx="534377" cy="259045"/>
    <xdr:sp macro="" textlink="">
      <xdr:nvSpPr>
        <xdr:cNvPr id="281" name="補助費等最小値テキスト"/>
        <xdr:cNvSpPr txBox="1"/>
      </xdr:nvSpPr>
      <xdr:spPr>
        <a:xfrm>
          <a:off x="10528300" y="645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107052</xdr:rowOff>
    </xdr:from>
    <xdr:to>
      <xdr:col>55</xdr:col>
      <xdr:colOff>88900</xdr:colOff>
      <xdr:row>37</xdr:row>
      <xdr:rowOff>107052</xdr:rowOff>
    </xdr:to>
    <xdr:cxnSp macro="">
      <xdr:nvCxnSpPr>
        <xdr:cNvPr id="282" name="直線コネクタ 281"/>
        <xdr:cNvCxnSpPr/>
      </xdr:nvCxnSpPr>
      <xdr:spPr>
        <a:xfrm>
          <a:off x="10388600" y="645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14665</xdr:rowOff>
    </xdr:from>
    <xdr:ext cx="599010" cy="259045"/>
    <xdr:sp macro="" textlink="">
      <xdr:nvSpPr>
        <xdr:cNvPr id="283" name="補助費等最大値テキスト"/>
        <xdr:cNvSpPr txBox="1"/>
      </xdr:nvSpPr>
      <xdr:spPr>
        <a:xfrm>
          <a:off x="10528300" y="515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67988</xdr:rowOff>
    </xdr:from>
    <xdr:to>
      <xdr:col>55</xdr:col>
      <xdr:colOff>88900</xdr:colOff>
      <xdr:row>31</xdr:row>
      <xdr:rowOff>67988</xdr:rowOff>
    </xdr:to>
    <xdr:cxnSp macro="">
      <xdr:nvCxnSpPr>
        <xdr:cNvPr id="284" name="直線コネクタ 283"/>
        <xdr:cNvCxnSpPr/>
      </xdr:nvCxnSpPr>
      <xdr:spPr>
        <a:xfrm>
          <a:off x="10388600" y="53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147122</xdr:rowOff>
    </xdr:from>
    <xdr:to>
      <xdr:col>55</xdr:col>
      <xdr:colOff>0</xdr:colOff>
      <xdr:row>34</xdr:row>
      <xdr:rowOff>134393</xdr:rowOff>
    </xdr:to>
    <xdr:cxnSp macro="">
      <xdr:nvCxnSpPr>
        <xdr:cNvPr id="285" name="直線コネクタ 284"/>
        <xdr:cNvCxnSpPr/>
      </xdr:nvCxnSpPr>
      <xdr:spPr>
        <a:xfrm flipV="1">
          <a:off x="9639300" y="5633522"/>
          <a:ext cx="838200" cy="330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171032</xdr:rowOff>
    </xdr:from>
    <xdr:ext cx="599010" cy="259045"/>
    <xdr:sp macro="" textlink="">
      <xdr:nvSpPr>
        <xdr:cNvPr id="286" name="補助費等平均値テキスト"/>
        <xdr:cNvSpPr txBox="1"/>
      </xdr:nvSpPr>
      <xdr:spPr>
        <a:xfrm>
          <a:off x="10528300" y="60003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21155</xdr:rowOff>
    </xdr:from>
    <xdr:to>
      <xdr:col>55</xdr:col>
      <xdr:colOff>50800</xdr:colOff>
      <xdr:row>35</xdr:row>
      <xdr:rowOff>122755</xdr:rowOff>
    </xdr:to>
    <xdr:sp macro="" textlink="">
      <xdr:nvSpPr>
        <xdr:cNvPr id="287" name="フローチャート: 判断 286"/>
        <xdr:cNvSpPr/>
      </xdr:nvSpPr>
      <xdr:spPr>
        <a:xfrm>
          <a:off x="10426700" y="602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134393</xdr:rowOff>
    </xdr:from>
    <xdr:to>
      <xdr:col>50</xdr:col>
      <xdr:colOff>114300</xdr:colOff>
      <xdr:row>36</xdr:row>
      <xdr:rowOff>18679</xdr:rowOff>
    </xdr:to>
    <xdr:cxnSp macro="">
      <xdr:nvCxnSpPr>
        <xdr:cNvPr id="288" name="直線コネクタ 287"/>
        <xdr:cNvCxnSpPr/>
      </xdr:nvCxnSpPr>
      <xdr:spPr>
        <a:xfrm flipV="1">
          <a:off x="8750300" y="5963693"/>
          <a:ext cx="889000" cy="22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80758</xdr:rowOff>
    </xdr:from>
    <xdr:to>
      <xdr:col>50</xdr:col>
      <xdr:colOff>165100</xdr:colOff>
      <xdr:row>32</xdr:row>
      <xdr:rowOff>10908</xdr:rowOff>
    </xdr:to>
    <xdr:sp macro="" textlink="">
      <xdr:nvSpPr>
        <xdr:cNvPr id="289" name="フローチャート: 判断 288"/>
        <xdr:cNvSpPr/>
      </xdr:nvSpPr>
      <xdr:spPr>
        <a:xfrm>
          <a:off x="9588500" y="539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27435</xdr:rowOff>
    </xdr:from>
    <xdr:ext cx="599010" cy="259045"/>
    <xdr:sp macro="" textlink="">
      <xdr:nvSpPr>
        <xdr:cNvPr id="290" name="テキスト ボックス 289"/>
        <xdr:cNvSpPr txBox="1"/>
      </xdr:nvSpPr>
      <xdr:spPr>
        <a:xfrm>
          <a:off x="9339795" y="5170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7939</xdr:rowOff>
    </xdr:from>
    <xdr:to>
      <xdr:col>45</xdr:col>
      <xdr:colOff>177800</xdr:colOff>
      <xdr:row>36</xdr:row>
      <xdr:rowOff>18679</xdr:rowOff>
    </xdr:to>
    <xdr:cxnSp macro="">
      <xdr:nvCxnSpPr>
        <xdr:cNvPr id="291" name="直線コネクタ 290"/>
        <xdr:cNvCxnSpPr/>
      </xdr:nvCxnSpPr>
      <xdr:spPr>
        <a:xfrm>
          <a:off x="7861300" y="6008689"/>
          <a:ext cx="889000" cy="18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93464</xdr:rowOff>
    </xdr:from>
    <xdr:to>
      <xdr:col>46</xdr:col>
      <xdr:colOff>38100</xdr:colOff>
      <xdr:row>35</xdr:row>
      <xdr:rowOff>23614</xdr:rowOff>
    </xdr:to>
    <xdr:sp macro="" textlink="">
      <xdr:nvSpPr>
        <xdr:cNvPr id="292" name="フローチャート: 判断 291"/>
        <xdr:cNvSpPr/>
      </xdr:nvSpPr>
      <xdr:spPr>
        <a:xfrm>
          <a:off x="8699500" y="592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40141</xdr:rowOff>
    </xdr:from>
    <xdr:ext cx="599010" cy="259045"/>
    <xdr:sp macro="" textlink="">
      <xdr:nvSpPr>
        <xdr:cNvPr id="293" name="テキスト ボックス 292"/>
        <xdr:cNvSpPr txBox="1"/>
      </xdr:nvSpPr>
      <xdr:spPr>
        <a:xfrm>
          <a:off x="8450795" y="569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7939</xdr:rowOff>
    </xdr:from>
    <xdr:to>
      <xdr:col>41</xdr:col>
      <xdr:colOff>50800</xdr:colOff>
      <xdr:row>36</xdr:row>
      <xdr:rowOff>163337</xdr:rowOff>
    </xdr:to>
    <xdr:cxnSp macro="">
      <xdr:nvCxnSpPr>
        <xdr:cNvPr id="294" name="直線コネクタ 293"/>
        <xdr:cNvCxnSpPr/>
      </xdr:nvCxnSpPr>
      <xdr:spPr>
        <a:xfrm flipV="1">
          <a:off x="6972300" y="6008689"/>
          <a:ext cx="889000" cy="32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131210</xdr:rowOff>
    </xdr:from>
    <xdr:to>
      <xdr:col>41</xdr:col>
      <xdr:colOff>101600</xdr:colOff>
      <xdr:row>35</xdr:row>
      <xdr:rowOff>61360</xdr:rowOff>
    </xdr:to>
    <xdr:sp macro="" textlink="">
      <xdr:nvSpPr>
        <xdr:cNvPr id="295" name="フローチャート: 判断 294"/>
        <xdr:cNvSpPr/>
      </xdr:nvSpPr>
      <xdr:spPr>
        <a:xfrm>
          <a:off x="7810500" y="596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52487</xdr:rowOff>
    </xdr:from>
    <xdr:ext cx="599010" cy="259045"/>
    <xdr:sp macro="" textlink="">
      <xdr:nvSpPr>
        <xdr:cNvPr id="296" name="テキスト ボックス 295"/>
        <xdr:cNvSpPr txBox="1"/>
      </xdr:nvSpPr>
      <xdr:spPr>
        <a:xfrm>
          <a:off x="7561795" y="605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104072</xdr:rowOff>
    </xdr:from>
    <xdr:to>
      <xdr:col>36</xdr:col>
      <xdr:colOff>165100</xdr:colOff>
      <xdr:row>35</xdr:row>
      <xdr:rowOff>34222</xdr:rowOff>
    </xdr:to>
    <xdr:sp macro="" textlink="">
      <xdr:nvSpPr>
        <xdr:cNvPr id="297" name="フローチャート: 判断 296"/>
        <xdr:cNvSpPr/>
      </xdr:nvSpPr>
      <xdr:spPr>
        <a:xfrm>
          <a:off x="6921500" y="593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50749</xdr:rowOff>
    </xdr:from>
    <xdr:ext cx="599010" cy="259045"/>
    <xdr:sp macro="" textlink="">
      <xdr:nvSpPr>
        <xdr:cNvPr id="298" name="テキスト ボックス 297"/>
        <xdr:cNvSpPr txBox="1"/>
      </xdr:nvSpPr>
      <xdr:spPr>
        <a:xfrm>
          <a:off x="6672795" y="5708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96322</xdr:rowOff>
    </xdr:from>
    <xdr:to>
      <xdr:col>55</xdr:col>
      <xdr:colOff>50800</xdr:colOff>
      <xdr:row>33</xdr:row>
      <xdr:rowOff>26472</xdr:rowOff>
    </xdr:to>
    <xdr:sp macro="" textlink="">
      <xdr:nvSpPr>
        <xdr:cNvPr id="304" name="楕円 303"/>
        <xdr:cNvSpPr/>
      </xdr:nvSpPr>
      <xdr:spPr>
        <a:xfrm>
          <a:off x="10426700" y="558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119199</xdr:rowOff>
    </xdr:from>
    <xdr:ext cx="599010" cy="259045"/>
    <xdr:sp macro="" textlink="">
      <xdr:nvSpPr>
        <xdr:cNvPr id="305" name="補助費等該当値テキスト"/>
        <xdr:cNvSpPr txBox="1"/>
      </xdr:nvSpPr>
      <xdr:spPr>
        <a:xfrm>
          <a:off x="10528300" y="5434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83593</xdr:rowOff>
    </xdr:from>
    <xdr:to>
      <xdr:col>50</xdr:col>
      <xdr:colOff>165100</xdr:colOff>
      <xdr:row>35</xdr:row>
      <xdr:rowOff>13743</xdr:rowOff>
    </xdr:to>
    <xdr:sp macro="" textlink="">
      <xdr:nvSpPr>
        <xdr:cNvPr id="306" name="楕円 305"/>
        <xdr:cNvSpPr/>
      </xdr:nvSpPr>
      <xdr:spPr>
        <a:xfrm>
          <a:off x="9588500" y="591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4870</xdr:rowOff>
    </xdr:from>
    <xdr:ext cx="599010" cy="259045"/>
    <xdr:sp macro="" textlink="">
      <xdr:nvSpPr>
        <xdr:cNvPr id="307" name="テキスト ボックス 306"/>
        <xdr:cNvSpPr txBox="1"/>
      </xdr:nvSpPr>
      <xdr:spPr>
        <a:xfrm>
          <a:off x="9339795" y="600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139329</xdr:rowOff>
    </xdr:from>
    <xdr:to>
      <xdr:col>46</xdr:col>
      <xdr:colOff>38100</xdr:colOff>
      <xdr:row>36</xdr:row>
      <xdr:rowOff>69479</xdr:rowOff>
    </xdr:to>
    <xdr:sp macro="" textlink="">
      <xdr:nvSpPr>
        <xdr:cNvPr id="308" name="楕円 307"/>
        <xdr:cNvSpPr/>
      </xdr:nvSpPr>
      <xdr:spPr>
        <a:xfrm>
          <a:off x="8699500" y="614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60606</xdr:rowOff>
    </xdr:from>
    <xdr:ext cx="599010" cy="259045"/>
    <xdr:sp macro="" textlink="">
      <xdr:nvSpPr>
        <xdr:cNvPr id="309" name="テキスト ボックス 308"/>
        <xdr:cNvSpPr txBox="1"/>
      </xdr:nvSpPr>
      <xdr:spPr>
        <a:xfrm>
          <a:off x="8450795" y="6232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128589</xdr:rowOff>
    </xdr:from>
    <xdr:to>
      <xdr:col>41</xdr:col>
      <xdr:colOff>101600</xdr:colOff>
      <xdr:row>35</xdr:row>
      <xdr:rowOff>58739</xdr:rowOff>
    </xdr:to>
    <xdr:sp macro="" textlink="">
      <xdr:nvSpPr>
        <xdr:cNvPr id="310" name="楕円 309"/>
        <xdr:cNvSpPr/>
      </xdr:nvSpPr>
      <xdr:spPr>
        <a:xfrm>
          <a:off x="7810500" y="595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75266</xdr:rowOff>
    </xdr:from>
    <xdr:ext cx="599010" cy="259045"/>
    <xdr:sp macro="" textlink="">
      <xdr:nvSpPr>
        <xdr:cNvPr id="311" name="テキスト ボックス 310"/>
        <xdr:cNvSpPr txBox="1"/>
      </xdr:nvSpPr>
      <xdr:spPr>
        <a:xfrm>
          <a:off x="7561795" y="5733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112537</xdr:rowOff>
    </xdr:from>
    <xdr:to>
      <xdr:col>36</xdr:col>
      <xdr:colOff>165100</xdr:colOff>
      <xdr:row>37</xdr:row>
      <xdr:rowOff>42687</xdr:rowOff>
    </xdr:to>
    <xdr:sp macro="" textlink="">
      <xdr:nvSpPr>
        <xdr:cNvPr id="312" name="楕円 311"/>
        <xdr:cNvSpPr/>
      </xdr:nvSpPr>
      <xdr:spPr>
        <a:xfrm>
          <a:off x="6921500" y="628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33814</xdr:rowOff>
    </xdr:from>
    <xdr:ext cx="599010" cy="259045"/>
    <xdr:sp macro="" textlink="">
      <xdr:nvSpPr>
        <xdr:cNvPr id="313" name="テキスト ボックス 312"/>
        <xdr:cNvSpPr txBox="1"/>
      </xdr:nvSpPr>
      <xdr:spPr>
        <a:xfrm>
          <a:off x="6672795" y="6377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7" name="テキスト ボックス 32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9" name="テキスト ボックス 328"/>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1" name="テキスト ボックス 330"/>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3" name="テキスト ボックス 332"/>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75600</xdr:rowOff>
    </xdr:from>
    <xdr:to>
      <xdr:col>54</xdr:col>
      <xdr:colOff>189865</xdr:colOff>
      <xdr:row>59</xdr:row>
      <xdr:rowOff>17600</xdr:rowOff>
    </xdr:to>
    <xdr:cxnSp macro="">
      <xdr:nvCxnSpPr>
        <xdr:cNvPr id="337" name="直線コネクタ 336"/>
        <xdr:cNvCxnSpPr/>
      </xdr:nvCxnSpPr>
      <xdr:spPr>
        <a:xfrm flipV="1">
          <a:off x="10475595" y="8648100"/>
          <a:ext cx="1270" cy="1485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21427</xdr:rowOff>
    </xdr:from>
    <xdr:ext cx="534377" cy="259045"/>
    <xdr:sp macro="" textlink="">
      <xdr:nvSpPr>
        <xdr:cNvPr id="338" name="普通建設事業費最小値テキスト"/>
        <xdr:cNvSpPr txBox="1"/>
      </xdr:nvSpPr>
      <xdr:spPr>
        <a:xfrm>
          <a:off x="10528300" y="1013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17600</xdr:rowOff>
    </xdr:from>
    <xdr:to>
      <xdr:col>55</xdr:col>
      <xdr:colOff>88900</xdr:colOff>
      <xdr:row>59</xdr:row>
      <xdr:rowOff>17600</xdr:rowOff>
    </xdr:to>
    <xdr:cxnSp macro="">
      <xdr:nvCxnSpPr>
        <xdr:cNvPr id="339" name="直線コネクタ 338"/>
        <xdr:cNvCxnSpPr/>
      </xdr:nvCxnSpPr>
      <xdr:spPr>
        <a:xfrm>
          <a:off x="10388600" y="1013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22277</xdr:rowOff>
    </xdr:from>
    <xdr:ext cx="690189" cy="259045"/>
    <xdr:sp macro="" textlink="">
      <xdr:nvSpPr>
        <xdr:cNvPr id="340" name="普通建設事業費最大値テキスト"/>
        <xdr:cNvSpPr txBox="1"/>
      </xdr:nvSpPr>
      <xdr:spPr>
        <a:xfrm>
          <a:off x="10528300" y="8423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1,984,121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75600</xdr:rowOff>
    </xdr:from>
    <xdr:to>
      <xdr:col>55</xdr:col>
      <xdr:colOff>88900</xdr:colOff>
      <xdr:row>50</xdr:row>
      <xdr:rowOff>75600</xdr:rowOff>
    </xdr:to>
    <xdr:cxnSp macro="">
      <xdr:nvCxnSpPr>
        <xdr:cNvPr id="341" name="直線コネクタ 340"/>
        <xdr:cNvCxnSpPr/>
      </xdr:nvCxnSpPr>
      <xdr:spPr>
        <a:xfrm>
          <a:off x="10388600" y="864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88463</xdr:rowOff>
    </xdr:from>
    <xdr:to>
      <xdr:col>55</xdr:col>
      <xdr:colOff>0</xdr:colOff>
      <xdr:row>56</xdr:row>
      <xdr:rowOff>121982</xdr:rowOff>
    </xdr:to>
    <xdr:cxnSp macro="">
      <xdr:nvCxnSpPr>
        <xdr:cNvPr id="342" name="直線コネクタ 341"/>
        <xdr:cNvCxnSpPr/>
      </xdr:nvCxnSpPr>
      <xdr:spPr>
        <a:xfrm flipV="1">
          <a:off x="9639300" y="9689663"/>
          <a:ext cx="838200" cy="3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63497</xdr:rowOff>
    </xdr:from>
    <xdr:ext cx="599010" cy="259045"/>
    <xdr:sp macro="" textlink="">
      <xdr:nvSpPr>
        <xdr:cNvPr id="343" name="普通建設事業費平均値テキスト"/>
        <xdr:cNvSpPr txBox="1"/>
      </xdr:nvSpPr>
      <xdr:spPr>
        <a:xfrm>
          <a:off x="10528300" y="9836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85070</xdr:rowOff>
    </xdr:from>
    <xdr:to>
      <xdr:col>55</xdr:col>
      <xdr:colOff>50800</xdr:colOff>
      <xdr:row>58</xdr:row>
      <xdr:rowOff>15220</xdr:rowOff>
    </xdr:to>
    <xdr:sp macro="" textlink="">
      <xdr:nvSpPr>
        <xdr:cNvPr id="344" name="フローチャート: 判断 343"/>
        <xdr:cNvSpPr/>
      </xdr:nvSpPr>
      <xdr:spPr>
        <a:xfrm>
          <a:off x="10426700" y="985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121982</xdr:rowOff>
    </xdr:from>
    <xdr:to>
      <xdr:col>50</xdr:col>
      <xdr:colOff>114300</xdr:colOff>
      <xdr:row>57</xdr:row>
      <xdr:rowOff>151047</xdr:rowOff>
    </xdr:to>
    <xdr:cxnSp macro="">
      <xdr:nvCxnSpPr>
        <xdr:cNvPr id="345" name="直線コネクタ 344"/>
        <xdr:cNvCxnSpPr/>
      </xdr:nvCxnSpPr>
      <xdr:spPr>
        <a:xfrm flipV="1">
          <a:off x="8750300" y="9723182"/>
          <a:ext cx="889000" cy="20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107162</xdr:rowOff>
    </xdr:from>
    <xdr:to>
      <xdr:col>50</xdr:col>
      <xdr:colOff>165100</xdr:colOff>
      <xdr:row>58</xdr:row>
      <xdr:rowOff>37312</xdr:rowOff>
    </xdr:to>
    <xdr:sp macro="" textlink="">
      <xdr:nvSpPr>
        <xdr:cNvPr id="346" name="フローチャート: 判断 345"/>
        <xdr:cNvSpPr/>
      </xdr:nvSpPr>
      <xdr:spPr>
        <a:xfrm>
          <a:off x="9588500" y="9879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28439</xdr:rowOff>
    </xdr:from>
    <xdr:ext cx="599010" cy="259045"/>
    <xdr:sp macro="" textlink="">
      <xdr:nvSpPr>
        <xdr:cNvPr id="347" name="テキスト ボックス 346"/>
        <xdr:cNvSpPr txBox="1"/>
      </xdr:nvSpPr>
      <xdr:spPr>
        <a:xfrm>
          <a:off x="9339795" y="9972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151047</xdr:rowOff>
    </xdr:from>
    <xdr:to>
      <xdr:col>45</xdr:col>
      <xdr:colOff>177800</xdr:colOff>
      <xdr:row>57</xdr:row>
      <xdr:rowOff>153422</xdr:rowOff>
    </xdr:to>
    <xdr:cxnSp macro="">
      <xdr:nvCxnSpPr>
        <xdr:cNvPr id="348" name="直線コネクタ 347"/>
        <xdr:cNvCxnSpPr/>
      </xdr:nvCxnSpPr>
      <xdr:spPr>
        <a:xfrm flipV="1">
          <a:off x="7861300" y="9923697"/>
          <a:ext cx="889000" cy="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132049</xdr:rowOff>
    </xdr:from>
    <xdr:to>
      <xdr:col>46</xdr:col>
      <xdr:colOff>38100</xdr:colOff>
      <xdr:row>58</xdr:row>
      <xdr:rowOff>62199</xdr:rowOff>
    </xdr:to>
    <xdr:sp macro="" textlink="">
      <xdr:nvSpPr>
        <xdr:cNvPr id="349" name="フローチャート: 判断 348"/>
        <xdr:cNvSpPr/>
      </xdr:nvSpPr>
      <xdr:spPr>
        <a:xfrm>
          <a:off x="8699500" y="990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53326</xdr:rowOff>
    </xdr:from>
    <xdr:ext cx="599010" cy="259045"/>
    <xdr:sp macro="" textlink="">
      <xdr:nvSpPr>
        <xdr:cNvPr id="350" name="テキスト ボックス 349"/>
        <xdr:cNvSpPr txBox="1"/>
      </xdr:nvSpPr>
      <xdr:spPr>
        <a:xfrm>
          <a:off x="8450795" y="999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161074</xdr:rowOff>
    </xdr:from>
    <xdr:to>
      <xdr:col>41</xdr:col>
      <xdr:colOff>50800</xdr:colOff>
      <xdr:row>57</xdr:row>
      <xdr:rowOff>153422</xdr:rowOff>
    </xdr:to>
    <xdr:cxnSp macro="">
      <xdr:nvCxnSpPr>
        <xdr:cNvPr id="351" name="直線コネクタ 350"/>
        <xdr:cNvCxnSpPr/>
      </xdr:nvCxnSpPr>
      <xdr:spPr>
        <a:xfrm>
          <a:off x="6972300" y="9762274"/>
          <a:ext cx="889000" cy="16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129605</xdr:rowOff>
    </xdr:from>
    <xdr:to>
      <xdr:col>41</xdr:col>
      <xdr:colOff>101600</xdr:colOff>
      <xdr:row>58</xdr:row>
      <xdr:rowOff>59755</xdr:rowOff>
    </xdr:to>
    <xdr:sp macro="" textlink="">
      <xdr:nvSpPr>
        <xdr:cNvPr id="352" name="フローチャート: 判断 351"/>
        <xdr:cNvSpPr/>
      </xdr:nvSpPr>
      <xdr:spPr>
        <a:xfrm>
          <a:off x="7810500" y="990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50882</xdr:rowOff>
    </xdr:from>
    <xdr:ext cx="599010" cy="259045"/>
    <xdr:sp macro="" textlink="">
      <xdr:nvSpPr>
        <xdr:cNvPr id="353" name="テキスト ボックス 352"/>
        <xdr:cNvSpPr txBox="1"/>
      </xdr:nvSpPr>
      <xdr:spPr>
        <a:xfrm>
          <a:off x="7561795" y="9994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114676</xdr:rowOff>
    </xdr:from>
    <xdr:to>
      <xdr:col>36</xdr:col>
      <xdr:colOff>165100</xdr:colOff>
      <xdr:row>58</xdr:row>
      <xdr:rowOff>44826</xdr:rowOff>
    </xdr:to>
    <xdr:sp macro="" textlink="">
      <xdr:nvSpPr>
        <xdr:cNvPr id="354" name="フローチャート: 判断 353"/>
        <xdr:cNvSpPr/>
      </xdr:nvSpPr>
      <xdr:spPr>
        <a:xfrm>
          <a:off x="6921500" y="988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35953</xdr:rowOff>
    </xdr:from>
    <xdr:ext cx="599010" cy="259045"/>
    <xdr:sp macro="" textlink="">
      <xdr:nvSpPr>
        <xdr:cNvPr id="355" name="テキスト ボックス 354"/>
        <xdr:cNvSpPr txBox="1"/>
      </xdr:nvSpPr>
      <xdr:spPr>
        <a:xfrm>
          <a:off x="6672795" y="998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37663</xdr:rowOff>
    </xdr:from>
    <xdr:to>
      <xdr:col>55</xdr:col>
      <xdr:colOff>50800</xdr:colOff>
      <xdr:row>56</xdr:row>
      <xdr:rowOff>139263</xdr:rowOff>
    </xdr:to>
    <xdr:sp macro="" textlink="">
      <xdr:nvSpPr>
        <xdr:cNvPr id="361" name="楕円 360"/>
        <xdr:cNvSpPr/>
      </xdr:nvSpPr>
      <xdr:spPr>
        <a:xfrm>
          <a:off x="10426700" y="963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60540</xdr:rowOff>
    </xdr:from>
    <xdr:ext cx="599010" cy="259045"/>
    <xdr:sp macro="" textlink="">
      <xdr:nvSpPr>
        <xdr:cNvPr id="362" name="普通建設事業費該当値テキスト"/>
        <xdr:cNvSpPr txBox="1"/>
      </xdr:nvSpPr>
      <xdr:spPr>
        <a:xfrm>
          <a:off x="10528300" y="9490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71182</xdr:rowOff>
    </xdr:from>
    <xdr:to>
      <xdr:col>50</xdr:col>
      <xdr:colOff>165100</xdr:colOff>
      <xdr:row>57</xdr:row>
      <xdr:rowOff>1332</xdr:rowOff>
    </xdr:to>
    <xdr:sp macro="" textlink="">
      <xdr:nvSpPr>
        <xdr:cNvPr id="363" name="楕円 362"/>
        <xdr:cNvSpPr/>
      </xdr:nvSpPr>
      <xdr:spPr>
        <a:xfrm>
          <a:off x="9588500" y="967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17859</xdr:rowOff>
    </xdr:from>
    <xdr:ext cx="599010" cy="259045"/>
    <xdr:sp macro="" textlink="">
      <xdr:nvSpPr>
        <xdr:cNvPr id="364" name="テキスト ボックス 363"/>
        <xdr:cNvSpPr txBox="1"/>
      </xdr:nvSpPr>
      <xdr:spPr>
        <a:xfrm>
          <a:off x="9339795" y="9447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100247</xdr:rowOff>
    </xdr:from>
    <xdr:to>
      <xdr:col>46</xdr:col>
      <xdr:colOff>38100</xdr:colOff>
      <xdr:row>58</xdr:row>
      <xdr:rowOff>30397</xdr:rowOff>
    </xdr:to>
    <xdr:sp macro="" textlink="">
      <xdr:nvSpPr>
        <xdr:cNvPr id="365" name="楕円 364"/>
        <xdr:cNvSpPr/>
      </xdr:nvSpPr>
      <xdr:spPr>
        <a:xfrm>
          <a:off x="8699500" y="987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46924</xdr:rowOff>
    </xdr:from>
    <xdr:ext cx="599010" cy="259045"/>
    <xdr:sp macro="" textlink="">
      <xdr:nvSpPr>
        <xdr:cNvPr id="366" name="テキスト ボックス 365"/>
        <xdr:cNvSpPr txBox="1"/>
      </xdr:nvSpPr>
      <xdr:spPr>
        <a:xfrm>
          <a:off x="8450795" y="964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102622</xdr:rowOff>
    </xdr:from>
    <xdr:to>
      <xdr:col>41</xdr:col>
      <xdr:colOff>101600</xdr:colOff>
      <xdr:row>58</xdr:row>
      <xdr:rowOff>32772</xdr:rowOff>
    </xdr:to>
    <xdr:sp macro="" textlink="">
      <xdr:nvSpPr>
        <xdr:cNvPr id="367" name="楕円 366"/>
        <xdr:cNvSpPr/>
      </xdr:nvSpPr>
      <xdr:spPr>
        <a:xfrm>
          <a:off x="7810500" y="98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49299</xdr:rowOff>
    </xdr:from>
    <xdr:ext cx="599010" cy="259045"/>
    <xdr:sp macro="" textlink="">
      <xdr:nvSpPr>
        <xdr:cNvPr id="368" name="テキスト ボックス 367"/>
        <xdr:cNvSpPr txBox="1"/>
      </xdr:nvSpPr>
      <xdr:spPr>
        <a:xfrm>
          <a:off x="7561795" y="9650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110274</xdr:rowOff>
    </xdr:from>
    <xdr:to>
      <xdr:col>36</xdr:col>
      <xdr:colOff>165100</xdr:colOff>
      <xdr:row>57</xdr:row>
      <xdr:rowOff>40424</xdr:rowOff>
    </xdr:to>
    <xdr:sp macro="" textlink="">
      <xdr:nvSpPr>
        <xdr:cNvPr id="369" name="楕円 368"/>
        <xdr:cNvSpPr/>
      </xdr:nvSpPr>
      <xdr:spPr>
        <a:xfrm>
          <a:off x="6921500" y="971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56951</xdr:rowOff>
    </xdr:from>
    <xdr:ext cx="599010" cy="259045"/>
    <xdr:sp macro="" textlink="">
      <xdr:nvSpPr>
        <xdr:cNvPr id="370" name="テキスト ボックス 369"/>
        <xdr:cNvSpPr txBox="1"/>
      </xdr:nvSpPr>
      <xdr:spPr>
        <a:xfrm>
          <a:off x="6672795" y="9486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4583</xdr:rowOff>
    </xdr:from>
    <xdr:to>
      <xdr:col>54</xdr:col>
      <xdr:colOff>189865</xdr:colOff>
      <xdr:row>78</xdr:row>
      <xdr:rowOff>139700</xdr:rowOff>
    </xdr:to>
    <xdr:cxnSp macro="">
      <xdr:nvCxnSpPr>
        <xdr:cNvPr id="392" name="直線コネクタ 391"/>
        <xdr:cNvCxnSpPr/>
      </xdr:nvCxnSpPr>
      <xdr:spPr>
        <a:xfrm flipV="1">
          <a:off x="10475595" y="12006083"/>
          <a:ext cx="1270" cy="1506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122710</xdr:rowOff>
    </xdr:from>
    <xdr:ext cx="599010" cy="259045"/>
    <xdr:sp macro="" textlink="">
      <xdr:nvSpPr>
        <xdr:cNvPr id="395" name="普通建設事業費 （ うち新規整備　）最大値テキスト"/>
        <xdr:cNvSpPr txBox="1"/>
      </xdr:nvSpPr>
      <xdr:spPr>
        <a:xfrm>
          <a:off x="10528300" y="1178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4583</xdr:rowOff>
    </xdr:from>
    <xdr:to>
      <xdr:col>55</xdr:col>
      <xdr:colOff>88900</xdr:colOff>
      <xdr:row>70</xdr:row>
      <xdr:rowOff>4583</xdr:rowOff>
    </xdr:to>
    <xdr:cxnSp macro="">
      <xdr:nvCxnSpPr>
        <xdr:cNvPr id="396" name="直線コネクタ 395"/>
        <xdr:cNvCxnSpPr/>
      </xdr:nvCxnSpPr>
      <xdr:spPr>
        <a:xfrm>
          <a:off x="10388600" y="12006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84294</xdr:rowOff>
    </xdr:from>
    <xdr:to>
      <xdr:col>55</xdr:col>
      <xdr:colOff>0</xdr:colOff>
      <xdr:row>75</xdr:row>
      <xdr:rowOff>41294</xdr:rowOff>
    </xdr:to>
    <xdr:cxnSp macro="">
      <xdr:nvCxnSpPr>
        <xdr:cNvPr id="397" name="直線コネクタ 396"/>
        <xdr:cNvCxnSpPr/>
      </xdr:nvCxnSpPr>
      <xdr:spPr>
        <a:xfrm flipV="1">
          <a:off x="9639300" y="12428694"/>
          <a:ext cx="838200" cy="47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134115</xdr:rowOff>
    </xdr:from>
    <xdr:ext cx="599010" cy="259045"/>
    <xdr:sp macro="" textlink="">
      <xdr:nvSpPr>
        <xdr:cNvPr id="398" name="普通建設事業費 （ うち新規整備　）平均値テキスト"/>
        <xdr:cNvSpPr txBox="1"/>
      </xdr:nvSpPr>
      <xdr:spPr>
        <a:xfrm>
          <a:off x="10528300" y="131643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155688</xdr:rowOff>
    </xdr:from>
    <xdr:to>
      <xdr:col>55</xdr:col>
      <xdr:colOff>50800</xdr:colOff>
      <xdr:row>77</xdr:row>
      <xdr:rowOff>85838</xdr:rowOff>
    </xdr:to>
    <xdr:sp macro="" textlink="">
      <xdr:nvSpPr>
        <xdr:cNvPr id="399" name="フローチャート: 判断 398"/>
        <xdr:cNvSpPr/>
      </xdr:nvSpPr>
      <xdr:spPr>
        <a:xfrm>
          <a:off x="10426700" y="1318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41294</xdr:rowOff>
    </xdr:from>
    <xdr:to>
      <xdr:col>50</xdr:col>
      <xdr:colOff>114300</xdr:colOff>
      <xdr:row>76</xdr:row>
      <xdr:rowOff>136699</xdr:rowOff>
    </xdr:to>
    <xdr:cxnSp macro="">
      <xdr:nvCxnSpPr>
        <xdr:cNvPr id="400" name="直線コネクタ 399"/>
        <xdr:cNvCxnSpPr/>
      </xdr:nvCxnSpPr>
      <xdr:spPr>
        <a:xfrm flipV="1">
          <a:off x="8750300" y="12900044"/>
          <a:ext cx="889000" cy="26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78408</xdr:rowOff>
    </xdr:from>
    <xdr:to>
      <xdr:col>50</xdr:col>
      <xdr:colOff>165100</xdr:colOff>
      <xdr:row>78</xdr:row>
      <xdr:rowOff>8558</xdr:rowOff>
    </xdr:to>
    <xdr:sp macro="" textlink="">
      <xdr:nvSpPr>
        <xdr:cNvPr id="401" name="フローチャート: 判断 400"/>
        <xdr:cNvSpPr/>
      </xdr:nvSpPr>
      <xdr:spPr>
        <a:xfrm>
          <a:off x="9588500" y="1328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171135</xdr:rowOff>
    </xdr:from>
    <xdr:ext cx="534377" cy="259045"/>
    <xdr:sp macro="" textlink="">
      <xdr:nvSpPr>
        <xdr:cNvPr id="402" name="テキスト ボックス 401"/>
        <xdr:cNvSpPr txBox="1"/>
      </xdr:nvSpPr>
      <xdr:spPr>
        <a:xfrm>
          <a:off x="9372111" y="1337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136699</xdr:rowOff>
    </xdr:from>
    <xdr:to>
      <xdr:col>45</xdr:col>
      <xdr:colOff>177800</xdr:colOff>
      <xdr:row>77</xdr:row>
      <xdr:rowOff>13534</xdr:rowOff>
    </xdr:to>
    <xdr:cxnSp macro="">
      <xdr:nvCxnSpPr>
        <xdr:cNvPr id="403" name="直線コネクタ 402"/>
        <xdr:cNvCxnSpPr/>
      </xdr:nvCxnSpPr>
      <xdr:spPr>
        <a:xfrm flipV="1">
          <a:off x="7861300" y="13166899"/>
          <a:ext cx="889000" cy="48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83482</xdr:rowOff>
    </xdr:from>
    <xdr:to>
      <xdr:col>46</xdr:col>
      <xdr:colOff>38100</xdr:colOff>
      <xdr:row>78</xdr:row>
      <xdr:rowOff>13632</xdr:rowOff>
    </xdr:to>
    <xdr:sp macro="" textlink="">
      <xdr:nvSpPr>
        <xdr:cNvPr id="404" name="フローチャート: 判断 403"/>
        <xdr:cNvSpPr/>
      </xdr:nvSpPr>
      <xdr:spPr>
        <a:xfrm>
          <a:off x="8699500" y="1328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4759</xdr:rowOff>
    </xdr:from>
    <xdr:ext cx="534377" cy="259045"/>
    <xdr:sp macro="" textlink="">
      <xdr:nvSpPr>
        <xdr:cNvPr id="405" name="テキスト ボックス 404"/>
        <xdr:cNvSpPr txBox="1"/>
      </xdr:nvSpPr>
      <xdr:spPr>
        <a:xfrm>
          <a:off x="8483111" y="1337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62216</xdr:rowOff>
    </xdr:from>
    <xdr:to>
      <xdr:col>41</xdr:col>
      <xdr:colOff>50800</xdr:colOff>
      <xdr:row>77</xdr:row>
      <xdr:rowOff>13534</xdr:rowOff>
    </xdr:to>
    <xdr:cxnSp macro="">
      <xdr:nvCxnSpPr>
        <xdr:cNvPr id="406" name="直線コネクタ 405"/>
        <xdr:cNvCxnSpPr/>
      </xdr:nvCxnSpPr>
      <xdr:spPr>
        <a:xfrm>
          <a:off x="6972300" y="12920966"/>
          <a:ext cx="889000" cy="29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101121</xdr:rowOff>
    </xdr:from>
    <xdr:to>
      <xdr:col>41</xdr:col>
      <xdr:colOff>101600</xdr:colOff>
      <xdr:row>78</xdr:row>
      <xdr:rowOff>31271</xdr:rowOff>
    </xdr:to>
    <xdr:sp macro="" textlink="">
      <xdr:nvSpPr>
        <xdr:cNvPr id="407" name="フローチャート: 判断 406"/>
        <xdr:cNvSpPr/>
      </xdr:nvSpPr>
      <xdr:spPr>
        <a:xfrm>
          <a:off x="7810500" y="133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22398</xdr:rowOff>
    </xdr:from>
    <xdr:ext cx="534377" cy="259045"/>
    <xdr:sp macro="" textlink="">
      <xdr:nvSpPr>
        <xdr:cNvPr id="408" name="テキスト ボックス 407"/>
        <xdr:cNvSpPr txBox="1"/>
      </xdr:nvSpPr>
      <xdr:spPr>
        <a:xfrm>
          <a:off x="7594111" y="1339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80846</xdr:rowOff>
    </xdr:from>
    <xdr:to>
      <xdr:col>36</xdr:col>
      <xdr:colOff>165100</xdr:colOff>
      <xdr:row>78</xdr:row>
      <xdr:rowOff>10996</xdr:rowOff>
    </xdr:to>
    <xdr:sp macro="" textlink="">
      <xdr:nvSpPr>
        <xdr:cNvPr id="409" name="フローチャート: 判断 408"/>
        <xdr:cNvSpPr/>
      </xdr:nvSpPr>
      <xdr:spPr>
        <a:xfrm>
          <a:off x="6921500" y="13282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2123</xdr:rowOff>
    </xdr:from>
    <xdr:ext cx="534377" cy="259045"/>
    <xdr:sp macro="" textlink="">
      <xdr:nvSpPr>
        <xdr:cNvPr id="410" name="テキスト ボックス 409"/>
        <xdr:cNvSpPr txBox="1"/>
      </xdr:nvSpPr>
      <xdr:spPr>
        <a:xfrm>
          <a:off x="6705111" y="1337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33494</xdr:rowOff>
    </xdr:from>
    <xdr:to>
      <xdr:col>55</xdr:col>
      <xdr:colOff>50800</xdr:colOff>
      <xdr:row>72</xdr:row>
      <xdr:rowOff>135094</xdr:rowOff>
    </xdr:to>
    <xdr:sp macro="" textlink="">
      <xdr:nvSpPr>
        <xdr:cNvPr id="416" name="楕円 415"/>
        <xdr:cNvSpPr/>
      </xdr:nvSpPr>
      <xdr:spPr>
        <a:xfrm>
          <a:off x="10426700" y="1237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56371</xdr:rowOff>
    </xdr:from>
    <xdr:ext cx="599010" cy="259045"/>
    <xdr:sp macro="" textlink="">
      <xdr:nvSpPr>
        <xdr:cNvPr id="417" name="普通建設事業費 （ うち新規整備　）該当値テキスト"/>
        <xdr:cNvSpPr txBox="1"/>
      </xdr:nvSpPr>
      <xdr:spPr>
        <a:xfrm>
          <a:off x="10528300" y="12229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161944</xdr:rowOff>
    </xdr:from>
    <xdr:to>
      <xdr:col>50</xdr:col>
      <xdr:colOff>165100</xdr:colOff>
      <xdr:row>75</xdr:row>
      <xdr:rowOff>92094</xdr:rowOff>
    </xdr:to>
    <xdr:sp macro="" textlink="">
      <xdr:nvSpPr>
        <xdr:cNvPr id="418" name="楕円 417"/>
        <xdr:cNvSpPr/>
      </xdr:nvSpPr>
      <xdr:spPr>
        <a:xfrm>
          <a:off x="9588500" y="1284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108621</xdr:rowOff>
    </xdr:from>
    <xdr:ext cx="599010" cy="259045"/>
    <xdr:sp macro="" textlink="">
      <xdr:nvSpPr>
        <xdr:cNvPr id="419" name="テキスト ボックス 418"/>
        <xdr:cNvSpPr txBox="1"/>
      </xdr:nvSpPr>
      <xdr:spPr>
        <a:xfrm>
          <a:off x="9339795" y="12624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85899</xdr:rowOff>
    </xdr:from>
    <xdr:to>
      <xdr:col>46</xdr:col>
      <xdr:colOff>38100</xdr:colOff>
      <xdr:row>77</xdr:row>
      <xdr:rowOff>16049</xdr:rowOff>
    </xdr:to>
    <xdr:sp macro="" textlink="">
      <xdr:nvSpPr>
        <xdr:cNvPr id="420" name="楕円 419"/>
        <xdr:cNvSpPr/>
      </xdr:nvSpPr>
      <xdr:spPr>
        <a:xfrm>
          <a:off x="8699500" y="1311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32576</xdr:rowOff>
    </xdr:from>
    <xdr:ext cx="599010" cy="259045"/>
    <xdr:sp macro="" textlink="">
      <xdr:nvSpPr>
        <xdr:cNvPr id="421" name="テキスト ボックス 420"/>
        <xdr:cNvSpPr txBox="1"/>
      </xdr:nvSpPr>
      <xdr:spPr>
        <a:xfrm>
          <a:off x="8450795" y="12891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134184</xdr:rowOff>
    </xdr:from>
    <xdr:to>
      <xdr:col>41</xdr:col>
      <xdr:colOff>101600</xdr:colOff>
      <xdr:row>77</xdr:row>
      <xdr:rowOff>64334</xdr:rowOff>
    </xdr:to>
    <xdr:sp macro="" textlink="">
      <xdr:nvSpPr>
        <xdr:cNvPr id="422" name="楕円 421"/>
        <xdr:cNvSpPr/>
      </xdr:nvSpPr>
      <xdr:spPr>
        <a:xfrm>
          <a:off x="7810500" y="1316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80860</xdr:rowOff>
    </xdr:from>
    <xdr:ext cx="599010" cy="259045"/>
    <xdr:sp macro="" textlink="">
      <xdr:nvSpPr>
        <xdr:cNvPr id="423" name="テキスト ボックス 422"/>
        <xdr:cNvSpPr txBox="1"/>
      </xdr:nvSpPr>
      <xdr:spPr>
        <a:xfrm>
          <a:off x="7561795" y="1293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11416</xdr:rowOff>
    </xdr:from>
    <xdr:to>
      <xdr:col>36</xdr:col>
      <xdr:colOff>165100</xdr:colOff>
      <xdr:row>75</xdr:row>
      <xdr:rowOff>113016</xdr:rowOff>
    </xdr:to>
    <xdr:sp macro="" textlink="">
      <xdr:nvSpPr>
        <xdr:cNvPr id="424" name="楕円 423"/>
        <xdr:cNvSpPr/>
      </xdr:nvSpPr>
      <xdr:spPr>
        <a:xfrm>
          <a:off x="6921500" y="1287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73</xdr:row>
      <xdr:rowOff>129543</xdr:rowOff>
    </xdr:from>
    <xdr:ext cx="599010" cy="259045"/>
    <xdr:sp macro="" textlink="">
      <xdr:nvSpPr>
        <xdr:cNvPr id="425" name="テキスト ボックス 424"/>
        <xdr:cNvSpPr txBox="1"/>
      </xdr:nvSpPr>
      <xdr:spPr>
        <a:xfrm>
          <a:off x="6672795" y="12645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9" name="テキスト ボックス 438"/>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1" name="テキスト ボックス 440"/>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3" name="テキスト ボックス 442"/>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5" name="テキスト ボックス 444"/>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7" name="テキスト ボックス 446"/>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52639</xdr:rowOff>
    </xdr:from>
    <xdr:to>
      <xdr:col>54</xdr:col>
      <xdr:colOff>189865</xdr:colOff>
      <xdr:row>99</xdr:row>
      <xdr:rowOff>93042</xdr:rowOff>
    </xdr:to>
    <xdr:cxnSp macro="">
      <xdr:nvCxnSpPr>
        <xdr:cNvPr id="451" name="直線コネクタ 450"/>
        <xdr:cNvCxnSpPr/>
      </xdr:nvCxnSpPr>
      <xdr:spPr>
        <a:xfrm flipV="1">
          <a:off x="10475595" y="15654589"/>
          <a:ext cx="1270" cy="1412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96869</xdr:rowOff>
    </xdr:from>
    <xdr:ext cx="469744" cy="259045"/>
    <xdr:sp macro="" textlink="">
      <xdr:nvSpPr>
        <xdr:cNvPr id="452" name="普通建設事業費 （ うち更新整備　）最小値テキスト"/>
        <xdr:cNvSpPr txBox="1"/>
      </xdr:nvSpPr>
      <xdr:spPr>
        <a:xfrm>
          <a:off x="10528300" y="1707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93042</xdr:rowOff>
    </xdr:from>
    <xdr:to>
      <xdr:col>55</xdr:col>
      <xdr:colOff>88900</xdr:colOff>
      <xdr:row>99</xdr:row>
      <xdr:rowOff>93042</xdr:rowOff>
    </xdr:to>
    <xdr:cxnSp macro="">
      <xdr:nvCxnSpPr>
        <xdr:cNvPr id="453" name="直線コネクタ 452"/>
        <xdr:cNvCxnSpPr/>
      </xdr:nvCxnSpPr>
      <xdr:spPr>
        <a:xfrm>
          <a:off x="10388600" y="1706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170766</xdr:rowOff>
    </xdr:from>
    <xdr:ext cx="690189" cy="259045"/>
    <xdr:sp macro="" textlink="">
      <xdr:nvSpPr>
        <xdr:cNvPr id="454" name="普通建設事業費 （ うち更新整備　）最大値テキスト"/>
        <xdr:cNvSpPr txBox="1"/>
      </xdr:nvSpPr>
      <xdr:spPr>
        <a:xfrm>
          <a:off x="10528300" y="154298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52639</xdr:rowOff>
    </xdr:from>
    <xdr:to>
      <xdr:col>55</xdr:col>
      <xdr:colOff>88900</xdr:colOff>
      <xdr:row>91</xdr:row>
      <xdr:rowOff>52639</xdr:rowOff>
    </xdr:to>
    <xdr:cxnSp macro="">
      <xdr:nvCxnSpPr>
        <xdr:cNvPr id="455" name="直線コネクタ 454"/>
        <xdr:cNvCxnSpPr/>
      </xdr:nvCxnSpPr>
      <xdr:spPr>
        <a:xfrm>
          <a:off x="10388600" y="15654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13508</xdr:rowOff>
    </xdr:from>
    <xdr:to>
      <xdr:col>55</xdr:col>
      <xdr:colOff>0</xdr:colOff>
      <xdr:row>98</xdr:row>
      <xdr:rowOff>140236</xdr:rowOff>
    </xdr:to>
    <xdr:cxnSp macro="">
      <xdr:nvCxnSpPr>
        <xdr:cNvPr id="456" name="直線コネクタ 455"/>
        <xdr:cNvCxnSpPr/>
      </xdr:nvCxnSpPr>
      <xdr:spPr>
        <a:xfrm>
          <a:off x="9639300" y="16815608"/>
          <a:ext cx="838200" cy="12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36072</xdr:rowOff>
    </xdr:from>
    <xdr:ext cx="599010" cy="259045"/>
    <xdr:sp macro="" textlink="">
      <xdr:nvSpPr>
        <xdr:cNvPr id="457" name="普通建設事業費 （ うち更新整備　）平均値テキスト"/>
        <xdr:cNvSpPr txBox="1"/>
      </xdr:nvSpPr>
      <xdr:spPr>
        <a:xfrm>
          <a:off x="10528300" y="16666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13195</xdr:rowOff>
    </xdr:from>
    <xdr:to>
      <xdr:col>55</xdr:col>
      <xdr:colOff>50800</xdr:colOff>
      <xdr:row>98</xdr:row>
      <xdr:rowOff>114795</xdr:rowOff>
    </xdr:to>
    <xdr:sp macro="" textlink="">
      <xdr:nvSpPr>
        <xdr:cNvPr id="458" name="フローチャート: 判断 457"/>
        <xdr:cNvSpPr/>
      </xdr:nvSpPr>
      <xdr:spPr>
        <a:xfrm>
          <a:off x="10426700" y="168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13508</xdr:rowOff>
    </xdr:from>
    <xdr:to>
      <xdr:col>50</xdr:col>
      <xdr:colOff>114300</xdr:colOff>
      <xdr:row>98</xdr:row>
      <xdr:rowOff>169952</xdr:rowOff>
    </xdr:to>
    <xdr:cxnSp macro="">
      <xdr:nvCxnSpPr>
        <xdr:cNvPr id="459" name="直線コネクタ 458"/>
        <xdr:cNvCxnSpPr/>
      </xdr:nvCxnSpPr>
      <xdr:spPr>
        <a:xfrm flipV="1">
          <a:off x="8750300" y="16815608"/>
          <a:ext cx="889000" cy="15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23687</xdr:rowOff>
    </xdr:from>
    <xdr:to>
      <xdr:col>50</xdr:col>
      <xdr:colOff>165100</xdr:colOff>
      <xdr:row>98</xdr:row>
      <xdr:rowOff>125287</xdr:rowOff>
    </xdr:to>
    <xdr:sp macro="" textlink="">
      <xdr:nvSpPr>
        <xdr:cNvPr id="460" name="フローチャート: 判断 459"/>
        <xdr:cNvSpPr/>
      </xdr:nvSpPr>
      <xdr:spPr>
        <a:xfrm>
          <a:off x="9588500" y="1682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116414</xdr:rowOff>
    </xdr:from>
    <xdr:ext cx="599010" cy="259045"/>
    <xdr:sp macro="" textlink="">
      <xdr:nvSpPr>
        <xdr:cNvPr id="461" name="テキスト ボックス 460"/>
        <xdr:cNvSpPr txBox="1"/>
      </xdr:nvSpPr>
      <xdr:spPr>
        <a:xfrm>
          <a:off x="9339795" y="1691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126555</xdr:rowOff>
    </xdr:from>
    <xdr:to>
      <xdr:col>45</xdr:col>
      <xdr:colOff>177800</xdr:colOff>
      <xdr:row>98</xdr:row>
      <xdr:rowOff>169952</xdr:rowOff>
    </xdr:to>
    <xdr:cxnSp macro="">
      <xdr:nvCxnSpPr>
        <xdr:cNvPr id="462" name="直線コネクタ 461"/>
        <xdr:cNvCxnSpPr/>
      </xdr:nvCxnSpPr>
      <xdr:spPr>
        <a:xfrm>
          <a:off x="7861300" y="16928655"/>
          <a:ext cx="889000" cy="4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64539</xdr:rowOff>
    </xdr:from>
    <xdr:to>
      <xdr:col>46</xdr:col>
      <xdr:colOff>38100</xdr:colOff>
      <xdr:row>98</xdr:row>
      <xdr:rowOff>166139</xdr:rowOff>
    </xdr:to>
    <xdr:sp macro="" textlink="">
      <xdr:nvSpPr>
        <xdr:cNvPr id="463" name="フローチャート: 判断 462"/>
        <xdr:cNvSpPr/>
      </xdr:nvSpPr>
      <xdr:spPr>
        <a:xfrm>
          <a:off x="8699500" y="1686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11216</xdr:rowOff>
    </xdr:from>
    <xdr:ext cx="599010" cy="259045"/>
    <xdr:sp macro="" textlink="">
      <xdr:nvSpPr>
        <xdr:cNvPr id="464" name="テキスト ボックス 463"/>
        <xdr:cNvSpPr txBox="1"/>
      </xdr:nvSpPr>
      <xdr:spPr>
        <a:xfrm>
          <a:off x="8450795" y="16641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112852</xdr:rowOff>
    </xdr:from>
    <xdr:to>
      <xdr:col>41</xdr:col>
      <xdr:colOff>50800</xdr:colOff>
      <xdr:row>98</xdr:row>
      <xdr:rowOff>126555</xdr:rowOff>
    </xdr:to>
    <xdr:cxnSp macro="">
      <xdr:nvCxnSpPr>
        <xdr:cNvPr id="465" name="直線コネクタ 464"/>
        <xdr:cNvCxnSpPr/>
      </xdr:nvCxnSpPr>
      <xdr:spPr>
        <a:xfrm>
          <a:off x="6972300" y="16914952"/>
          <a:ext cx="889000" cy="1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67988</xdr:rowOff>
    </xdr:from>
    <xdr:to>
      <xdr:col>41</xdr:col>
      <xdr:colOff>101600</xdr:colOff>
      <xdr:row>98</xdr:row>
      <xdr:rowOff>169588</xdr:rowOff>
    </xdr:to>
    <xdr:sp macro="" textlink="">
      <xdr:nvSpPr>
        <xdr:cNvPr id="466" name="フローチャート: 判断 465"/>
        <xdr:cNvSpPr/>
      </xdr:nvSpPr>
      <xdr:spPr>
        <a:xfrm>
          <a:off x="7810500" y="16870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14665</xdr:rowOff>
    </xdr:from>
    <xdr:ext cx="599010" cy="259045"/>
    <xdr:sp macro="" textlink="">
      <xdr:nvSpPr>
        <xdr:cNvPr id="467" name="テキスト ボックス 466"/>
        <xdr:cNvSpPr txBox="1"/>
      </xdr:nvSpPr>
      <xdr:spPr>
        <a:xfrm>
          <a:off x="7561795" y="16645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48957</xdr:rowOff>
    </xdr:from>
    <xdr:to>
      <xdr:col>36</xdr:col>
      <xdr:colOff>165100</xdr:colOff>
      <xdr:row>98</xdr:row>
      <xdr:rowOff>150557</xdr:rowOff>
    </xdr:to>
    <xdr:sp macro="" textlink="">
      <xdr:nvSpPr>
        <xdr:cNvPr id="468" name="フローチャート: 判断 467"/>
        <xdr:cNvSpPr/>
      </xdr:nvSpPr>
      <xdr:spPr>
        <a:xfrm>
          <a:off x="6921500" y="1685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167084</xdr:rowOff>
    </xdr:from>
    <xdr:ext cx="599010" cy="259045"/>
    <xdr:sp macro="" textlink="">
      <xdr:nvSpPr>
        <xdr:cNvPr id="469" name="テキスト ボックス 468"/>
        <xdr:cNvSpPr txBox="1"/>
      </xdr:nvSpPr>
      <xdr:spPr>
        <a:xfrm>
          <a:off x="6672795" y="16626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89436</xdr:rowOff>
    </xdr:from>
    <xdr:to>
      <xdr:col>55</xdr:col>
      <xdr:colOff>50800</xdr:colOff>
      <xdr:row>99</xdr:row>
      <xdr:rowOff>19586</xdr:rowOff>
    </xdr:to>
    <xdr:sp macro="" textlink="">
      <xdr:nvSpPr>
        <xdr:cNvPr id="475" name="楕円 474"/>
        <xdr:cNvSpPr/>
      </xdr:nvSpPr>
      <xdr:spPr>
        <a:xfrm>
          <a:off x="10426700" y="1689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4363</xdr:rowOff>
    </xdr:from>
    <xdr:ext cx="599010" cy="259045"/>
    <xdr:sp macro="" textlink="">
      <xdr:nvSpPr>
        <xdr:cNvPr id="476" name="普通建設事業費 （ うち更新整備　）該当値テキスト"/>
        <xdr:cNvSpPr txBox="1"/>
      </xdr:nvSpPr>
      <xdr:spPr>
        <a:xfrm>
          <a:off x="10528300" y="1680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134158</xdr:rowOff>
    </xdr:from>
    <xdr:to>
      <xdr:col>50</xdr:col>
      <xdr:colOff>165100</xdr:colOff>
      <xdr:row>98</xdr:row>
      <xdr:rowOff>64308</xdr:rowOff>
    </xdr:to>
    <xdr:sp macro="" textlink="">
      <xdr:nvSpPr>
        <xdr:cNvPr id="477" name="楕円 476"/>
        <xdr:cNvSpPr/>
      </xdr:nvSpPr>
      <xdr:spPr>
        <a:xfrm>
          <a:off x="9588500" y="1676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80835</xdr:rowOff>
    </xdr:from>
    <xdr:ext cx="599010" cy="259045"/>
    <xdr:sp macro="" textlink="">
      <xdr:nvSpPr>
        <xdr:cNvPr id="478" name="テキスト ボックス 477"/>
        <xdr:cNvSpPr txBox="1"/>
      </xdr:nvSpPr>
      <xdr:spPr>
        <a:xfrm>
          <a:off x="9339795" y="16540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119152</xdr:rowOff>
    </xdr:from>
    <xdr:to>
      <xdr:col>46</xdr:col>
      <xdr:colOff>38100</xdr:colOff>
      <xdr:row>99</xdr:row>
      <xdr:rowOff>49302</xdr:rowOff>
    </xdr:to>
    <xdr:sp macro="" textlink="">
      <xdr:nvSpPr>
        <xdr:cNvPr id="479" name="楕円 478"/>
        <xdr:cNvSpPr/>
      </xdr:nvSpPr>
      <xdr:spPr>
        <a:xfrm>
          <a:off x="8699500" y="1692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40429</xdr:rowOff>
    </xdr:from>
    <xdr:ext cx="534377" cy="259045"/>
    <xdr:sp macro="" textlink="">
      <xdr:nvSpPr>
        <xdr:cNvPr id="480" name="テキスト ボックス 479"/>
        <xdr:cNvSpPr txBox="1"/>
      </xdr:nvSpPr>
      <xdr:spPr>
        <a:xfrm>
          <a:off x="8483111" y="1701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75755</xdr:rowOff>
    </xdr:from>
    <xdr:to>
      <xdr:col>41</xdr:col>
      <xdr:colOff>101600</xdr:colOff>
      <xdr:row>99</xdr:row>
      <xdr:rowOff>5905</xdr:rowOff>
    </xdr:to>
    <xdr:sp macro="" textlink="">
      <xdr:nvSpPr>
        <xdr:cNvPr id="481" name="楕円 480"/>
        <xdr:cNvSpPr/>
      </xdr:nvSpPr>
      <xdr:spPr>
        <a:xfrm>
          <a:off x="7810500" y="1687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168482</xdr:rowOff>
    </xdr:from>
    <xdr:ext cx="599010" cy="259045"/>
    <xdr:sp macro="" textlink="">
      <xdr:nvSpPr>
        <xdr:cNvPr id="482" name="テキスト ボックス 481"/>
        <xdr:cNvSpPr txBox="1"/>
      </xdr:nvSpPr>
      <xdr:spPr>
        <a:xfrm>
          <a:off x="7561795" y="16970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62052</xdr:rowOff>
    </xdr:from>
    <xdr:to>
      <xdr:col>36</xdr:col>
      <xdr:colOff>165100</xdr:colOff>
      <xdr:row>98</xdr:row>
      <xdr:rowOff>163652</xdr:rowOff>
    </xdr:to>
    <xdr:sp macro="" textlink="">
      <xdr:nvSpPr>
        <xdr:cNvPr id="483" name="楕円 482"/>
        <xdr:cNvSpPr/>
      </xdr:nvSpPr>
      <xdr:spPr>
        <a:xfrm>
          <a:off x="6921500" y="1686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154779</xdr:rowOff>
    </xdr:from>
    <xdr:ext cx="599010" cy="259045"/>
    <xdr:sp macro="" textlink="">
      <xdr:nvSpPr>
        <xdr:cNvPr id="484" name="テキスト ボックス 483"/>
        <xdr:cNvSpPr txBox="1"/>
      </xdr:nvSpPr>
      <xdr:spPr>
        <a:xfrm>
          <a:off x="6672795" y="16956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8" name="テキスト ボックス 497"/>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169075</xdr:rowOff>
    </xdr:from>
    <xdr:to>
      <xdr:col>85</xdr:col>
      <xdr:colOff>126364</xdr:colOff>
      <xdr:row>38</xdr:row>
      <xdr:rowOff>139700</xdr:rowOff>
    </xdr:to>
    <xdr:cxnSp macro="">
      <xdr:nvCxnSpPr>
        <xdr:cNvPr id="506" name="直線コネクタ 505"/>
        <xdr:cNvCxnSpPr/>
      </xdr:nvCxnSpPr>
      <xdr:spPr>
        <a:xfrm flipV="1">
          <a:off x="16317595" y="5484025"/>
          <a:ext cx="1269" cy="117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7"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115752</xdr:rowOff>
    </xdr:from>
    <xdr:ext cx="599010" cy="259045"/>
    <xdr:sp macro="" textlink="">
      <xdr:nvSpPr>
        <xdr:cNvPr id="509" name="災害復旧事業費最大値テキスト"/>
        <xdr:cNvSpPr txBox="1"/>
      </xdr:nvSpPr>
      <xdr:spPr>
        <a:xfrm>
          <a:off x="16370300" y="5259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169075</xdr:rowOff>
    </xdr:from>
    <xdr:to>
      <xdr:col>86</xdr:col>
      <xdr:colOff>25400</xdr:colOff>
      <xdr:row>31</xdr:row>
      <xdr:rowOff>169075</xdr:rowOff>
    </xdr:to>
    <xdr:cxnSp macro="">
      <xdr:nvCxnSpPr>
        <xdr:cNvPr id="510" name="直線コネクタ 509"/>
        <xdr:cNvCxnSpPr/>
      </xdr:nvCxnSpPr>
      <xdr:spPr>
        <a:xfrm>
          <a:off x="16230600" y="5484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107493</xdr:rowOff>
    </xdr:from>
    <xdr:to>
      <xdr:col>85</xdr:col>
      <xdr:colOff>127000</xdr:colOff>
      <xdr:row>38</xdr:row>
      <xdr:rowOff>122077</xdr:rowOff>
    </xdr:to>
    <xdr:cxnSp macro="">
      <xdr:nvCxnSpPr>
        <xdr:cNvPr id="511" name="直線コネクタ 510"/>
        <xdr:cNvCxnSpPr/>
      </xdr:nvCxnSpPr>
      <xdr:spPr>
        <a:xfrm flipV="1">
          <a:off x="15481300" y="6622593"/>
          <a:ext cx="838200" cy="1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37498</xdr:rowOff>
    </xdr:from>
    <xdr:ext cx="534377" cy="259045"/>
    <xdr:sp macro="" textlink="">
      <xdr:nvSpPr>
        <xdr:cNvPr id="512" name="災害復旧事業費平均値テキスト"/>
        <xdr:cNvSpPr txBox="1"/>
      </xdr:nvSpPr>
      <xdr:spPr>
        <a:xfrm>
          <a:off x="16370300" y="6381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14621</xdr:rowOff>
    </xdr:from>
    <xdr:to>
      <xdr:col>85</xdr:col>
      <xdr:colOff>177800</xdr:colOff>
      <xdr:row>38</xdr:row>
      <xdr:rowOff>116221</xdr:rowOff>
    </xdr:to>
    <xdr:sp macro="" textlink="">
      <xdr:nvSpPr>
        <xdr:cNvPr id="513" name="フローチャート: 判断 512"/>
        <xdr:cNvSpPr/>
      </xdr:nvSpPr>
      <xdr:spPr>
        <a:xfrm>
          <a:off x="16268700" y="652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56652</xdr:rowOff>
    </xdr:from>
    <xdr:to>
      <xdr:col>81</xdr:col>
      <xdr:colOff>50800</xdr:colOff>
      <xdr:row>38</xdr:row>
      <xdr:rowOff>122077</xdr:rowOff>
    </xdr:to>
    <xdr:cxnSp macro="">
      <xdr:nvCxnSpPr>
        <xdr:cNvPr id="514" name="直線コネクタ 513"/>
        <xdr:cNvCxnSpPr/>
      </xdr:nvCxnSpPr>
      <xdr:spPr>
        <a:xfrm>
          <a:off x="14592300" y="6571752"/>
          <a:ext cx="889000" cy="6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5" name="フローチャート: 判断 514"/>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153112</xdr:rowOff>
    </xdr:from>
    <xdr:ext cx="534377" cy="259045"/>
    <xdr:sp macro="" textlink="">
      <xdr:nvSpPr>
        <xdr:cNvPr id="516" name="テキスト ボックス 515"/>
        <xdr:cNvSpPr txBox="1"/>
      </xdr:nvSpPr>
      <xdr:spPr>
        <a:xfrm>
          <a:off x="15214111" y="63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56652</xdr:rowOff>
    </xdr:from>
    <xdr:to>
      <xdr:col>76</xdr:col>
      <xdr:colOff>114300</xdr:colOff>
      <xdr:row>38</xdr:row>
      <xdr:rowOff>66401</xdr:rowOff>
    </xdr:to>
    <xdr:cxnSp macro="">
      <xdr:nvCxnSpPr>
        <xdr:cNvPr id="517" name="直線コネクタ 516"/>
        <xdr:cNvCxnSpPr/>
      </xdr:nvCxnSpPr>
      <xdr:spPr>
        <a:xfrm flipV="1">
          <a:off x="13703300" y="6571752"/>
          <a:ext cx="889000" cy="9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8" name="フローチャート: 判断 517"/>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128940</xdr:rowOff>
    </xdr:from>
    <xdr:ext cx="534377" cy="259045"/>
    <xdr:sp macro="" textlink="">
      <xdr:nvSpPr>
        <xdr:cNvPr id="519" name="テキスト ボックス 518"/>
        <xdr:cNvSpPr txBox="1"/>
      </xdr:nvSpPr>
      <xdr:spPr>
        <a:xfrm>
          <a:off x="14325111" y="664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27418</xdr:rowOff>
    </xdr:from>
    <xdr:to>
      <xdr:col>71</xdr:col>
      <xdr:colOff>177800</xdr:colOff>
      <xdr:row>38</xdr:row>
      <xdr:rowOff>66401</xdr:rowOff>
    </xdr:to>
    <xdr:cxnSp macro="">
      <xdr:nvCxnSpPr>
        <xdr:cNvPr id="520" name="直線コネクタ 519"/>
        <xdr:cNvCxnSpPr/>
      </xdr:nvCxnSpPr>
      <xdr:spPr>
        <a:xfrm>
          <a:off x="12814300" y="6542518"/>
          <a:ext cx="889000" cy="38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1" name="フローチャート: 判断 520"/>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137770</xdr:rowOff>
    </xdr:from>
    <xdr:ext cx="534377" cy="259045"/>
    <xdr:sp macro="" textlink="">
      <xdr:nvSpPr>
        <xdr:cNvPr id="522" name="テキスト ボックス 521"/>
        <xdr:cNvSpPr txBox="1"/>
      </xdr:nvSpPr>
      <xdr:spPr>
        <a:xfrm>
          <a:off x="13436111" y="665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3" name="フローチャート: 判断 522"/>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142886</xdr:rowOff>
    </xdr:from>
    <xdr:ext cx="534377" cy="259045"/>
    <xdr:sp macro="" textlink="">
      <xdr:nvSpPr>
        <xdr:cNvPr id="524" name="テキスト ボックス 523"/>
        <xdr:cNvSpPr txBox="1"/>
      </xdr:nvSpPr>
      <xdr:spPr>
        <a:xfrm>
          <a:off x="12547111" y="665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56693</xdr:rowOff>
    </xdr:from>
    <xdr:to>
      <xdr:col>85</xdr:col>
      <xdr:colOff>177800</xdr:colOff>
      <xdr:row>38</xdr:row>
      <xdr:rowOff>158293</xdr:rowOff>
    </xdr:to>
    <xdr:sp macro="" textlink="">
      <xdr:nvSpPr>
        <xdr:cNvPr id="530" name="楕円 529"/>
        <xdr:cNvSpPr/>
      </xdr:nvSpPr>
      <xdr:spPr>
        <a:xfrm>
          <a:off x="16268700" y="657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164498</xdr:rowOff>
    </xdr:from>
    <xdr:ext cx="534377" cy="259045"/>
    <xdr:sp macro="" textlink="">
      <xdr:nvSpPr>
        <xdr:cNvPr id="531" name="災害復旧事業費該当値テキスト"/>
        <xdr:cNvSpPr txBox="1"/>
      </xdr:nvSpPr>
      <xdr:spPr>
        <a:xfrm>
          <a:off x="16370300" y="650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71277</xdr:rowOff>
    </xdr:from>
    <xdr:to>
      <xdr:col>81</xdr:col>
      <xdr:colOff>101600</xdr:colOff>
      <xdr:row>39</xdr:row>
      <xdr:rowOff>1427</xdr:rowOff>
    </xdr:to>
    <xdr:sp macro="" textlink="">
      <xdr:nvSpPr>
        <xdr:cNvPr id="532" name="楕円 531"/>
        <xdr:cNvSpPr/>
      </xdr:nvSpPr>
      <xdr:spPr>
        <a:xfrm>
          <a:off x="15430500" y="658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164004</xdr:rowOff>
    </xdr:from>
    <xdr:ext cx="469744" cy="259045"/>
    <xdr:sp macro="" textlink="">
      <xdr:nvSpPr>
        <xdr:cNvPr id="533" name="テキスト ボックス 532"/>
        <xdr:cNvSpPr txBox="1"/>
      </xdr:nvSpPr>
      <xdr:spPr>
        <a:xfrm>
          <a:off x="15246428" y="667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5852</xdr:rowOff>
    </xdr:from>
    <xdr:to>
      <xdr:col>76</xdr:col>
      <xdr:colOff>165100</xdr:colOff>
      <xdr:row>38</xdr:row>
      <xdr:rowOff>107452</xdr:rowOff>
    </xdr:to>
    <xdr:sp macro="" textlink="">
      <xdr:nvSpPr>
        <xdr:cNvPr id="534" name="楕円 533"/>
        <xdr:cNvSpPr/>
      </xdr:nvSpPr>
      <xdr:spPr>
        <a:xfrm>
          <a:off x="14541500" y="652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123979</xdr:rowOff>
    </xdr:from>
    <xdr:ext cx="534377" cy="259045"/>
    <xdr:sp macro="" textlink="">
      <xdr:nvSpPr>
        <xdr:cNvPr id="535" name="テキスト ボックス 534"/>
        <xdr:cNvSpPr txBox="1"/>
      </xdr:nvSpPr>
      <xdr:spPr>
        <a:xfrm>
          <a:off x="14325111" y="629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15601</xdr:rowOff>
    </xdr:from>
    <xdr:to>
      <xdr:col>72</xdr:col>
      <xdr:colOff>38100</xdr:colOff>
      <xdr:row>38</xdr:row>
      <xdr:rowOff>117201</xdr:rowOff>
    </xdr:to>
    <xdr:sp macro="" textlink="">
      <xdr:nvSpPr>
        <xdr:cNvPr id="536" name="楕円 535"/>
        <xdr:cNvSpPr/>
      </xdr:nvSpPr>
      <xdr:spPr>
        <a:xfrm>
          <a:off x="13652500" y="653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133729</xdr:rowOff>
    </xdr:from>
    <xdr:ext cx="534377" cy="259045"/>
    <xdr:sp macro="" textlink="">
      <xdr:nvSpPr>
        <xdr:cNvPr id="537" name="テキスト ボックス 536"/>
        <xdr:cNvSpPr txBox="1"/>
      </xdr:nvSpPr>
      <xdr:spPr>
        <a:xfrm>
          <a:off x="13436111" y="630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148068</xdr:rowOff>
    </xdr:from>
    <xdr:to>
      <xdr:col>67</xdr:col>
      <xdr:colOff>101600</xdr:colOff>
      <xdr:row>38</xdr:row>
      <xdr:rowOff>78218</xdr:rowOff>
    </xdr:to>
    <xdr:sp macro="" textlink="">
      <xdr:nvSpPr>
        <xdr:cNvPr id="538" name="楕円 537"/>
        <xdr:cNvSpPr/>
      </xdr:nvSpPr>
      <xdr:spPr>
        <a:xfrm>
          <a:off x="12763500" y="649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94745</xdr:rowOff>
    </xdr:from>
    <xdr:ext cx="534377" cy="259045"/>
    <xdr:sp macro="" textlink="">
      <xdr:nvSpPr>
        <xdr:cNvPr id="539" name="テキスト ボックス 538"/>
        <xdr:cNvSpPr txBox="1"/>
      </xdr:nvSpPr>
      <xdr:spPr>
        <a:xfrm>
          <a:off x="12547111" y="626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0" name="直線コネクタ 549"/>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1" name="テキスト ボックス 550"/>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4" name="直線コネクタ 553"/>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55" name="テキスト ボックス 554"/>
        <xdr:cNvSpPr txBox="1"/>
      </xdr:nvSpPr>
      <xdr:spPr>
        <a:xfrm>
          <a:off x="12133094" y="8684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7" name="テキスト ボックス 556"/>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59" name="直線コネクタ 558"/>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0" name="失業対策事業費最小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1" name="直線コネクタ 560"/>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62" name="失業対策事業費最大値テキスト"/>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3" name="直線コネクタ 562"/>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4" name="直線コネクタ 563"/>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65" name="失業対策事業費平均値テキスト"/>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66" name="フローチャート: 判断 565"/>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67" name="直線コネクタ 566"/>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68" name="フローチャート: 判断 567"/>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69" name="テキスト ボックス 568"/>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0" name="直線コネクタ 569"/>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1" name="フローチャート: 判断 570"/>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2" name="テキスト ボックス 571"/>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3" name="直線コネクタ 572"/>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146050</xdr:rowOff>
    </xdr:from>
    <xdr:to>
      <xdr:col>72</xdr:col>
      <xdr:colOff>38100</xdr:colOff>
      <xdr:row>58</xdr:row>
      <xdr:rowOff>76200</xdr:rowOff>
    </xdr:to>
    <xdr:sp macro="" textlink="">
      <xdr:nvSpPr>
        <xdr:cNvPr id="574" name="フローチャート: 判断 573"/>
        <xdr:cNvSpPr/>
      </xdr:nvSpPr>
      <xdr:spPr>
        <a:xfrm>
          <a:off x="1365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75" name="テキスト ボックス 574"/>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146050</xdr:rowOff>
    </xdr:from>
    <xdr:to>
      <xdr:col>67</xdr:col>
      <xdr:colOff>101600</xdr:colOff>
      <xdr:row>51</xdr:row>
      <xdr:rowOff>76200</xdr:rowOff>
    </xdr:to>
    <xdr:sp macro="" textlink="">
      <xdr:nvSpPr>
        <xdr:cNvPr id="576" name="フローチャート: 判断 575"/>
        <xdr:cNvSpPr/>
      </xdr:nvSpPr>
      <xdr:spPr>
        <a:xfrm>
          <a:off x="12763500" y="871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49</xdr:row>
      <xdr:rowOff>92727</xdr:rowOff>
    </xdr:from>
    <xdr:ext cx="313932" cy="259045"/>
    <xdr:sp macro="" textlink="">
      <xdr:nvSpPr>
        <xdr:cNvPr id="577" name="テキスト ボックス 576"/>
        <xdr:cNvSpPr txBox="1"/>
      </xdr:nvSpPr>
      <xdr:spPr>
        <a:xfrm>
          <a:off x="12657333" y="84937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3" name="楕円 582"/>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84" name="失業対策事業費該当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5" name="楕円 584"/>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86" name="テキスト ボックス 585"/>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87" name="楕円 586"/>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88" name="テキスト ボックス 587"/>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89" name="楕円 588"/>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56</xdr:row>
      <xdr:rowOff>92727</xdr:rowOff>
    </xdr:from>
    <xdr:ext cx="249299" cy="259045"/>
    <xdr:sp macro="" textlink="">
      <xdr:nvSpPr>
        <xdr:cNvPr id="590" name="テキスト ボックス 589"/>
        <xdr:cNvSpPr txBox="1"/>
      </xdr:nvSpPr>
      <xdr:spPr>
        <a:xfrm>
          <a:off x="1357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1" name="楕円 590"/>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2" name="テキスト ボックス 591"/>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3" name="直線コネクタ 60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4" name="テキスト ボックス 60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5" name="直線コネクタ 60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6" name="テキスト ボックス 60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7" name="直線コネクタ 60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8" name="テキスト ボックス 60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9" name="直線コネクタ 60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0" name="テキスト ボックス 60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36517</xdr:rowOff>
    </xdr:from>
    <xdr:to>
      <xdr:col>85</xdr:col>
      <xdr:colOff>126364</xdr:colOff>
      <xdr:row>78</xdr:row>
      <xdr:rowOff>138131</xdr:rowOff>
    </xdr:to>
    <xdr:cxnSp macro="">
      <xdr:nvCxnSpPr>
        <xdr:cNvPr id="614" name="直線コネクタ 613"/>
        <xdr:cNvCxnSpPr/>
      </xdr:nvCxnSpPr>
      <xdr:spPr>
        <a:xfrm flipV="1">
          <a:off x="16317595" y="12209467"/>
          <a:ext cx="1269" cy="130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141958</xdr:rowOff>
    </xdr:from>
    <xdr:ext cx="378565" cy="259045"/>
    <xdr:sp macro="" textlink="">
      <xdr:nvSpPr>
        <xdr:cNvPr id="615" name="公債費最小値テキスト"/>
        <xdr:cNvSpPr txBox="1"/>
      </xdr:nvSpPr>
      <xdr:spPr>
        <a:xfrm>
          <a:off x="16370300" y="13515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138131</xdr:rowOff>
    </xdr:from>
    <xdr:to>
      <xdr:col>86</xdr:col>
      <xdr:colOff>25400</xdr:colOff>
      <xdr:row>78</xdr:row>
      <xdr:rowOff>138131</xdr:rowOff>
    </xdr:to>
    <xdr:cxnSp macro="">
      <xdr:nvCxnSpPr>
        <xdr:cNvPr id="616" name="直線コネクタ 615"/>
        <xdr:cNvCxnSpPr/>
      </xdr:nvCxnSpPr>
      <xdr:spPr>
        <a:xfrm>
          <a:off x="16230600" y="1351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154644</xdr:rowOff>
    </xdr:from>
    <xdr:ext cx="599010" cy="259045"/>
    <xdr:sp macro="" textlink="">
      <xdr:nvSpPr>
        <xdr:cNvPr id="617" name="公債費最大値テキスト"/>
        <xdr:cNvSpPr txBox="1"/>
      </xdr:nvSpPr>
      <xdr:spPr>
        <a:xfrm>
          <a:off x="16370300" y="11984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36517</xdr:rowOff>
    </xdr:from>
    <xdr:to>
      <xdr:col>86</xdr:col>
      <xdr:colOff>25400</xdr:colOff>
      <xdr:row>71</xdr:row>
      <xdr:rowOff>36517</xdr:rowOff>
    </xdr:to>
    <xdr:cxnSp macro="">
      <xdr:nvCxnSpPr>
        <xdr:cNvPr id="618" name="直線コネクタ 617"/>
        <xdr:cNvCxnSpPr/>
      </xdr:nvCxnSpPr>
      <xdr:spPr>
        <a:xfrm>
          <a:off x="16230600" y="12209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122879</xdr:rowOff>
    </xdr:from>
    <xdr:to>
      <xdr:col>85</xdr:col>
      <xdr:colOff>127000</xdr:colOff>
      <xdr:row>78</xdr:row>
      <xdr:rowOff>122971</xdr:rowOff>
    </xdr:to>
    <xdr:cxnSp macro="">
      <xdr:nvCxnSpPr>
        <xdr:cNvPr id="619" name="直線コネクタ 618"/>
        <xdr:cNvCxnSpPr/>
      </xdr:nvCxnSpPr>
      <xdr:spPr>
        <a:xfrm>
          <a:off x="15481300" y="13495979"/>
          <a:ext cx="8382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166667</xdr:rowOff>
    </xdr:from>
    <xdr:ext cx="599010" cy="259045"/>
    <xdr:sp macro="" textlink="">
      <xdr:nvSpPr>
        <xdr:cNvPr id="620" name="公債費平均値テキスト"/>
        <xdr:cNvSpPr txBox="1"/>
      </xdr:nvSpPr>
      <xdr:spPr>
        <a:xfrm>
          <a:off x="16370300" y="13025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143790</xdr:rowOff>
    </xdr:from>
    <xdr:to>
      <xdr:col>85</xdr:col>
      <xdr:colOff>177800</xdr:colOff>
      <xdr:row>77</xdr:row>
      <xdr:rowOff>73940</xdr:rowOff>
    </xdr:to>
    <xdr:sp macro="" textlink="">
      <xdr:nvSpPr>
        <xdr:cNvPr id="621" name="フローチャート: 判断 620"/>
        <xdr:cNvSpPr/>
      </xdr:nvSpPr>
      <xdr:spPr>
        <a:xfrm>
          <a:off x="16268700" y="131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120614</xdr:rowOff>
    </xdr:from>
    <xdr:to>
      <xdr:col>81</xdr:col>
      <xdr:colOff>50800</xdr:colOff>
      <xdr:row>78</xdr:row>
      <xdr:rowOff>122879</xdr:rowOff>
    </xdr:to>
    <xdr:cxnSp macro="">
      <xdr:nvCxnSpPr>
        <xdr:cNvPr id="622" name="直線コネクタ 621"/>
        <xdr:cNvCxnSpPr/>
      </xdr:nvCxnSpPr>
      <xdr:spPr>
        <a:xfrm>
          <a:off x="14592300" y="13493714"/>
          <a:ext cx="889000" cy="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88548</xdr:rowOff>
    </xdr:from>
    <xdr:to>
      <xdr:col>81</xdr:col>
      <xdr:colOff>101600</xdr:colOff>
      <xdr:row>77</xdr:row>
      <xdr:rowOff>18698</xdr:rowOff>
    </xdr:to>
    <xdr:sp macro="" textlink="">
      <xdr:nvSpPr>
        <xdr:cNvPr id="623" name="フローチャート: 判断 622"/>
        <xdr:cNvSpPr/>
      </xdr:nvSpPr>
      <xdr:spPr>
        <a:xfrm>
          <a:off x="15430500" y="1311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35225</xdr:rowOff>
    </xdr:from>
    <xdr:ext cx="599010" cy="259045"/>
    <xdr:sp macro="" textlink="">
      <xdr:nvSpPr>
        <xdr:cNvPr id="624" name="テキスト ボックス 623"/>
        <xdr:cNvSpPr txBox="1"/>
      </xdr:nvSpPr>
      <xdr:spPr>
        <a:xfrm>
          <a:off x="15181795" y="12893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116449</xdr:rowOff>
    </xdr:from>
    <xdr:to>
      <xdr:col>76</xdr:col>
      <xdr:colOff>114300</xdr:colOff>
      <xdr:row>78</xdr:row>
      <xdr:rowOff>120614</xdr:rowOff>
    </xdr:to>
    <xdr:cxnSp macro="">
      <xdr:nvCxnSpPr>
        <xdr:cNvPr id="625" name="直線コネクタ 624"/>
        <xdr:cNvCxnSpPr/>
      </xdr:nvCxnSpPr>
      <xdr:spPr>
        <a:xfrm>
          <a:off x="13703300" y="13489549"/>
          <a:ext cx="889000" cy="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98695</xdr:rowOff>
    </xdr:from>
    <xdr:to>
      <xdr:col>76</xdr:col>
      <xdr:colOff>165100</xdr:colOff>
      <xdr:row>77</xdr:row>
      <xdr:rowOff>28845</xdr:rowOff>
    </xdr:to>
    <xdr:sp macro="" textlink="">
      <xdr:nvSpPr>
        <xdr:cNvPr id="626" name="フローチャート: 判断 625"/>
        <xdr:cNvSpPr/>
      </xdr:nvSpPr>
      <xdr:spPr>
        <a:xfrm>
          <a:off x="14541500" y="1312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45373</xdr:rowOff>
    </xdr:from>
    <xdr:ext cx="599010" cy="259045"/>
    <xdr:sp macro="" textlink="">
      <xdr:nvSpPr>
        <xdr:cNvPr id="627" name="テキスト ボックス 626"/>
        <xdr:cNvSpPr txBox="1"/>
      </xdr:nvSpPr>
      <xdr:spPr>
        <a:xfrm>
          <a:off x="14292795" y="12904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108144</xdr:rowOff>
    </xdr:from>
    <xdr:to>
      <xdr:col>71</xdr:col>
      <xdr:colOff>177800</xdr:colOff>
      <xdr:row>78</xdr:row>
      <xdr:rowOff>116449</xdr:rowOff>
    </xdr:to>
    <xdr:cxnSp macro="">
      <xdr:nvCxnSpPr>
        <xdr:cNvPr id="628" name="直線コネクタ 627"/>
        <xdr:cNvCxnSpPr/>
      </xdr:nvCxnSpPr>
      <xdr:spPr>
        <a:xfrm>
          <a:off x="12814300" y="13481244"/>
          <a:ext cx="889000" cy="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103361</xdr:rowOff>
    </xdr:from>
    <xdr:to>
      <xdr:col>72</xdr:col>
      <xdr:colOff>38100</xdr:colOff>
      <xdr:row>77</xdr:row>
      <xdr:rowOff>33511</xdr:rowOff>
    </xdr:to>
    <xdr:sp macro="" textlink="">
      <xdr:nvSpPr>
        <xdr:cNvPr id="629" name="フローチャート: 判断 628"/>
        <xdr:cNvSpPr/>
      </xdr:nvSpPr>
      <xdr:spPr>
        <a:xfrm>
          <a:off x="13652500" y="1313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50038</xdr:rowOff>
    </xdr:from>
    <xdr:ext cx="599010" cy="259045"/>
    <xdr:sp macro="" textlink="">
      <xdr:nvSpPr>
        <xdr:cNvPr id="630" name="テキスト ボックス 629"/>
        <xdr:cNvSpPr txBox="1"/>
      </xdr:nvSpPr>
      <xdr:spPr>
        <a:xfrm>
          <a:off x="13403795" y="12908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92427</xdr:rowOff>
    </xdr:from>
    <xdr:to>
      <xdr:col>67</xdr:col>
      <xdr:colOff>101600</xdr:colOff>
      <xdr:row>77</xdr:row>
      <xdr:rowOff>22577</xdr:rowOff>
    </xdr:to>
    <xdr:sp macro="" textlink="">
      <xdr:nvSpPr>
        <xdr:cNvPr id="631" name="フローチャート: 判断 630"/>
        <xdr:cNvSpPr/>
      </xdr:nvSpPr>
      <xdr:spPr>
        <a:xfrm>
          <a:off x="12763500" y="131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39104</xdr:rowOff>
    </xdr:from>
    <xdr:ext cx="599010" cy="259045"/>
    <xdr:sp macro="" textlink="">
      <xdr:nvSpPr>
        <xdr:cNvPr id="632" name="テキスト ボックス 631"/>
        <xdr:cNvSpPr txBox="1"/>
      </xdr:nvSpPr>
      <xdr:spPr>
        <a:xfrm>
          <a:off x="12514795" y="128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72171</xdr:rowOff>
    </xdr:from>
    <xdr:to>
      <xdr:col>85</xdr:col>
      <xdr:colOff>177800</xdr:colOff>
      <xdr:row>79</xdr:row>
      <xdr:rowOff>2321</xdr:rowOff>
    </xdr:to>
    <xdr:sp macro="" textlink="">
      <xdr:nvSpPr>
        <xdr:cNvPr id="638" name="楕円 637"/>
        <xdr:cNvSpPr/>
      </xdr:nvSpPr>
      <xdr:spPr>
        <a:xfrm>
          <a:off x="16268700" y="1344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158548</xdr:rowOff>
    </xdr:from>
    <xdr:ext cx="469744" cy="259045"/>
    <xdr:sp macro="" textlink="">
      <xdr:nvSpPr>
        <xdr:cNvPr id="639" name="公債費該当値テキスト"/>
        <xdr:cNvSpPr txBox="1"/>
      </xdr:nvSpPr>
      <xdr:spPr>
        <a:xfrm>
          <a:off x="16370300" y="13360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72079</xdr:rowOff>
    </xdr:from>
    <xdr:to>
      <xdr:col>81</xdr:col>
      <xdr:colOff>101600</xdr:colOff>
      <xdr:row>79</xdr:row>
      <xdr:rowOff>2229</xdr:rowOff>
    </xdr:to>
    <xdr:sp macro="" textlink="">
      <xdr:nvSpPr>
        <xdr:cNvPr id="640" name="楕円 639"/>
        <xdr:cNvSpPr/>
      </xdr:nvSpPr>
      <xdr:spPr>
        <a:xfrm>
          <a:off x="15430500" y="1344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164806</xdr:rowOff>
    </xdr:from>
    <xdr:ext cx="469744" cy="259045"/>
    <xdr:sp macro="" textlink="">
      <xdr:nvSpPr>
        <xdr:cNvPr id="641" name="テキスト ボックス 640"/>
        <xdr:cNvSpPr txBox="1"/>
      </xdr:nvSpPr>
      <xdr:spPr>
        <a:xfrm>
          <a:off x="15246428" y="13537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69814</xdr:rowOff>
    </xdr:from>
    <xdr:to>
      <xdr:col>76</xdr:col>
      <xdr:colOff>165100</xdr:colOff>
      <xdr:row>78</xdr:row>
      <xdr:rowOff>171414</xdr:rowOff>
    </xdr:to>
    <xdr:sp macro="" textlink="">
      <xdr:nvSpPr>
        <xdr:cNvPr id="642" name="楕円 641"/>
        <xdr:cNvSpPr/>
      </xdr:nvSpPr>
      <xdr:spPr>
        <a:xfrm>
          <a:off x="14541500" y="1344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162541</xdr:rowOff>
    </xdr:from>
    <xdr:ext cx="469744" cy="259045"/>
    <xdr:sp macro="" textlink="">
      <xdr:nvSpPr>
        <xdr:cNvPr id="643" name="テキスト ボックス 642"/>
        <xdr:cNvSpPr txBox="1"/>
      </xdr:nvSpPr>
      <xdr:spPr>
        <a:xfrm>
          <a:off x="14357428" y="1353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65649</xdr:rowOff>
    </xdr:from>
    <xdr:to>
      <xdr:col>72</xdr:col>
      <xdr:colOff>38100</xdr:colOff>
      <xdr:row>78</xdr:row>
      <xdr:rowOff>167249</xdr:rowOff>
    </xdr:to>
    <xdr:sp macro="" textlink="">
      <xdr:nvSpPr>
        <xdr:cNvPr id="644" name="楕円 643"/>
        <xdr:cNvSpPr/>
      </xdr:nvSpPr>
      <xdr:spPr>
        <a:xfrm>
          <a:off x="13652500" y="1343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158376</xdr:rowOff>
    </xdr:from>
    <xdr:ext cx="534377" cy="259045"/>
    <xdr:sp macro="" textlink="">
      <xdr:nvSpPr>
        <xdr:cNvPr id="645" name="テキスト ボックス 644"/>
        <xdr:cNvSpPr txBox="1"/>
      </xdr:nvSpPr>
      <xdr:spPr>
        <a:xfrm>
          <a:off x="13436111" y="1353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57344</xdr:rowOff>
    </xdr:from>
    <xdr:to>
      <xdr:col>67</xdr:col>
      <xdr:colOff>101600</xdr:colOff>
      <xdr:row>78</xdr:row>
      <xdr:rowOff>158944</xdr:rowOff>
    </xdr:to>
    <xdr:sp macro="" textlink="">
      <xdr:nvSpPr>
        <xdr:cNvPr id="646" name="楕円 645"/>
        <xdr:cNvSpPr/>
      </xdr:nvSpPr>
      <xdr:spPr>
        <a:xfrm>
          <a:off x="12763500" y="1343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150071</xdr:rowOff>
    </xdr:from>
    <xdr:ext cx="534377" cy="259045"/>
    <xdr:sp macro="" textlink="">
      <xdr:nvSpPr>
        <xdr:cNvPr id="647" name="テキスト ボックス 646"/>
        <xdr:cNvSpPr txBox="1"/>
      </xdr:nvSpPr>
      <xdr:spPr>
        <a:xfrm>
          <a:off x="12547111" y="1352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1" name="テキスト ボックス 660"/>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3" name="テキスト ボックス 66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5" name="テキスト ボックス 664"/>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9" name="テキスト ボックス 668"/>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150439</xdr:rowOff>
    </xdr:from>
    <xdr:to>
      <xdr:col>85</xdr:col>
      <xdr:colOff>126364</xdr:colOff>
      <xdr:row>99</xdr:row>
      <xdr:rowOff>43120</xdr:rowOff>
    </xdr:to>
    <xdr:cxnSp macro="">
      <xdr:nvCxnSpPr>
        <xdr:cNvPr id="671" name="直線コネクタ 670"/>
        <xdr:cNvCxnSpPr/>
      </xdr:nvCxnSpPr>
      <xdr:spPr>
        <a:xfrm flipV="1">
          <a:off x="16317595" y="15409489"/>
          <a:ext cx="1269" cy="1607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46947</xdr:rowOff>
    </xdr:from>
    <xdr:ext cx="378565" cy="259045"/>
    <xdr:sp macro="" textlink="">
      <xdr:nvSpPr>
        <xdr:cNvPr id="672" name="積立金最小値テキスト"/>
        <xdr:cNvSpPr txBox="1"/>
      </xdr:nvSpPr>
      <xdr:spPr>
        <a:xfrm>
          <a:off x="16370300" y="17020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43120</xdr:rowOff>
    </xdr:from>
    <xdr:to>
      <xdr:col>86</xdr:col>
      <xdr:colOff>25400</xdr:colOff>
      <xdr:row>99</xdr:row>
      <xdr:rowOff>43120</xdr:rowOff>
    </xdr:to>
    <xdr:cxnSp macro="">
      <xdr:nvCxnSpPr>
        <xdr:cNvPr id="673" name="直線コネクタ 672"/>
        <xdr:cNvCxnSpPr/>
      </xdr:nvCxnSpPr>
      <xdr:spPr>
        <a:xfrm>
          <a:off x="16230600" y="1701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97116</xdr:rowOff>
    </xdr:from>
    <xdr:ext cx="599010" cy="259045"/>
    <xdr:sp macro="" textlink="">
      <xdr:nvSpPr>
        <xdr:cNvPr id="674" name="積立金最大値テキスト"/>
        <xdr:cNvSpPr txBox="1"/>
      </xdr:nvSpPr>
      <xdr:spPr>
        <a:xfrm>
          <a:off x="16370300" y="15184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150439</xdr:rowOff>
    </xdr:from>
    <xdr:to>
      <xdr:col>86</xdr:col>
      <xdr:colOff>25400</xdr:colOff>
      <xdr:row>89</xdr:row>
      <xdr:rowOff>150439</xdr:rowOff>
    </xdr:to>
    <xdr:cxnSp macro="">
      <xdr:nvCxnSpPr>
        <xdr:cNvPr id="675" name="直線コネクタ 674"/>
        <xdr:cNvCxnSpPr/>
      </xdr:nvCxnSpPr>
      <xdr:spPr>
        <a:xfrm>
          <a:off x="16230600" y="15409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90511</xdr:rowOff>
    </xdr:from>
    <xdr:to>
      <xdr:col>85</xdr:col>
      <xdr:colOff>127000</xdr:colOff>
      <xdr:row>97</xdr:row>
      <xdr:rowOff>115128</xdr:rowOff>
    </xdr:to>
    <xdr:cxnSp macro="">
      <xdr:nvCxnSpPr>
        <xdr:cNvPr id="676" name="直線コネクタ 675"/>
        <xdr:cNvCxnSpPr/>
      </xdr:nvCxnSpPr>
      <xdr:spPr>
        <a:xfrm>
          <a:off x="15481300" y="16549711"/>
          <a:ext cx="838200" cy="19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131159</xdr:rowOff>
    </xdr:from>
    <xdr:ext cx="599010" cy="259045"/>
    <xdr:sp macro="" textlink="">
      <xdr:nvSpPr>
        <xdr:cNvPr id="677" name="積立金平均値テキスト"/>
        <xdr:cNvSpPr txBox="1"/>
      </xdr:nvSpPr>
      <xdr:spPr>
        <a:xfrm>
          <a:off x="16370300" y="16418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108282</xdr:rowOff>
    </xdr:from>
    <xdr:to>
      <xdr:col>85</xdr:col>
      <xdr:colOff>177800</xdr:colOff>
      <xdr:row>97</xdr:row>
      <xdr:rowOff>38432</xdr:rowOff>
    </xdr:to>
    <xdr:sp macro="" textlink="">
      <xdr:nvSpPr>
        <xdr:cNvPr id="678" name="フローチャート: 判断 677"/>
        <xdr:cNvSpPr/>
      </xdr:nvSpPr>
      <xdr:spPr>
        <a:xfrm>
          <a:off x="16268700" y="1656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112914</xdr:rowOff>
    </xdr:from>
    <xdr:to>
      <xdr:col>81</xdr:col>
      <xdr:colOff>50800</xdr:colOff>
      <xdr:row>96</xdr:row>
      <xdr:rowOff>90511</xdr:rowOff>
    </xdr:to>
    <xdr:cxnSp macro="">
      <xdr:nvCxnSpPr>
        <xdr:cNvPr id="679" name="直線コネクタ 678"/>
        <xdr:cNvCxnSpPr/>
      </xdr:nvCxnSpPr>
      <xdr:spPr>
        <a:xfrm>
          <a:off x="14592300" y="16229214"/>
          <a:ext cx="889000" cy="32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11818</xdr:rowOff>
    </xdr:from>
    <xdr:to>
      <xdr:col>81</xdr:col>
      <xdr:colOff>101600</xdr:colOff>
      <xdr:row>98</xdr:row>
      <xdr:rowOff>113418</xdr:rowOff>
    </xdr:to>
    <xdr:sp macro="" textlink="">
      <xdr:nvSpPr>
        <xdr:cNvPr id="680" name="フローチャート: 判断 679"/>
        <xdr:cNvSpPr/>
      </xdr:nvSpPr>
      <xdr:spPr>
        <a:xfrm>
          <a:off x="15430500" y="16813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104545</xdr:rowOff>
    </xdr:from>
    <xdr:ext cx="534377" cy="259045"/>
    <xdr:sp macro="" textlink="">
      <xdr:nvSpPr>
        <xdr:cNvPr id="681" name="テキスト ボックス 680"/>
        <xdr:cNvSpPr txBox="1"/>
      </xdr:nvSpPr>
      <xdr:spPr>
        <a:xfrm>
          <a:off x="15214111" y="1690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158575</xdr:rowOff>
    </xdr:from>
    <xdr:to>
      <xdr:col>76</xdr:col>
      <xdr:colOff>114300</xdr:colOff>
      <xdr:row>94</xdr:row>
      <xdr:rowOff>112914</xdr:rowOff>
    </xdr:to>
    <xdr:cxnSp macro="">
      <xdr:nvCxnSpPr>
        <xdr:cNvPr id="682" name="直線コネクタ 681"/>
        <xdr:cNvCxnSpPr/>
      </xdr:nvCxnSpPr>
      <xdr:spPr>
        <a:xfrm>
          <a:off x="13703300" y="15931975"/>
          <a:ext cx="889000" cy="29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36534</xdr:rowOff>
    </xdr:from>
    <xdr:to>
      <xdr:col>76</xdr:col>
      <xdr:colOff>165100</xdr:colOff>
      <xdr:row>98</xdr:row>
      <xdr:rowOff>138134</xdr:rowOff>
    </xdr:to>
    <xdr:sp macro="" textlink="">
      <xdr:nvSpPr>
        <xdr:cNvPr id="683" name="フローチャート: 判断 682"/>
        <xdr:cNvSpPr/>
      </xdr:nvSpPr>
      <xdr:spPr>
        <a:xfrm>
          <a:off x="14541500" y="168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129261</xdr:rowOff>
    </xdr:from>
    <xdr:ext cx="534377" cy="259045"/>
    <xdr:sp macro="" textlink="">
      <xdr:nvSpPr>
        <xdr:cNvPr id="684" name="テキスト ボックス 683"/>
        <xdr:cNvSpPr txBox="1"/>
      </xdr:nvSpPr>
      <xdr:spPr>
        <a:xfrm>
          <a:off x="14325111" y="1693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146926</xdr:rowOff>
    </xdr:from>
    <xdr:to>
      <xdr:col>71</xdr:col>
      <xdr:colOff>177800</xdr:colOff>
      <xdr:row>92</xdr:row>
      <xdr:rowOff>158575</xdr:rowOff>
    </xdr:to>
    <xdr:cxnSp macro="">
      <xdr:nvCxnSpPr>
        <xdr:cNvPr id="685" name="直線コネクタ 684"/>
        <xdr:cNvCxnSpPr/>
      </xdr:nvCxnSpPr>
      <xdr:spPr>
        <a:xfrm>
          <a:off x="12814300" y="15748876"/>
          <a:ext cx="889000" cy="18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28972</xdr:rowOff>
    </xdr:from>
    <xdr:to>
      <xdr:col>72</xdr:col>
      <xdr:colOff>38100</xdr:colOff>
      <xdr:row>98</xdr:row>
      <xdr:rowOff>130572</xdr:rowOff>
    </xdr:to>
    <xdr:sp macro="" textlink="">
      <xdr:nvSpPr>
        <xdr:cNvPr id="686" name="フローチャート: 判断 685"/>
        <xdr:cNvSpPr/>
      </xdr:nvSpPr>
      <xdr:spPr>
        <a:xfrm>
          <a:off x="13652500" y="1683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121699</xdr:rowOff>
    </xdr:from>
    <xdr:ext cx="534377" cy="259045"/>
    <xdr:sp macro="" textlink="">
      <xdr:nvSpPr>
        <xdr:cNvPr id="687" name="テキスト ボックス 686"/>
        <xdr:cNvSpPr txBox="1"/>
      </xdr:nvSpPr>
      <xdr:spPr>
        <a:xfrm>
          <a:off x="13436111" y="1692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10266</xdr:rowOff>
    </xdr:from>
    <xdr:to>
      <xdr:col>67</xdr:col>
      <xdr:colOff>101600</xdr:colOff>
      <xdr:row>98</xdr:row>
      <xdr:rowOff>111866</xdr:rowOff>
    </xdr:to>
    <xdr:sp macro="" textlink="">
      <xdr:nvSpPr>
        <xdr:cNvPr id="688" name="フローチャート: 判断 687"/>
        <xdr:cNvSpPr/>
      </xdr:nvSpPr>
      <xdr:spPr>
        <a:xfrm>
          <a:off x="12763500" y="1681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102993</xdr:rowOff>
    </xdr:from>
    <xdr:ext cx="534377" cy="259045"/>
    <xdr:sp macro="" textlink="">
      <xdr:nvSpPr>
        <xdr:cNvPr id="689" name="テキスト ボックス 688"/>
        <xdr:cNvSpPr txBox="1"/>
      </xdr:nvSpPr>
      <xdr:spPr>
        <a:xfrm>
          <a:off x="12547111" y="1690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64328</xdr:rowOff>
    </xdr:from>
    <xdr:to>
      <xdr:col>85</xdr:col>
      <xdr:colOff>177800</xdr:colOff>
      <xdr:row>97</xdr:row>
      <xdr:rowOff>165928</xdr:rowOff>
    </xdr:to>
    <xdr:sp macro="" textlink="">
      <xdr:nvSpPr>
        <xdr:cNvPr id="695" name="楕円 694"/>
        <xdr:cNvSpPr/>
      </xdr:nvSpPr>
      <xdr:spPr>
        <a:xfrm>
          <a:off x="16268700" y="1669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42755</xdr:rowOff>
    </xdr:from>
    <xdr:ext cx="599010" cy="259045"/>
    <xdr:sp macro="" textlink="">
      <xdr:nvSpPr>
        <xdr:cNvPr id="696" name="積立金該当値テキスト"/>
        <xdr:cNvSpPr txBox="1"/>
      </xdr:nvSpPr>
      <xdr:spPr>
        <a:xfrm>
          <a:off x="16370300" y="16673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39711</xdr:rowOff>
    </xdr:from>
    <xdr:to>
      <xdr:col>81</xdr:col>
      <xdr:colOff>101600</xdr:colOff>
      <xdr:row>96</xdr:row>
      <xdr:rowOff>141311</xdr:rowOff>
    </xdr:to>
    <xdr:sp macro="" textlink="">
      <xdr:nvSpPr>
        <xdr:cNvPr id="697" name="楕円 696"/>
        <xdr:cNvSpPr/>
      </xdr:nvSpPr>
      <xdr:spPr>
        <a:xfrm>
          <a:off x="15430500" y="1649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157838</xdr:rowOff>
    </xdr:from>
    <xdr:ext cx="599010" cy="259045"/>
    <xdr:sp macro="" textlink="">
      <xdr:nvSpPr>
        <xdr:cNvPr id="698" name="テキスト ボックス 697"/>
        <xdr:cNvSpPr txBox="1"/>
      </xdr:nvSpPr>
      <xdr:spPr>
        <a:xfrm>
          <a:off x="15181795" y="1627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62114</xdr:rowOff>
    </xdr:from>
    <xdr:to>
      <xdr:col>76</xdr:col>
      <xdr:colOff>165100</xdr:colOff>
      <xdr:row>94</xdr:row>
      <xdr:rowOff>163714</xdr:rowOff>
    </xdr:to>
    <xdr:sp macro="" textlink="">
      <xdr:nvSpPr>
        <xdr:cNvPr id="699" name="楕円 698"/>
        <xdr:cNvSpPr/>
      </xdr:nvSpPr>
      <xdr:spPr>
        <a:xfrm>
          <a:off x="14541500" y="1617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8791</xdr:rowOff>
    </xdr:from>
    <xdr:ext cx="599010" cy="259045"/>
    <xdr:sp macro="" textlink="">
      <xdr:nvSpPr>
        <xdr:cNvPr id="700" name="テキスト ボックス 699"/>
        <xdr:cNvSpPr txBox="1"/>
      </xdr:nvSpPr>
      <xdr:spPr>
        <a:xfrm>
          <a:off x="14292795" y="15953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107775</xdr:rowOff>
    </xdr:from>
    <xdr:to>
      <xdr:col>72</xdr:col>
      <xdr:colOff>38100</xdr:colOff>
      <xdr:row>93</xdr:row>
      <xdr:rowOff>37925</xdr:rowOff>
    </xdr:to>
    <xdr:sp macro="" textlink="">
      <xdr:nvSpPr>
        <xdr:cNvPr id="701" name="楕円 700"/>
        <xdr:cNvSpPr/>
      </xdr:nvSpPr>
      <xdr:spPr>
        <a:xfrm>
          <a:off x="13652500" y="1588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91</xdr:row>
      <xdr:rowOff>54452</xdr:rowOff>
    </xdr:from>
    <xdr:ext cx="599010" cy="259045"/>
    <xdr:sp macro="" textlink="">
      <xdr:nvSpPr>
        <xdr:cNvPr id="702" name="テキスト ボックス 701"/>
        <xdr:cNvSpPr txBox="1"/>
      </xdr:nvSpPr>
      <xdr:spPr>
        <a:xfrm>
          <a:off x="13403795" y="15656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96126</xdr:rowOff>
    </xdr:from>
    <xdr:to>
      <xdr:col>67</xdr:col>
      <xdr:colOff>101600</xdr:colOff>
      <xdr:row>92</xdr:row>
      <xdr:rowOff>26276</xdr:rowOff>
    </xdr:to>
    <xdr:sp macro="" textlink="">
      <xdr:nvSpPr>
        <xdr:cNvPr id="703" name="楕円 702"/>
        <xdr:cNvSpPr/>
      </xdr:nvSpPr>
      <xdr:spPr>
        <a:xfrm>
          <a:off x="12763500" y="1569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90</xdr:row>
      <xdr:rowOff>42803</xdr:rowOff>
    </xdr:from>
    <xdr:ext cx="599010" cy="259045"/>
    <xdr:sp macro="" textlink="">
      <xdr:nvSpPr>
        <xdr:cNvPr id="704" name="テキスト ボックス 703"/>
        <xdr:cNvSpPr txBox="1"/>
      </xdr:nvSpPr>
      <xdr:spPr>
        <a:xfrm>
          <a:off x="12514795" y="15473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0" name="テキスト ボックス 71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2" name="テキスト ボックス 72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79248</xdr:rowOff>
    </xdr:from>
    <xdr:to>
      <xdr:col>116</xdr:col>
      <xdr:colOff>62864</xdr:colOff>
      <xdr:row>39</xdr:row>
      <xdr:rowOff>44450</xdr:rowOff>
    </xdr:to>
    <xdr:cxnSp macro="">
      <xdr:nvCxnSpPr>
        <xdr:cNvPr id="728" name="直線コネクタ 727"/>
        <xdr:cNvCxnSpPr/>
      </xdr:nvCxnSpPr>
      <xdr:spPr>
        <a:xfrm flipV="1">
          <a:off x="22159595" y="5394198"/>
          <a:ext cx="1269" cy="13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25925</xdr:rowOff>
    </xdr:from>
    <xdr:ext cx="534377" cy="259045"/>
    <xdr:sp macro="" textlink="">
      <xdr:nvSpPr>
        <xdr:cNvPr id="731" name="投資及び出資金最大値テキスト"/>
        <xdr:cNvSpPr txBox="1"/>
      </xdr:nvSpPr>
      <xdr:spPr>
        <a:xfrm>
          <a:off x="22212300" y="516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79248</xdr:rowOff>
    </xdr:from>
    <xdr:to>
      <xdr:col>116</xdr:col>
      <xdr:colOff>152400</xdr:colOff>
      <xdr:row>31</xdr:row>
      <xdr:rowOff>79248</xdr:rowOff>
    </xdr:to>
    <xdr:cxnSp macro="">
      <xdr:nvCxnSpPr>
        <xdr:cNvPr id="732" name="直線コネクタ 731"/>
        <xdr:cNvCxnSpPr/>
      </xdr:nvCxnSpPr>
      <xdr:spPr>
        <a:xfrm>
          <a:off x="22072600" y="539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139192</xdr:rowOff>
    </xdr:from>
    <xdr:to>
      <xdr:col>116</xdr:col>
      <xdr:colOff>63500</xdr:colOff>
      <xdr:row>39</xdr:row>
      <xdr:rowOff>44450</xdr:rowOff>
    </xdr:to>
    <xdr:cxnSp macro="">
      <xdr:nvCxnSpPr>
        <xdr:cNvPr id="733" name="直線コネクタ 732"/>
        <xdr:cNvCxnSpPr/>
      </xdr:nvCxnSpPr>
      <xdr:spPr>
        <a:xfrm>
          <a:off x="21323300" y="5797042"/>
          <a:ext cx="838200" cy="93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82186</xdr:rowOff>
    </xdr:from>
    <xdr:ext cx="378565" cy="259045"/>
    <xdr:sp macro="" textlink="">
      <xdr:nvSpPr>
        <xdr:cNvPr id="734" name="投資及び出資金平均値テキスト"/>
        <xdr:cNvSpPr txBox="1"/>
      </xdr:nvSpPr>
      <xdr:spPr>
        <a:xfrm>
          <a:off x="22212300" y="64258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59309</xdr:rowOff>
    </xdr:from>
    <xdr:to>
      <xdr:col>116</xdr:col>
      <xdr:colOff>114300</xdr:colOff>
      <xdr:row>38</xdr:row>
      <xdr:rowOff>160909</xdr:rowOff>
    </xdr:to>
    <xdr:sp macro="" textlink="">
      <xdr:nvSpPr>
        <xdr:cNvPr id="735" name="フローチャート: 判断 734"/>
        <xdr:cNvSpPr/>
      </xdr:nvSpPr>
      <xdr:spPr>
        <a:xfrm>
          <a:off x="22110700" y="657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139192</xdr:rowOff>
    </xdr:from>
    <xdr:to>
      <xdr:col>111</xdr:col>
      <xdr:colOff>177800</xdr:colOff>
      <xdr:row>39</xdr:row>
      <xdr:rowOff>44450</xdr:rowOff>
    </xdr:to>
    <xdr:cxnSp macro="">
      <xdr:nvCxnSpPr>
        <xdr:cNvPr id="736" name="直線コネクタ 735"/>
        <xdr:cNvCxnSpPr/>
      </xdr:nvCxnSpPr>
      <xdr:spPr>
        <a:xfrm flipV="1">
          <a:off x="20434300" y="5797042"/>
          <a:ext cx="889000" cy="93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20447</xdr:rowOff>
    </xdr:from>
    <xdr:to>
      <xdr:col>112</xdr:col>
      <xdr:colOff>38100</xdr:colOff>
      <xdr:row>37</xdr:row>
      <xdr:rowOff>122047</xdr:rowOff>
    </xdr:to>
    <xdr:sp macro="" textlink="">
      <xdr:nvSpPr>
        <xdr:cNvPr id="737" name="フローチャート: 判断 736"/>
        <xdr:cNvSpPr/>
      </xdr:nvSpPr>
      <xdr:spPr>
        <a:xfrm>
          <a:off x="21272500" y="6364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113174</xdr:rowOff>
    </xdr:from>
    <xdr:ext cx="469744" cy="259045"/>
    <xdr:sp macro="" textlink="">
      <xdr:nvSpPr>
        <xdr:cNvPr id="738" name="テキスト ボックス 737"/>
        <xdr:cNvSpPr txBox="1"/>
      </xdr:nvSpPr>
      <xdr:spPr>
        <a:xfrm>
          <a:off x="21088428" y="6456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28575</xdr:rowOff>
    </xdr:from>
    <xdr:to>
      <xdr:col>107</xdr:col>
      <xdr:colOff>101600</xdr:colOff>
      <xdr:row>38</xdr:row>
      <xdr:rowOff>130175</xdr:rowOff>
    </xdr:to>
    <xdr:sp macro="" textlink="">
      <xdr:nvSpPr>
        <xdr:cNvPr id="740" name="フローチャート: 判断 739"/>
        <xdr:cNvSpPr/>
      </xdr:nvSpPr>
      <xdr:spPr>
        <a:xfrm>
          <a:off x="20383500" y="654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146702</xdr:rowOff>
    </xdr:from>
    <xdr:ext cx="469744" cy="259045"/>
    <xdr:sp macro="" textlink="">
      <xdr:nvSpPr>
        <xdr:cNvPr id="741" name="テキスト ボックス 740"/>
        <xdr:cNvSpPr txBox="1"/>
      </xdr:nvSpPr>
      <xdr:spPr>
        <a:xfrm>
          <a:off x="20199428" y="631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171323</xdr:rowOff>
    </xdr:from>
    <xdr:to>
      <xdr:col>102</xdr:col>
      <xdr:colOff>165100</xdr:colOff>
      <xdr:row>38</xdr:row>
      <xdr:rowOff>101473</xdr:rowOff>
    </xdr:to>
    <xdr:sp macro="" textlink="">
      <xdr:nvSpPr>
        <xdr:cNvPr id="743" name="フローチャート: 判断 742"/>
        <xdr:cNvSpPr/>
      </xdr:nvSpPr>
      <xdr:spPr>
        <a:xfrm>
          <a:off x="19494500" y="651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118000</xdr:rowOff>
    </xdr:from>
    <xdr:ext cx="469744" cy="259045"/>
    <xdr:sp macro="" textlink="">
      <xdr:nvSpPr>
        <xdr:cNvPr id="744" name="テキスト ボックス 743"/>
        <xdr:cNvSpPr txBox="1"/>
      </xdr:nvSpPr>
      <xdr:spPr>
        <a:xfrm>
          <a:off x="19310428" y="629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45593</xdr:rowOff>
    </xdr:from>
    <xdr:to>
      <xdr:col>98</xdr:col>
      <xdr:colOff>38100</xdr:colOff>
      <xdr:row>38</xdr:row>
      <xdr:rowOff>147193</xdr:rowOff>
    </xdr:to>
    <xdr:sp macro="" textlink="">
      <xdr:nvSpPr>
        <xdr:cNvPr id="745" name="フローチャート: 判断 744"/>
        <xdr:cNvSpPr/>
      </xdr:nvSpPr>
      <xdr:spPr>
        <a:xfrm>
          <a:off x="18605500" y="656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163720</xdr:rowOff>
    </xdr:from>
    <xdr:ext cx="378565" cy="259045"/>
    <xdr:sp macro="" textlink="">
      <xdr:nvSpPr>
        <xdr:cNvPr id="746" name="テキスト ボックス 745"/>
        <xdr:cNvSpPr txBox="1"/>
      </xdr:nvSpPr>
      <xdr:spPr>
        <a:xfrm>
          <a:off x="18467017" y="6335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88392</xdr:rowOff>
    </xdr:from>
    <xdr:to>
      <xdr:col>112</xdr:col>
      <xdr:colOff>38100</xdr:colOff>
      <xdr:row>34</xdr:row>
      <xdr:rowOff>18542</xdr:rowOff>
    </xdr:to>
    <xdr:sp macro="" textlink="">
      <xdr:nvSpPr>
        <xdr:cNvPr id="754" name="楕円 753"/>
        <xdr:cNvSpPr/>
      </xdr:nvSpPr>
      <xdr:spPr>
        <a:xfrm>
          <a:off x="21272500" y="574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35069</xdr:rowOff>
    </xdr:from>
    <xdr:ext cx="469744" cy="259045"/>
    <xdr:sp macro="" textlink="">
      <xdr:nvSpPr>
        <xdr:cNvPr id="755" name="テキスト ボックス 754"/>
        <xdr:cNvSpPr txBox="1"/>
      </xdr:nvSpPr>
      <xdr:spPr>
        <a:xfrm>
          <a:off x="21088428" y="5521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61656</xdr:rowOff>
    </xdr:from>
    <xdr:to>
      <xdr:col>116</xdr:col>
      <xdr:colOff>62864</xdr:colOff>
      <xdr:row>58</xdr:row>
      <xdr:rowOff>139700</xdr:rowOff>
    </xdr:to>
    <xdr:cxnSp macro="">
      <xdr:nvCxnSpPr>
        <xdr:cNvPr id="783" name="直線コネクタ 782"/>
        <xdr:cNvCxnSpPr/>
      </xdr:nvCxnSpPr>
      <xdr:spPr>
        <a:xfrm flipV="1">
          <a:off x="22159595" y="8634156"/>
          <a:ext cx="1269" cy="144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8333</xdr:rowOff>
    </xdr:from>
    <xdr:ext cx="534377" cy="259045"/>
    <xdr:sp macro="" textlink="">
      <xdr:nvSpPr>
        <xdr:cNvPr id="786" name="貸付金最大値テキスト"/>
        <xdr:cNvSpPr txBox="1"/>
      </xdr:nvSpPr>
      <xdr:spPr>
        <a:xfrm>
          <a:off x="22212300" y="840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61656</xdr:rowOff>
    </xdr:from>
    <xdr:to>
      <xdr:col>116</xdr:col>
      <xdr:colOff>152400</xdr:colOff>
      <xdr:row>50</xdr:row>
      <xdr:rowOff>61656</xdr:rowOff>
    </xdr:to>
    <xdr:cxnSp macro="">
      <xdr:nvCxnSpPr>
        <xdr:cNvPr id="787" name="直線コネクタ 786"/>
        <xdr:cNvCxnSpPr/>
      </xdr:nvCxnSpPr>
      <xdr:spPr>
        <a:xfrm>
          <a:off x="22072600" y="8634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155496</xdr:rowOff>
    </xdr:from>
    <xdr:to>
      <xdr:col>116</xdr:col>
      <xdr:colOff>63500</xdr:colOff>
      <xdr:row>57</xdr:row>
      <xdr:rowOff>159657</xdr:rowOff>
    </xdr:to>
    <xdr:cxnSp macro="">
      <xdr:nvCxnSpPr>
        <xdr:cNvPr id="788" name="直線コネクタ 787"/>
        <xdr:cNvCxnSpPr/>
      </xdr:nvCxnSpPr>
      <xdr:spPr>
        <a:xfrm flipV="1">
          <a:off x="21323300" y="9928146"/>
          <a:ext cx="8382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96336</xdr:rowOff>
    </xdr:from>
    <xdr:ext cx="469744" cy="259045"/>
    <xdr:sp macro="" textlink="">
      <xdr:nvSpPr>
        <xdr:cNvPr id="789" name="貸付金平均値テキスト"/>
        <xdr:cNvSpPr txBox="1"/>
      </xdr:nvSpPr>
      <xdr:spPr>
        <a:xfrm>
          <a:off x="22212300" y="9868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117909</xdr:rowOff>
    </xdr:from>
    <xdr:to>
      <xdr:col>116</xdr:col>
      <xdr:colOff>114300</xdr:colOff>
      <xdr:row>58</xdr:row>
      <xdr:rowOff>48059</xdr:rowOff>
    </xdr:to>
    <xdr:sp macro="" textlink="">
      <xdr:nvSpPr>
        <xdr:cNvPr id="790" name="フローチャート: 判断 789"/>
        <xdr:cNvSpPr/>
      </xdr:nvSpPr>
      <xdr:spPr>
        <a:xfrm>
          <a:off x="22110700" y="9890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159657</xdr:rowOff>
    </xdr:from>
    <xdr:to>
      <xdr:col>111</xdr:col>
      <xdr:colOff>177800</xdr:colOff>
      <xdr:row>57</xdr:row>
      <xdr:rowOff>163886</xdr:rowOff>
    </xdr:to>
    <xdr:cxnSp macro="">
      <xdr:nvCxnSpPr>
        <xdr:cNvPr id="791" name="直線コネクタ 790"/>
        <xdr:cNvCxnSpPr/>
      </xdr:nvCxnSpPr>
      <xdr:spPr>
        <a:xfrm flipV="1">
          <a:off x="20434300" y="9932307"/>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74247</xdr:rowOff>
    </xdr:from>
    <xdr:to>
      <xdr:col>112</xdr:col>
      <xdr:colOff>38100</xdr:colOff>
      <xdr:row>58</xdr:row>
      <xdr:rowOff>4397</xdr:rowOff>
    </xdr:to>
    <xdr:sp macro="" textlink="">
      <xdr:nvSpPr>
        <xdr:cNvPr id="792" name="フローチャート: 判断 791"/>
        <xdr:cNvSpPr/>
      </xdr:nvSpPr>
      <xdr:spPr>
        <a:xfrm>
          <a:off x="21272500" y="984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20924</xdr:rowOff>
    </xdr:from>
    <xdr:ext cx="469744" cy="259045"/>
    <xdr:sp macro="" textlink="">
      <xdr:nvSpPr>
        <xdr:cNvPr id="793" name="テキスト ボックス 792"/>
        <xdr:cNvSpPr txBox="1"/>
      </xdr:nvSpPr>
      <xdr:spPr>
        <a:xfrm>
          <a:off x="21088428" y="962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163886</xdr:rowOff>
    </xdr:from>
    <xdr:to>
      <xdr:col>107</xdr:col>
      <xdr:colOff>50800</xdr:colOff>
      <xdr:row>57</xdr:row>
      <xdr:rowOff>164298</xdr:rowOff>
    </xdr:to>
    <xdr:cxnSp macro="">
      <xdr:nvCxnSpPr>
        <xdr:cNvPr id="794" name="直線コネクタ 793"/>
        <xdr:cNvCxnSpPr/>
      </xdr:nvCxnSpPr>
      <xdr:spPr>
        <a:xfrm flipV="1">
          <a:off x="19545300" y="9936536"/>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77698</xdr:rowOff>
    </xdr:from>
    <xdr:to>
      <xdr:col>107</xdr:col>
      <xdr:colOff>101600</xdr:colOff>
      <xdr:row>58</xdr:row>
      <xdr:rowOff>7848</xdr:rowOff>
    </xdr:to>
    <xdr:sp macro="" textlink="">
      <xdr:nvSpPr>
        <xdr:cNvPr id="795" name="フローチャート: 判断 794"/>
        <xdr:cNvSpPr/>
      </xdr:nvSpPr>
      <xdr:spPr>
        <a:xfrm>
          <a:off x="20383500" y="985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24375</xdr:rowOff>
    </xdr:from>
    <xdr:ext cx="469744" cy="259045"/>
    <xdr:sp macro="" textlink="">
      <xdr:nvSpPr>
        <xdr:cNvPr id="796" name="テキスト ボックス 795"/>
        <xdr:cNvSpPr txBox="1"/>
      </xdr:nvSpPr>
      <xdr:spPr>
        <a:xfrm>
          <a:off x="20199428" y="9625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164298</xdr:rowOff>
    </xdr:from>
    <xdr:to>
      <xdr:col>102</xdr:col>
      <xdr:colOff>114300</xdr:colOff>
      <xdr:row>57</xdr:row>
      <xdr:rowOff>169783</xdr:rowOff>
    </xdr:to>
    <xdr:cxnSp macro="">
      <xdr:nvCxnSpPr>
        <xdr:cNvPr id="797" name="直線コネクタ 796"/>
        <xdr:cNvCxnSpPr/>
      </xdr:nvCxnSpPr>
      <xdr:spPr>
        <a:xfrm flipV="1">
          <a:off x="18656300" y="9936948"/>
          <a:ext cx="889000" cy="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83710</xdr:rowOff>
    </xdr:from>
    <xdr:to>
      <xdr:col>102</xdr:col>
      <xdr:colOff>165100</xdr:colOff>
      <xdr:row>58</xdr:row>
      <xdr:rowOff>13860</xdr:rowOff>
    </xdr:to>
    <xdr:sp macro="" textlink="">
      <xdr:nvSpPr>
        <xdr:cNvPr id="798" name="フローチャート: 判断 797"/>
        <xdr:cNvSpPr/>
      </xdr:nvSpPr>
      <xdr:spPr>
        <a:xfrm>
          <a:off x="19494500" y="985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30387</xdr:rowOff>
    </xdr:from>
    <xdr:ext cx="469744" cy="259045"/>
    <xdr:sp macro="" textlink="">
      <xdr:nvSpPr>
        <xdr:cNvPr id="799" name="テキスト ボックス 798"/>
        <xdr:cNvSpPr txBox="1"/>
      </xdr:nvSpPr>
      <xdr:spPr>
        <a:xfrm>
          <a:off x="19310428" y="9631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66589</xdr:rowOff>
    </xdr:from>
    <xdr:to>
      <xdr:col>98</xdr:col>
      <xdr:colOff>38100</xdr:colOff>
      <xdr:row>57</xdr:row>
      <xdr:rowOff>168189</xdr:rowOff>
    </xdr:to>
    <xdr:sp macro="" textlink="">
      <xdr:nvSpPr>
        <xdr:cNvPr id="800" name="フローチャート: 判断 799"/>
        <xdr:cNvSpPr/>
      </xdr:nvSpPr>
      <xdr:spPr>
        <a:xfrm>
          <a:off x="18605500" y="983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13266</xdr:rowOff>
    </xdr:from>
    <xdr:ext cx="469744" cy="259045"/>
    <xdr:sp macro="" textlink="">
      <xdr:nvSpPr>
        <xdr:cNvPr id="801" name="テキスト ボックス 800"/>
        <xdr:cNvSpPr txBox="1"/>
      </xdr:nvSpPr>
      <xdr:spPr>
        <a:xfrm>
          <a:off x="18421428" y="961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104696</xdr:rowOff>
    </xdr:from>
    <xdr:to>
      <xdr:col>116</xdr:col>
      <xdr:colOff>114300</xdr:colOff>
      <xdr:row>58</xdr:row>
      <xdr:rowOff>34846</xdr:rowOff>
    </xdr:to>
    <xdr:sp macro="" textlink="">
      <xdr:nvSpPr>
        <xdr:cNvPr id="807" name="楕円 806"/>
        <xdr:cNvSpPr/>
      </xdr:nvSpPr>
      <xdr:spPr>
        <a:xfrm>
          <a:off x="22110700" y="987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127573</xdr:rowOff>
    </xdr:from>
    <xdr:ext cx="469744" cy="259045"/>
    <xdr:sp macro="" textlink="">
      <xdr:nvSpPr>
        <xdr:cNvPr id="808" name="貸付金該当値テキスト"/>
        <xdr:cNvSpPr txBox="1"/>
      </xdr:nvSpPr>
      <xdr:spPr>
        <a:xfrm>
          <a:off x="22212300" y="9728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108857</xdr:rowOff>
    </xdr:from>
    <xdr:to>
      <xdr:col>112</xdr:col>
      <xdr:colOff>38100</xdr:colOff>
      <xdr:row>58</xdr:row>
      <xdr:rowOff>39007</xdr:rowOff>
    </xdr:to>
    <xdr:sp macro="" textlink="">
      <xdr:nvSpPr>
        <xdr:cNvPr id="809" name="楕円 808"/>
        <xdr:cNvSpPr/>
      </xdr:nvSpPr>
      <xdr:spPr>
        <a:xfrm>
          <a:off x="21272500" y="988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30134</xdr:rowOff>
    </xdr:from>
    <xdr:ext cx="469744" cy="259045"/>
    <xdr:sp macro="" textlink="">
      <xdr:nvSpPr>
        <xdr:cNvPr id="810" name="テキスト ボックス 809"/>
        <xdr:cNvSpPr txBox="1"/>
      </xdr:nvSpPr>
      <xdr:spPr>
        <a:xfrm>
          <a:off x="21088428" y="9974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113086</xdr:rowOff>
    </xdr:from>
    <xdr:to>
      <xdr:col>107</xdr:col>
      <xdr:colOff>101600</xdr:colOff>
      <xdr:row>58</xdr:row>
      <xdr:rowOff>43236</xdr:rowOff>
    </xdr:to>
    <xdr:sp macro="" textlink="">
      <xdr:nvSpPr>
        <xdr:cNvPr id="811" name="楕円 810"/>
        <xdr:cNvSpPr/>
      </xdr:nvSpPr>
      <xdr:spPr>
        <a:xfrm>
          <a:off x="20383500" y="988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34363</xdr:rowOff>
    </xdr:from>
    <xdr:ext cx="469744" cy="259045"/>
    <xdr:sp macro="" textlink="">
      <xdr:nvSpPr>
        <xdr:cNvPr id="812" name="テキスト ボックス 811"/>
        <xdr:cNvSpPr txBox="1"/>
      </xdr:nvSpPr>
      <xdr:spPr>
        <a:xfrm>
          <a:off x="20199428" y="9978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113498</xdr:rowOff>
    </xdr:from>
    <xdr:to>
      <xdr:col>102</xdr:col>
      <xdr:colOff>165100</xdr:colOff>
      <xdr:row>58</xdr:row>
      <xdr:rowOff>43648</xdr:rowOff>
    </xdr:to>
    <xdr:sp macro="" textlink="">
      <xdr:nvSpPr>
        <xdr:cNvPr id="813" name="楕円 812"/>
        <xdr:cNvSpPr/>
      </xdr:nvSpPr>
      <xdr:spPr>
        <a:xfrm>
          <a:off x="19494500" y="988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34775</xdr:rowOff>
    </xdr:from>
    <xdr:ext cx="469744" cy="259045"/>
    <xdr:sp macro="" textlink="">
      <xdr:nvSpPr>
        <xdr:cNvPr id="814" name="テキスト ボックス 813"/>
        <xdr:cNvSpPr txBox="1"/>
      </xdr:nvSpPr>
      <xdr:spPr>
        <a:xfrm>
          <a:off x="19310428" y="997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118983</xdr:rowOff>
    </xdr:from>
    <xdr:to>
      <xdr:col>98</xdr:col>
      <xdr:colOff>38100</xdr:colOff>
      <xdr:row>58</xdr:row>
      <xdr:rowOff>49133</xdr:rowOff>
    </xdr:to>
    <xdr:sp macro="" textlink="">
      <xdr:nvSpPr>
        <xdr:cNvPr id="815" name="楕円 814"/>
        <xdr:cNvSpPr/>
      </xdr:nvSpPr>
      <xdr:spPr>
        <a:xfrm>
          <a:off x="18605500" y="989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40260</xdr:rowOff>
    </xdr:from>
    <xdr:ext cx="469744" cy="259045"/>
    <xdr:sp macro="" textlink="">
      <xdr:nvSpPr>
        <xdr:cNvPr id="816" name="テキスト ボックス 815"/>
        <xdr:cNvSpPr txBox="1"/>
      </xdr:nvSpPr>
      <xdr:spPr>
        <a:xfrm>
          <a:off x="18421428" y="9984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7" name="直線コネクタ 82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8" name="テキスト ボックス 827"/>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9" name="直線コネクタ 82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0" name="テキスト ボックス 82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1" name="直線コネクタ 83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2" name="テキスト ボックス 831"/>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3" name="直線コネクタ 83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4" name="テキスト ボックス 833"/>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5" name="直線コネクタ 83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6" name="テキスト ボックス 83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12819</xdr:rowOff>
    </xdr:from>
    <xdr:to>
      <xdr:col>116</xdr:col>
      <xdr:colOff>62864</xdr:colOff>
      <xdr:row>77</xdr:row>
      <xdr:rowOff>143700</xdr:rowOff>
    </xdr:to>
    <xdr:cxnSp macro="">
      <xdr:nvCxnSpPr>
        <xdr:cNvPr id="840" name="直線コネクタ 839"/>
        <xdr:cNvCxnSpPr/>
      </xdr:nvCxnSpPr>
      <xdr:spPr>
        <a:xfrm flipV="1">
          <a:off x="22159595" y="12014319"/>
          <a:ext cx="1269" cy="1331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147527</xdr:rowOff>
    </xdr:from>
    <xdr:ext cx="534377" cy="259045"/>
    <xdr:sp macro="" textlink="">
      <xdr:nvSpPr>
        <xdr:cNvPr id="841" name="繰出金最小値テキスト"/>
        <xdr:cNvSpPr txBox="1"/>
      </xdr:nvSpPr>
      <xdr:spPr>
        <a:xfrm>
          <a:off x="22212300" y="1334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143700</xdr:rowOff>
    </xdr:from>
    <xdr:to>
      <xdr:col>116</xdr:col>
      <xdr:colOff>152400</xdr:colOff>
      <xdr:row>77</xdr:row>
      <xdr:rowOff>143700</xdr:rowOff>
    </xdr:to>
    <xdr:cxnSp macro="">
      <xdr:nvCxnSpPr>
        <xdr:cNvPr id="842" name="直線コネクタ 841"/>
        <xdr:cNvCxnSpPr/>
      </xdr:nvCxnSpPr>
      <xdr:spPr>
        <a:xfrm>
          <a:off x="22072600" y="13345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130946</xdr:rowOff>
    </xdr:from>
    <xdr:ext cx="599010" cy="259045"/>
    <xdr:sp macro="" textlink="">
      <xdr:nvSpPr>
        <xdr:cNvPr id="843" name="繰出金最大値テキスト"/>
        <xdr:cNvSpPr txBox="1"/>
      </xdr:nvSpPr>
      <xdr:spPr>
        <a:xfrm>
          <a:off x="22212300" y="11789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12819</xdr:rowOff>
    </xdr:from>
    <xdr:to>
      <xdr:col>116</xdr:col>
      <xdr:colOff>152400</xdr:colOff>
      <xdr:row>70</xdr:row>
      <xdr:rowOff>12819</xdr:rowOff>
    </xdr:to>
    <xdr:cxnSp macro="">
      <xdr:nvCxnSpPr>
        <xdr:cNvPr id="844" name="直線コネクタ 843"/>
        <xdr:cNvCxnSpPr/>
      </xdr:nvCxnSpPr>
      <xdr:spPr>
        <a:xfrm>
          <a:off x="22072600" y="1201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34376</xdr:rowOff>
    </xdr:from>
    <xdr:to>
      <xdr:col>116</xdr:col>
      <xdr:colOff>63500</xdr:colOff>
      <xdr:row>76</xdr:row>
      <xdr:rowOff>93058</xdr:rowOff>
    </xdr:to>
    <xdr:cxnSp macro="">
      <xdr:nvCxnSpPr>
        <xdr:cNvPr id="845" name="直線コネクタ 844"/>
        <xdr:cNvCxnSpPr/>
      </xdr:nvCxnSpPr>
      <xdr:spPr>
        <a:xfrm>
          <a:off x="21323300" y="12721676"/>
          <a:ext cx="838200" cy="40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70104</xdr:rowOff>
    </xdr:from>
    <xdr:ext cx="599010" cy="259045"/>
    <xdr:sp macro="" textlink="">
      <xdr:nvSpPr>
        <xdr:cNvPr id="846" name="繰出金平均値テキスト"/>
        <xdr:cNvSpPr txBox="1"/>
      </xdr:nvSpPr>
      <xdr:spPr>
        <a:xfrm>
          <a:off x="22212300" y="125859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47227</xdr:rowOff>
    </xdr:from>
    <xdr:to>
      <xdr:col>116</xdr:col>
      <xdr:colOff>114300</xdr:colOff>
      <xdr:row>74</xdr:row>
      <xdr:rowOff>148827</xdr:rowOff>
    </xdr:to>
    <xdr:sp macro="" textlink="">
      <xdr:nvSpPr>
        <xdr:cNvPr id="847" name="フローチャート: 判断 846"/>
        <xdr:cNvSpPr/>
      </xdr:nvSpPr>
      <xdr:spPr>
        <a:xfrm>
          <a:off x="22110700" y="1273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34376</xdr:rowOff>
    </xdr:from>
    <xdr:to>
      <xdr:col>111</xdr:col>
      <xdr:colOff>177800</xdr:colOff>
      <xdr:row>74</xdr:row>
      <xdr:rowOff>103856</xdr:rowOff>
    </xdr:to>
    <xdr:cxnSp macro="">
      <xdr:nvCxnSpPr>
        <xdr:cNvPr id="848" name="直線コネクタ 847"/>
        <xdr:cNvCxnSpPr/>
      </xdr:nvCxnSpPr>
      <xdr:spPr>
        <a:xfrm flipV="1">
          <a:off x="20434300" y="12721676"/>
          <a:ext cx="889000" cy="69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165839</xdr:rowOff>
    </xdr:from>
    <xdr:to>
      <xdr:col>112</xdr:col>
      <xdr:colOff>38100</xdr:colOff>
      <xdr:row>74</xdr:row>
      <xdr:rowOff>95989</xdr:rowOff>
    </xdr:to>
    <xdr:sp macro="" textlink="">
      <xdr:nvSpPr>
        <xdr:cNvPr id="849" name="フローチャート: 判断 848"/>
        <xdr:cNvSpPr/>
      </xdr:nvSpPr>
      <xdr:spPr>
        <a:xfrm>
          <a:off x="21272500" y="1268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87116</xdr:rowOff>
    </xdr:from>
    <xdr:ext cx="599010" cy="259045"/>
    <xdr:sp macro="" textlink="">
      <xdr:nvSpPr>
        <xdr:cNvPr id="850" name="テキスト ボックス 849"/>
        <xdr:cNvSpPr txBox="1"/>
      </xdr:nvSpPr>
      <xdr:spPr>
        <a:xfrm>
          <a:off x="21023795" y="12774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103856</xdr:rowOff>
    </xdr:from>
    <xdr:to>
      <xdr:col>107</xdr:col>
      <xdr:colOff>50800</xdr:colOff>
      <xdr:row>74</xdr:row>
      <xdr:rowOff>169136</xdr:rowOff>
    </xdr:to>
    <xdr:cxnSp macro="">
      <xdr:nvCxnSpPr>
        <xdr:cNvPr id="851" name="直線コネクタ 850"/>
        <xdr:cNvCxnSpPr/>
      </xdr:nvCxnSpPr>
      <xdr:spPr>
        <a:xfrm flipV="1">
          <a:off x="19545300" y="12791156"/>
          <a:ext cx="889000" cy="6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9934</xdr:rowOff>
    </xdr:from>
    <xdr:to>
      <xdr:col>107</xdr:col>
      <xdr:colOff>101600</xdr:colOff>
      <xdr:row>74</xdr:row>
      <xdr:rowOff>111534</xdr:rowOff>
    </xdr:to>
    <xdr:sp macro="" textlink="">
      <xdr:nvSpPr>
        <xdr:cNvPr id="852" name="フローチャート: 判断 851"/>
        <xdr:cNvSpPr/>
      </xdr:nvSpPr>
      <xdr:spPr>
        <a:xfrm>
          <a:off x="20383500" y="1269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128061</xdr:rowOff>
    </xdr:from>
    <xdr:ext cx="599010" cy="259045"/>
    <xdr:sp macro="" textlink="">
      <xdr:nvSpPr>
        <xdr:cNvPr id="853" name="テキスト ボックス 852"/>
        <xdr:cNvSpPr txBox="1"/>
      </xdr:nvSpPr>
      <xdr:spPr>
        <a:xfrm>
          <a:off x="20134795" y="12472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169136</xdr:rowOff>
    </xdr:from>
    <xdr:to>
      <xdr:col>102</xdr:col>
      <xdr:colOff>114300</xdr:colOff>
      <xdr:row>74</xdr:row>
      <xdr:rowOff>169235</xdr:rowOff>
    </xdr:to>
    <xdr:cxnSp macro="">
      <xdr:nvCxnSpPr>
        <xdr:cNvPr id="854" name="直線コネクタ 853"/>
        <xdr:cNvCxnSpPr/>
      </xdr:nvCxnSpPr>
      <xdr:spPr>
        <a:xfrm flipV="1">
          <a:off x="18656300" y="12856436"/>
          <a:ext cx="889000" cy="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30356</xdr:rowOff>
    </xdr:from>
    <xdr:to>
      <xdr:col>102</xdr:col>
      <xdr:colOff>165100</xdr:colOff>
      <xdr:row>74</xdr:row>
      <xdr:rowOff>131956</xdr:rowOff>
    </xdr:to>
    <xdr:sp macro="" textlink="">
      <xdr:nvSpPr>
        <xdr:cNvPr id="855" name="フローチャート: 判断 854"/>
        <xdr:cNvSpPr/>
      </xdr:nvSpPr>
      <xdr:spPr>
        <a:xfrm>
          <a:off x="19494500" y="12717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148483</xdr:rowOff>
    </xdr:from>
    <xdr:ext cx="599010" cy="259045"/>
    <xdr:sp macro="" textlink="">
      <xdr:nvSpPr>
        <xdr:cNvPr id="856" name="テキスト ボックス 855"/>
        <xdr:cNvSpPr txBox="1"/>
      </xdr:nvSpPr>
      <xdr:spPr>
        <a:xfrm>
          <a:off x="19245795" y="12492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12593</xdr:rowOff>
    </xdr:from>
    <xdr:to>
      <xdr:col>98</xdr:col>
      <xdr:colOff>38100</xdr:colOff>
      <xdr:row>74</xdr:row>
      <xdr:rowOff>114193</xdr:rowOff>
    </xdr:to>
    <xdr:sp macro="" textlink="">
      <xdr:nvSpPr>
        <xdr:cNvPr id="857" name="フローチャート: 判断 856"/>
        <xdr:cNvSpPr/>
      </xdr:nvSpPr>
      <xdr:spPr>
        <a:xfrm>
          <a:off x="18605500" y="1269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130720</xdr:rowOff>
    </xdr:from>
    <xdr:ext cx="599010" cy="259045"/>
    <xdr:sp macro="" textlink="">
      <xdr:nvSpPr>
        <xdr:cNvPr id="858" name="テキスト ボックス 857"/>
        <xdr:cNvSpPr txBox="1"/>
      </xdr:nvSpPr>
      <xdr:spPr>
        <a:xfrm>
          <a:off x="18356795" y="1247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42258</xdr:rowOff>
    </xdr:from>
    <xdr:to>
      <xdr:col>116</xdr:col>
      <xdr:colOff>114300</xdr:colOff>
      <xdr:row>76</xdr:row>
      <xdr:rowOff>143858</xdr:rowOff>
    </xdr:to>
    <xdr:sp macro="" textlink="">
      <xdr:nvSpPr>
        <xdr:cNvPr id="864" name="楕円 863"/>
        <xdr:cNvSpPr/>
      </xdr:nvSpPr>
      <xdr:spPr>
        <a:xfrm>
          <a:off x="22110700" y="1307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20685</xdr:rowOff>
    </xdr:from>
    <xdr:ext cx="534377" cy="259045"/>
    <xdr:sp macro="" textlink="">
      <xdr:nvSpPr>
        <xdr:cNvPr id="865" name="繰出金該当値テキスト"/>
        <xdr:cNvSpPr txBox="1"/>
      </xdr:nvSpPr>
      <xdr:spPr>
        <a:xfrm>
          <a:off x="22212300" y="1305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155026</xdr:rowOff>
    </xdr:from>
    <xdr:to>
      <xdr:col>112</xdr:col>
      <xdr:colOff>38100</xdr:colOff>
      <xdr:row>74</xdr:row>
      <xdr:rowOff>85176</xdr:rowOff>
    </xdr:to>
    <xdr:sp macro="" textlink="">
      <xdr:nvSpPr>
        <xdr:cNvPr id="866" name="楕円 865"/>
        <xdr:cNvSpPr/>
      </xdr:nvSpPr>
      <xdr:spPr>
        <a:xfrm>
          <a:off x="21272500" y="1267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101703</xdr:rowOff>
    </xdr:from>
    <xdr:ext cx="599010" cy="259045"/>
    <xdr:sp macro="" textlink="">
      <xdr:nvSpPr>
        <xdr:cNvPr id="867" name="テキスト ボックス 866"/>
        <xdr:cNvSpPr txBox="1"/>
      </xdr:nvSpPr>
      <xdr:spPr>
        <a:xfrm>
          <a:off x="21023795" y="12446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53056</xdr:rowOff>
    </xdr:from>
    <xdr:to>
      <xdr:col>107</xdr:col>
      <xdr:colOff>101600</xdr:colOff>
      <xdr:row>74</xdr:row>
      <xdr:rowOff>154656</xdr:rowOff>
    </xdr:to>
    <xdr:sp macro="" textlink="">
      <xdr:nvSpPr>
        <xdr:cNvPr id="868" name="楕円 867"/>
        <xdr:cNvSpPr/>
      </xdr:nvSpPr>
      <xdr:spPr>
        <a:xfrm>
          <a:off x="20383500" y="1274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145783</xdr:rowOff>
    </xdr:from>
    <xdr:ext cx="599010" cy="259045"/>
    <xdr:sp macro="" textlink="">
      <xdr:nvSpPr>
        <xdr:cNvPr id="869" name="テキスト ボックス 868"/>
        <xdr:cNvSpPr txBox="1"/>
      </xdr:nvSpPr>
      <xdr:spPr>
        <a:xfrm>
          <a:off x="20134795" y="12833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118336</xdr:rowOff>
    </xdr:from>
    <xdr:to>
      <xdr:col>102</xdr:col>
      <xdr:colOff>165100</xdr:colOff>
      <xdr:row>75</xdr:row>
      <xdr:rowOff>48486</xdr:rowOff>
    </xdr:to>
    <xdr:sp macro="" textlink="">
      <xdr:nvSpPr>
        <xdr:cNvPr id="870" name="楕円 869"/>
        <xdr:cNvSpPr/>
      </xdr:nvSpPr>
      <xdr:spPr>
        <a:xfrm>
          <a:off x="19494500" y="1280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39613</xdr:rowOff>
    </xdr:from>
    <xdr:ext cx="534377" cy="259045"/>
    <xdr:sp macro="" textlink="">
      <xdr:nvSpPr>
        <xdr:cNvPr id="871" name="テキスト ボックス 870"/>
        <xdr:cNvSpPr txBox="1"/>
      </xdr:nvSpPr>
      <xdr:spPr>
        <a:xfrm>
          <a:off x="19278111" y="1289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118435</xdr:rowOff>
    </xdr:from>
    <xdr:to>
      <xdr:col>98</xdr:col>
      <xdr:colOff>38100</xdr:colOff>
      <xdr:row>75</xdr:row>
      <xdr:rowOff>48585</xdr:rowOff>
    </xdr:to>
    <xdr:sp macro="" textlink="">
      <xdr:nvSpPr>
        <xdr:cNvPr id="872" name="楕円 871"/>
        <xdr:cNvSpPr/>
      </xdr:nvSpPr>
      <xdr:spPr>
        <a:xfrm>
          <a:off x="18605500" y="1280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39712</xdr:rowOff>
    </xdr:from>
    <xdr:ext cx="534377" cy="259045"/>
    <xdr:sp macro="" textlink="">
      <xdr:nvSpPr>
        <xdr:cNvPr id="873" name="テキスト ボックス 872"/>
        <xdr:cNvSpPr txBox="1"/>
      </xdr:nvSpPr>
      <xdr:spPr>
        <a:xfrm>
          <a:off x="18389111" y="1289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4" name="直線コネクタ 883"/>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5" name="テキスト ボックス 884"/>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6" name="直線コネクタ 885"/>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7" name="テキスト ボックス 886"/>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8" name="直線コネクタ 887"/>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89" name="テキスト ボックス 888"/>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0" name="直線コネクタ 889"/>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1" name="テキスト ボックス 890"/>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3" name="テキスト ボックス 892"/>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5" name="直線コネクタ 894"/>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6"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7" name="直線コネクタ 896"/>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8"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9" name="直線コネクタ 898"/>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0" name="直線コネクタ 899"/>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1"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2" name="フローチャート: 判断 901"/>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3" name="直線コネクタ 902"/>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4" name="フローチャート: 判断 903"/>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5" name="テキスト ボックス 904"/>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6" name="直線コネクタ 905"/>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7" name="フローチャート: 判断 906"/>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8" name="テキスト ボックス 907"/>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09" name="直線コネクタ 908"/>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0" name="フローチャート: 判断 909"/>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1" name="テキスト ボックス 910"/>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2" name="フローチャート: 判断 911"/>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3" name="テキスト ボックス 912"/>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9" name="楕円 918"/>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0"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1" name="楕円 920"/>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2" name="テキスト ボックス 921"/>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3" name="楕円 922"/>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4" name="テキスト ボックス 923"/>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5" name="楕円 924"/>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6" name="テキスト ボックス 925"/>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7" name="楕円 926"/>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28" name="テキスト ボックス 927"/>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人件費は、前年度よりも増加したことに伴い、住民一人当たりのコストは</a:t>
          </a:r>
          <a:r>
            <a:rPr kumimoji="1" lang="en-US" altLang="ja-JP" sz="1300">
              <a:latin typeface="ＭＳ Ｐゴシック" panose="020B0600070205080204" pitchFamily="50" charset="-128"/>
              <a:ea typeface="ＭＳ Ｐゴシック" panose="020B0600070205080204" pitchFamily="50" charset="-128"/>
            </a:rPr>
            <a:t>9,064</a:t>
          </a:r>
          <a:r>
            <a:rPr kumimoji="1" lang="ja-JP" altLang="en-US" sz="1300">
              <a:latin typeface="ＭＳ Ｐゴシック" panose="020B0600070205080204" pitchFamily="50" charset="-128"/>
              <a:ea typeface="ＭＳ Ｐゴシック" panose="020B0600070205080204" pitchFamily="50" charset="-128"/>
            </a:rPr>
            <a:t>円増加した。また類似団体平均を</a:t>
          </a:r>
          <a:r>
            <a:rPr kumimoji="1" lang="en-US" altLang="ja-JP" sz="1300">
              <a:latin typeface="ＭＳ Ｐゴシック" panose="020B0600070205080204" pitchFamily="50" charset="-128"/>
              <a:ea typeface="ＭＳ Ｐゴシック" panose="020B0600070205080204" pitchFamily="50" charset="-128"/>
            </a:rPr>
            <a:t>81,613</a:t>
          </a:r>
          <a:r>
            <a:rPr kumimoji="1" lang="ja-JP" altLang="en-US" sz="1300">
              <a:latin typeface="ＭＳ Ｐゴシック" panose="020B0600070205080204" pitchFamily="50" charset="-128"/>
              <a:ea typeface="ＭＳ Ｐゴシック" panose="020B0600070205080204" pitchFamily="50" charset="-128"/>
            </a:rPr>
            <a:t>円下回った。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物件費は、アーカイブ施設等の新規施設に係る委託費等により増加した。これに伴って、住民一人当たりのコストが</a:t>
          </a:r>
          <a:r>
            <a:rPr kumimoji="1" lang="en-US" altLang="ja-JP" sz="1300">
              <a:latin typeface="ＭＳ Ｐゴシック" panose="020B0600070205080204" pitchFamily="50" charset="-128"/>
              <a:ea typeface="ＭＳ Ｐゴシック" panose="020B0600070205080204" pitchFamily="50" charset="-128"/>
            </a:rPr>
            <a:t>36,365</a:t>
          </a:r>
          <a:r>
            <a:rPr kumimoji="1" lang="ja-JP" altLang="en-US" sz="1300">
              <a:latin typeface="ＭＳ Ｐゴシック" panose="020B0600070205080204" pitchFamily="50" charset="-128"/>
              <a:ea typeface="ＭＳ Ｐゴシック" panose="020B0600070205080204" pitchFamily="50" charset="-128"/>
            </a:rPr>
            <a:t>円増加した。また、類似団体平均を</a:t>
          </a:r>
          <a:r>
            <a:rPr kumimoji="1" lang="en-US" altLang="ja-JP" sz="1300">
              <a:latin typeface="ＭＳ Ｐゴシック" panose="020B0600070205080204" pitchFamily="50" charset="-128"/>
              <a:ea typeface="ＭＳ Ｐゴシック" panose="020B0600070205080204" pitchFamily="50" charset="-128"/>
            </a:rPr>
            <a:t>34,152</a:t>
          </a:r>
          <a:r>
            <a:rPr kumimoji="1" lang="ja-JP" altLang="en-US" sz="1300">
              <a:latin typeface="ＭＳ Ｐゴシック" panose="020B0600070205080204" pitchFamily="50" charset="-128"/>
              <a:ea typeface="ＭＳ Ｐゴシック" panose="020B0600070205080204" pitchFamily="50" charset="-128"/>
            </a:rPr>
            <a:t>円上回った。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普通建設事業費（新規整備）は、アーカイブ施設、カントリーエレベーター、複合型福祉・介護施設等の建設により増加した。住民一人当たりのコストは、</a:t>
          </a:r>
          <a:r>
            <a:rPr kumimoji="1" lang="en-US" altLang="ja-JP" sz="1300">
              <a:latin typeface="ＭＳ Ｐゴシック" panose="020B0600070205080204" pitchFamily="50" charset="-128"/>
              <a:ea typeface="ＭＳ Ｐゴシック" panose="020B0600070205080204" pitchFamily="50" charset="-128"/>
            </a:rPr>
            <a:t>206,190</a:t>
          </a:r>
          <a:r>
            <a:rPr kumimoji="1" lang="ja-JP" altLang="en-US" sz="1300">
              <a:latin typeface="ＭＳ Ｐゴシック" panose="020B0600070205080204" pitchFamily="50" charset="-128"/>
              <a:ea typeface="ＭＳ Ｐゴシック" panose="020B0600070205080204" pitchFamily="50" charset="-128"/>
            </a:rPr>
            <a:t>円増加した。また、類似団体平均を</a:t>
          </a:r>
          <a:r>
            <a:rPr kumimoji="1" lang="en-US" altLang="ja-JP" sz="1300">
              <a:latin typeface="ＭＳ Ｐゴシック" panose="020B0600070205080204" pitchFamily="50" charset="-128"/>
              <a:ea typeface="ＭＳ Ｐゴシック" panose="020B0600070205080204" pitchFamily="50" charset="-128"/>
            </a:rPr>
            <a:t>353,453</a:t>
          </a:r>
          <a:r>
            <a:rPr kumimoji="1" lang="ja-JP" altLang="en-US" sz="1300">
              <a:latin typeface="ＭＳ Ｐゴシック" panose="020B0600070205080204" pitchFamily="50" charset="-128"/>
              <a:ea typeface="ＭＳ Ｐゴシック" panose="020B0600070205080204" pitchFamily="50" charset="-128"/>
            </a:rPr>
            <a:t>円上回った。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災害復旧事業費は、前年度よりも増加したことに伴い、住民一人当たりのコストは</a:t>
          </a:r>
          <a:r>
            <a:rPr kumimoji="1" lang="en-US" altLang="ja-JP" sz="1300">
              <a:latin typeface="ＭＳ Ｐゴシック" panose="020B0600070205080204" pitchFamily="50" charset="-128"/>
              <a:ea typeface="ＭＳ Ｐゴシック" panose="020B0600070205080204" pitchFamily="50" charset="-128"/>
            </a:rPr>
            <a:t>6,380</a:t>
          </a:r>
          <a:r>
            <a:rPr kumimoji="1" lang="ja-JP" altLang="en-US" sz="1300">
              <a:latin typeface="ＭＳ Ｐゴシック" panose="020B0600070205080204" pitchFamily="50" charset="-128"/>
              <a:ea typeface="ＭＳ Ｐゴシック" panose="020B0600070205080204" pitchFamily="50" charset="-128"/>
            </a:rPr>
            <a:t>円増加した。また、類似団体平均を</a:t>
          </a:r>
          <a:r>
            <a:rPr kumimoji="1" lang="en-US" altLang="ja-JP" sz="1300">
              <a:latin typeface="ＭＳ Ｐゴシック" panose="020B0600070205080204" pitchFamily="50" charset="-128"/>
              <a:ea typeface="ＭＳ Ｐゴシック" panose="020B0600070205080204" pitchFamily="50" charset="-128"/>
            </a:rPr>
            <a:t>18,404</a:t>
          </a:r>
          <a:r>
            <a:rPr kumimoji="1" lang="ja-JP" altLang="en-US" sz="1300">
              <a:latin typeface="ＭＳ Ｐゴシック" panose="020B0600070205080204" pitchFamily="50" charset="-128"/>
              <a:ea typeface="ＭＳ Ｐゴシック" panose="020B0600070205080204" pitchFamily="50" charset="-128"/>
            </a:rPr>
            <a:t>円下回った。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公債費は、逓減している。住民一人当たりのコストは</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円減少した。また、類似団体平均を</a:t>
          </a:r>
          <a:r>
            <a:rPr kumimoji="1" lang="en-US" altLang="ja-JP" sz="1300">
              <a:latin typeface="ＭＳ Ｐゴシック" panose="020B0600070205080204" pitchFamily="50" charset="-128"/>
              <a:ea typeface="ＭＳ Ｐゴシック" panose="020B0600070205080204" pitchFamily="50" charset="-128"/>
            </a:rPr>
            <a:t>118,671</a:t>
          </a:r>
          <a:r>
            <a:rPr kumimoji="1" lang="ja-JP" altLang="en-US" sz="1300">
              <a:latin typeface="ＭＳ Ｐゴシック" panose="020B0600070205080204" pitchFamily="50" charset="-128"/>
              <a:ea typeface="ＭＳ Ｐゴシック" panose="020B0600070205080204" pitchFamily="50" charset="-128"/>
            </a:rPr>
            <a:t>円下回った。今後とも新発債を抑制することとしている。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福島県富岡町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12,043
11,973
68.39
21,053,128
19,629,577
1,326,506
4,486,609
538,719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144435</xdr:rowOff>
    </xdr:from>
    <xdr:to>
      <xdr:col>24</xdr:col>
      <xdr:colOff>62865</xdr:colOff>
      <xdr:row>38</xdr:row>
      <xdr:rowOff>48097</xdr:rowOff>
    </xdr:to>
    <xdr:cxnSp macro="">
      <xdr:nvCxnSpPr>
        <xdr:cNvPr id="57" name="直線コネクタ 56"/>
        <xdr:cNvCxnSpPr/>
      </xdr:nvCxnSpPr>
      <xdr:spPr>
        <a:xfrm flipV="1">
          <a:off x="4633595" y="5116485"/>
          <a:ext cx="127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51924</xdr:rowOff>
    </xdr:from>
    <xdr:ext cx="469744" cy="259045"/>
    <xdr:sp macro="" textlink="">
      <xdr:nvSpPr>
        <xdr:cNvPr id="58" name="議会費最小値テキスト"/>
        <xdr:cNvSpPr txBox="1"/>
      </xdr:nvSpPr>
      <xdr:spPr>
        <a:xfrm>
          <a:off x="4686300" y="6567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48097</xdr:rowOff>
    </xdr:from>
    <xdr:to>
      <xdr:col>24</xdr:col>
      <xdr:colOff>152400</xdr:colOff>
      <xdr:row>38</xdr:row>
      <xdr:rowOff>48097</xdr:rowOff>
    </xdr:to>
    <xdr:cxnSp macro="">
      <xdr:nvCxnSpPr>
        <xdr:cNvPr id="59" name="直線コネクタ 58"/>
        <xdr:cNvCxnSpPr/>
      </xdr:nvCxnSpPr>
      <xdr:spPr>
        <a:xfrm>
          <a:off x="4546600" y="656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91112</xdr:rowOff>
    </xdr:from>
    <xdr:ext cx="534377" cy="259045"/>
    <xdr:sp macro="" textlink="">
      <xdr:nvSpPr>
        <xdr:cNvPr id="60" name="議会費最大値テキスト"/>
        <xdr:cNvSpPr txBox="1"/>
      </xdr:nvSpPr>
      <xdr:spPr>
        <a:xfrm>
          <a:off x="4686300" y="489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144435</xdr:rowOff>
    </xdr:from>
    <xdr:to>
      <xdr:col>24</xdr:col>
      <xdr:colOff>152400</xdr:colOff>
      <xdr:row>29</xdr:row>
      <xdr:rowOff>144435</xdr:rowOff>
    </xdr:to>
    <xdr:cxnSp macro="">
      <xdr:nvCxnSpPr>
        <xdr:cNvPr id="61" name="直線コネクタ 60"/>
        <xdr:cNvCxnSpPr/>
      </xdr:nvCxnSpPr>
      <xdr:spPr>
        <a:xfrm>
          <a:off x="4546600" y="5116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26674</xdr:rowOff>
    </xdr:from>
    <xdr:to>
      <xdr:col>24</xdr:col>
      <xdr:colOff>63500</xdr:colOff>
      <xdr:row>38</xdr:row>
      <xdr:rowOff>59330</xdr:rowOff>
    </xdr:to>
    <xdr:cxnSp macro="">
      <xdr:nvCxnSpPr>
        <xdr:cNvPr id="62" name="直線コネクタ 61"/>
        <xdr:cNvCxnSpPr/>
      </xdr:nvCxnSpPr>
      <xdr:spPr>
        <a:xfrm flipV="1">
          <a:off x="3797300" y="6541774"/>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96004</xdr:rowOff>
    </xdr:from>
    <xdr:ext cx="534377" cy="259045"/>
    <xdr:sp macro="" textlink="">
      <xdr:nvSpPr>
        <xdr:cNvPr id="63" name="議会費平均値テキスト"/>
        <xdr:cNvSpPr txBox="1"/>
      </xdr:nvSpPr>
      <xdr:spPr>
        <a:xfrm>
          <a:off x="4686300" y="6096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73127</xdr:rowOff>
    </xdr:from>
    <xdr:to>
      <xdr:col>24</xdr:col>
      <xdr:colOff>114300</xdr:colOff>
      <xdr:row>37</xdr:row>
      <xdr:rowOff>3277</xdr:rowOff>
    </xdr:to>
    <xdr:sp macro="" textlink="">
      <xdr:nvSpPr>
        <xdr:cNvPr id="64" name="フローチャート: 判断 63"/>
        <xdr:cNvSpPr/>
      </xdr:nvSpPr>
      <xdr:spPr>
        <a:xfrm>
          <a:off x="4584700" y="624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13676</xdr:rowOff>
    </xdr:from>
    <xdr:to>
      <xdr:col>19</xdr:col>
      <xdr:colOff>177800</xdr:colOff>
      <xdr:row>38</xdr:row>
      <xdr:rowOff>59330</xdr:rowOff>
    </xdr:to>
    <xdr:cxnSp macro="">
      <xdr:nvCxnSpPr>
        <xdr:cNvPr id="65" name="直線コネクタ 64"/>
        <xdr:cNvCxnSpPr/>
      </xdr:nvCxnSpPr>
      <xdr:spPr>
        <a:xfrm>
          <a:off x="2908300" y="6528776"/>
          <a:ext cx="889000" cy="4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xdr:rowOff>
    </xdr:from>
    <xdr:to>
      <xdr:col>20</xdr:col>
      <xdr:colOff>38100</xdr:colOff>
      <xdr:row>36</xdr:row>
      <xdr:rowOff>103305</xdr:rowOff>
    </xdr:to>
    <xdr:sp macro="" textlink="">
      <xdr:nvSpPr>
        <xdr:cNvPr id="66" name="フローチャート: 判断 65"/>
        <xdr:cNvSpPr/>
      </xdr:nvSpPr>
      <xdr:spPr>
        <a:xfrm>
          <a:off x="3746500" y="6173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119832</xdr:rowOff>
    </xdr:from>
    <xdr:ext cx="534377" cy="259045"/>
    <xdr:sp macro="" textlink="">
      <xdr:nvSpPr>
        <xdr:cNvPr id="67" name="テキスト ボックス 66"/>
        <xdr:cNvSpPr txBox="1"/>
      </xdr:nvSpPr>
      <xdr:spPr>
        <a:xfrm>
          <a:off x="3530111" y="594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13676</xdr:rowOff>
    </xdr:from>
    <xdr:to>
      <xdr:col>15</xdr:col>
      <xdr:colOff>50800</xdr:colOff>
      <xdr:row>38</xdr:row>
      <xdr:rowOff>14492</xdr:rowOff>
    </xdr:to>
    <xdr:cxnSp macro="">
      <xdr:nvCxnSpPr>
        <xdr:cNvPr id="68" name="直線コネクタ 67"/>
        <xdr:cNvCxnSpPr/>
      </xdr:nvCxnSpPr>
      <xdr:spPr>
        <a:xfrm flipV="1">
          <a:off x="2019300" y="6528776"/>
          <a:ext cx="8890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154672</xdr:rowOff>
    </xdr:from>
    <xdr:to>
      <xdr:col>15</xdr:col>
      <xdr:colOff>101600</xdr:colOff>
      <xdr:row>36</xdr:row>
      <xdr:rowOff>84822</xdr:rowOff>
    </xdr:to>
    <xdr:sp macro="" textlink="">
      <xdr:nvSpPr>
        <xdr:cNvPr id="69" name="フローチャート: 判断 68"/>
        <xdr:cNvSpPr/>
      </xdr:nvSpPr>
      <xdr:spPr>
        <a:xfrm>
          <a:off x="2857500" y="615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101349</xdr:rowOff>
    </xdr:from>
    <xdr:ext cx="534377" cy="259045"/>
    <xdr:sp macro="" textlink="">
      <xdr:nvSpPr>
        <xdr:cNvPr id="70" name="テキスト ボックス 69"/>
        <xdr:cNvSpPr txBox="1"/>
      </xdr:nvSpPr>
      <xdr:spPr>
        <a:xfrm>
          <a:off x="2641111" y="593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14492</xdr:rowOff>
    </xdr:from>
    <xdr:to>
      <xdr:col>10</xdr:col>
      <xdr:colOff>114300</xdr:colOff>
      <xdr:row>38</xdr:row>
      <xdr:rowOff>19783</xdr:rowOff>
    </xdr:to>
    <xdr:cxnSp macro="">
      <xdr:nvCxnSpPr>
        <xdr:cNvPr id="71" name="直線コネクタ 70"/>
        <xdr:cNvCxnSpPr/>
      </xdr:nvCxnSpPr>
      <xdr:spPr>
        <a:xfrm flipV="1">
          <a:off x="1130300" y="6529592"/>
          <a:ext cx="889000" cy="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165938</xdr:rowOff>
    </xdr:from>
    <xdr:to>
      <xdr:col>10</xdr:col>
      <xdr:colOff>165100</xdr:colOff>
      <xdr:row>36</xdr:row>
      <xdr:rowOff>96088</xdr:rowOff>
    </xdr:to>
    <xdr:sp macro="" textlink="">
      <xdr:nvSpPr>
        <xdr:cNvPr id="72" name="フローチャート: 判断 71"/>
        <xdr:cNvSpPr/>
      </xdr:nvSpPr>
      <xdr:spPr>
        <a:xfrm>
          <a:off x="1968500" y="61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112615</xdr:rowOff>
    </xdr:from>
    <xdr:ext cx="534377" cy="259045"/>
    <xdr:sp macro="" textlink="">
      <xdr:nvSpPr>
        <xdr:cNvPr id="73" name="テキスト ボックス 72"/>
        <xdr:cNvSpPr txBox="1"/>
      </xdr:nvSpPr>
      <xdr:spPr>
        <a:xfrm>
          <a:off x="1752111" y="594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162052</xdr:rowOff>
    </xdr:from>
    <xdr:to>
      <xdr:col>6</xdr:col>
      <xdr:colOff>38100</xdr:colOff>
      <xdr:row>36</xdr:row>
      <xdr:rowOff>92202</xdr:rowOff>
    </xdr:to>
    <xdr:sp macro="" textlink="">
      <xdr:nvSpPr>
        <xdr:cNvPr id="74" name="フローチャート: 判断 73"/>
        <xdr:cNvSpPr/>
      </xdr:nvSpPr>
      <xdr:spPr>
        <a:xfrm>
          <a:off x="1079500" y="616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108729</xdr:rowOff>
    </xdr:from>
    <xdr:ext cx="534377" cy="259045"/>
    <xdr:sp macro="" textlink="">
      <xdr:nvSpPr>
        <xdr:cNvPr id="75" name="テキスト ボックス 74"/>
        <xdr:cNvSpPr txBox="1"/>
      </xdr:nvSpPr>
      <xdr:spPr>
        <a:xfrm>
          <a:off x="863111" y="593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147324</xdr:rowOff>
    </xdr:from>
    <xdr:to>
      <xdr:col>24</xdr:col>
      <xdr:colOff>114300</xdr:colOff>
      <xdr:row>38</xdr:row>
      <xdr:rowOff>77474</xdr:rowOff>
    </xdr:to>
    <xdr:sp macro="" textlink="">
      <xdr:nvSpPr>
        <xdr:cNvPr id="81" name="楕円 80"/>
        <xdr:cNvSpPr/>
      </xdr:nvSpPr>
      <xdr:spPr>
        <a:xfrm>
          <a:off x="4584700" y="649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62251</xdr:rowOff>
    </xdr:from>
    <xdr:ext cx="469744" cy="259045"/>
    <xdr:sp macro="" textlink="">
      <xdr:nvSpPr>
        <xdr:cNvPr id="82" name="議会費該当値テキスト"/>
        <xdr:cNvSpPr txBox="1"/>
      </xdr:nvSpPr>
      <xdr:spPr>
        <a:xfrm>
          <a:off x="4686300" y="6405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8530</xdr:rowOff>
    </xdr:from>
    <xdr:to>
      <xdr:col>20</xdr:col>
      <xdr:colOff>38100</xdr:colOff>
      <xdr:row>38</xdr:row>
      <xdr:rowOff>110130</xdr:rowOff>
    </xdr:to>
    <xdr:sp macro="" textlink="">
      <xdr:nvSpPr>
        <xdr:cNvPr id="83" name="楕円 82"/>
        <xdr:cNvSpPr/>
      </xdr:nvSpPr>
      <xdr:spPr>
        <a:xfrm>
          <a:off x="3746500" y="652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101257</xdr:rowOff>
    </xdr:from>
    <xdr:ext cx="469744" cy="259045"/>
    <xdr:sp macro="" textlink="">
      <xdr:nvSpPr>
        <xdr:cNvPr id="84" name="テキスト ボックス 83"/>
        <xdr:cNvSpPr txBox="1"/>
      </xdr:nvSpPr>
      <xdr:spPr>
        <a:xfrm>
          <a:off x="3562428" y="661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134326</xdr:rowOff>
    </xdr:from>
    <xdr:to>
      <xdr:col>15</xdr:col>
      <xdr:colOff>101600</xdr:colOff>
      <xdr:row>38</xdr:row>
      <xdr:rowOff>64476</xdr:rowOff>
    </xdr:to>
    <xdr:sp macro="" textlink="">
      <xdr:nvSpPr>
        <xdr:cNvPr id="85" name="楕円 84"/>
        <xdr:cNvSpPr/>
      </xdr:nvSpPr>
      <xdr:spPr>
        <a:xfrm>
          <a:off x="2857500" y="647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55603</xdr:rowOff>
    </xdr:from>
    <xdr:ext cx="469744" cy="259045"/>
    <xdr:sp macro="" textlink="">
      <xdr:nvSpPr>
        <xdr:cNvPr id="86" name="テキスト ボックス 85"/>
        <xdr:cNvSpPr txBox="1"/>
      </xdr:nvSpPr>
      <xdr:spPr>
        <a:xfrm>
          <a:off x="2673428" y="6570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135143</xdr:rowOff>
    </xdr:from>
    <xdr:to>
      <xdr:col>10</xdr:col>
      <xdr:colOff>165100</xdr:colOff>
      <xdr:row>38</xdr:row>
      <xdr:rowOff>65292</xdr:rowOff>
    </xdr:to>
    <xdr:sp macro="" textlink="">
      <xdr:nvSpPr>
        <xdr:cNvPr id="87" name="楕円 86"/>
        <xdr:cNvSpPr/>
      </xdr:nvSpPr>
      <xdr:spPr>
        <a:xfrm>
          <a:off x="1968500" y="647879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56419</xdr:rowOff>
    </xdr:from>
    <xdr:ext cx="469744" cy="259045"/>
    <xdr:sp macro="" textlink="">
      <xdr:nvSpPr>
        <xdr:cNvPr id="88" name="テキスト ボックス 87"/>
        <xdr:cNvSpPr txBox="1"/>
      </xdr:nvSpPr>
      <xdr:spPr>
        <a:xfrm>
          <a:off x="1784428" y="657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140433</xdr:rowOff>
    </xdr:from>
    <xdr:to>
      <xdr:col>6</xdr:col>
      <xdr:colOff>38100</xdr:colOff>
      <xdr:row>38</xdr:row>
      <xdr:rowOff>70583</xdr:rowOff>
    </xdr:to>
    <xdr:sp macro="" textlink="">
      <xdr:nvSpPr>
        <xdr:cNvPr id="89" name="楕円 88"/>
        <xdr:cNvSpPr/>
      </xdr:nvSpPr>
      <xdr:spPr>
        <a:xfrm>
          <a:off x="1079500" y="648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61710</xdr:rowOff>
    </xdr:from>
    <xdr:ext cx="469744" cy="259045"/>
    <xdr:sp macro="" textlink="">
      <xdr:nvSpPr>
        <xdr:cNvPr id="90" name="テキスト ボックス 89"/>
        <xdr:cNvSpPr txBox="1"/>
      </xdr:nvSpPr>
      <xdr:spPr>
        <a:xfrm>
          <a:off x="895428" y="6576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132644</xdr:rowOff>
    </xdr:from>
    <xdr:to>
      <xdr:col>24</xdr:col>
      <xdr:colOff>62865</xdr:colOff>
      <xdr:row>58</xdr:row>
      <xdr:rowOff>85311</xdr:rowOff>
    </xdr:to>
    <xdr:cxnSp macro="">
      <xdr:nvCxnSpPr>
        <xdr:cNvPr id="114" name="直線コネクタ 113"/>
        <xdr:cNvCxnSpPr/>
      </xdr:nvCxnSpPr>
      <xdr:spPr>
        <a:xfrm flipV="1">
          <a:off x="4633595" y="8533694"/>
          <a:ext cx="1270" cy="1495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89138</xdr:rowOff>
    </xdr:from>
    <xdr:ext cx="599010" cy="259045"/>
    <xdr:sp macro="" textlink="">
      <xdr:nvSpPr>
        <xdr:cNvPr id="115" name="総務費最小値テキスト"/>
        <xdr:cNvSpPr txBox="1"/>
      </xdr:nvSpPr>
      <xdr:spPr>
        <a:xfrm>
          <a:off x="4686300" y="10033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85311</xdr:rowOff>
    </xdr:from>
    <xdr:to>
      <xdr:col>24</xdr:col>
      <xdr:colOff>152400</xdr:colOff>
      <xdr:row>58</xdr:row>
      <xdr:rowOff>85311</xdr:rowOff>
    </xdr:to>
    <xdr:cxnSp macro="">
      <xdr:nvCxnSpPr>
        <xdr:cNvPr id="116" name="直線コネクタ 115"/>
        <xdr:cNvCxnSpPr/>
      </xdr:nvCxnSpPr>
      <xdr:spPr>
        <a:xfrm>
          <a:off x="4546600" y="10029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79321</xdr:rowOff>
    </xdr:from>
    <xdr:ext cx="690189" cy="259045"/>
    <xdr:sp macro="" textlink="">
      <xdr:nvSpPr>
        <xdr:cNvPr id="117" name="総務費最大値テキスト"/>
        <xdr:cNvSpPr txBox="1"/>
      </xdr:nvSpPr>
      <xdr:spPr>
        <a:xfrm>
          <a:off x="4686300" y="83089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132644</xdr:rowOff>
    </xdr:from>
    <xdr:to>
      <xdr:col>24</xdr:col>
      <xdr:colOff>152400</xdr:colOff>
      <xdr:row>49</xdr:row>
      <xdr:rowOff>132644</xdr:rowOff>
    </xdr:to>
    <xdr:cxnSp macro="">
      <xdr:nvCxnSpPr>
        <xdr:cNvPr id="118" name="直線コネクタ 117"/>
        <xdr:cNvCxnSpPr/>
      </xdr:nvCxnSpPr>
      <xdr:spPr>
        <a:xfrm>
          <a:off x="4546600" y="853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120636</xdr:rowOff>
    </xdr:from>
    <xdr:to>
      <xdr:col>24</xdr:col>
      <xdr:colOff>63500</xdr:colOff>
      <xdr:row>56</xdr:row>
      <xdr:rowOff>3787</xdr:rowOff>
    </xdr:to>
    <xdr:cxnSp macro="">
      <xdr:nvCxnSpPr>
        <xdr:cNvPr id="119" name="直線コネクタ 118"/>
        <xdr:cNvCxnSpPr/>
      </xdr:nvCxnSpPr>
      <xdr:spPr>
        <a:xfrm>
          <a:off x="3797300" y="9550386"/>
          <a:ext cx="838200" cy="5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124055</xdr:rowOff>
    </xdr:from>
    <xdr:ext cx="599010" cy="259045"/>
    <xdr:sp macro="" textlink="">
      <xdr:nvSpPr>
        <xdr:cNvPr id="120" name="総務費平均値テキスト"/>
        <xdr:cNvSpPr txBox="1"/>
      </xdr:nvSpPr>
      <xdr:spPr>
        <a:xfrm>
          <a:off x="4686300" y="9553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145628</xdr:rowOff>
    </xdr:from>
    <xdr:to>
      <xdr:col>24</xdr:col>
      <xdr:colOff>114300</xdr:colOff>
      <xdr:row>56</xdr:row>
      <xdr:rowOff>75778</xdr:rowOff>
    </xdr:to>
    <xdr:sp macro="" textlink="">
      <xdr:nvSpPr>
        <xdr:cNvPr id="121" name="フローチャート: 判断 120"/>
        <xdr:cNvSpPr/>
      </xdr:nvSpPr>
      <xdr:spPr>
        <a:xfrm>
          <a:off x="4584700" y="957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40870</xdr:rowOff>
    </xdr:from>
    <xdr:to>
      <xdr:col>19</xdr:col>
      <xdr:colOff>177800</xdr:colOff>
      <xdr:row>55</xdr:row>
      <xdr:rowOff>120636</xdr:rowOff>
    </xdr:to>
    <xdr:cxnSp macro="">
      <xdr:nvCxnSpPr>
        <xdr:cNvPr id="122" name="直線コネクタ 121"/>
        <xdr:cNvCxnSpPr/>
      </xdr:nvCxnSpPr>
      <xdr:spPr>
        <a:xfrm>
          <a:off x="2908300" y="9470620"/>
          <a:ext cx="889000" cy="7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144918</xdr:rowOff>
    </xdr:from>
    <xdr:to>
      <xdr:col>20</xdr:col>
      <xdr:colOff>38100</xdr:colOff>
      <xdr:row>56</xdr:row>
      <xdr:rowOff>75068</xdr:rowOff>
    </xdr:to>
    <xdr:sp macro="" textlink="">
      <xdr:nvSpPr>
        <xdr:cNvPr id="123" name="フローチャート: 判断 122"/>
        <xdr:cNvSpPr/>
      </xdr:nvSpPr>
      <xdr:spPr>
        <a:xfrm>
          <a:off x="3746500" y="957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66195</xdr:rowOff>
    </xdr:from>
    <xdr:ext cx="599010" cy="259045"/>
    <xdr:sp macro="" textlink="">
      <xdr:nvSpPr>
        <xdr:cNvPr id="124" name="テキスト ボックス 123"/>
        <xdr:cNvSpPr txBox="1"/>
      </xdr:nvSpPr>
      <xdr:spPr>
        <a:xfrm>
          <a:off x="3497795" y="9667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21358</xdr:rowOff>
    </xdr:from>
    <xdr:to>
      <xdr:col>15</xdr:col>
      <xdr:colOff>50800</xdr:colOff>
      <xdr:row>55</xdr:row>
      <xdr:rowOff>40870</xdr:rowOff>
    </xdr:to>
    <xdr:cxnSp macro="">
      <xdr:nvCxnSpPr>
        <xdr:cNvPr id="125" name="直線コネクタ 124"/>
        <xdr:cNvCxnSpPr/>
      </xdr:nvCxnSpPr>
      <xdr:spPr>
        <a:xfrm>
          <a:off x="2019300" y="9279658"/>
          <a:ext cx="889000" cy="19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148316</xdr:rowOff>
    </xdr:from>
    <xdr:to>
      <xdr:col>15</xdr:col>
      <xdr:colOff>101600</xdr:colOff>
      <xdr:row>57</xdr:row>
      <xdr:rowOff>78466</xdr:rowOff>
    </xdr:to>
    <xdr:sp macro="" textlink="">
      <xdr:nvSpPr>
        <xdr:cNvPr id="126" name="フローチャート: 判断 125"/>
        <xdr:cNvSpPr/>
      </xdr:nvSpPr>
      <xdr:spPr>
        <a:xfrm>
          <a:off x="2857500" y="9749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69593</xdr:rowOff>
    </xdr:from>
    <xdr:ext cx="599010" cy="259045"/>
    <xdr:sp macro="" textlink="">
      <xdr:nvSpPr>
        <xdr:cNvPr id="127" name="テキスト ボックス 126"/>
        <xdr:cNvSpPr txBox="1"/>
      </xdr:nvSpPr>
      <xdr:spPr>
        <a:xfrm>
          <a:off x="2608795" y="984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71479</xdr:rowOff>
    </xdr:from>
    <xdr:to>
      <xdr:col>10</xdr:col>
      <xdr:colOff>114300</xdr:colOff>
      <xdr:row>54</xdr:row>
      <xdr:rowOff>21358</xdr:rowOff>
    </xdr:to>
    <xdr:cxnSp macro="">
      <xdr:nvCxnSpPr>
        <xdr:cNvPr id="128" name="直線コネクタ 127"/>
        <xdr:cNvCxnSpPr/>
      </xdr:nvCxnSpPr>
      <xdr:spPr>
        <a:xfrm>
          <a:off x="1130300" y="9158329"/>
          <a:ext cx="889000" cy="12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149479</xdr:rowOff>
    </xdr:from>
    <xdr:to>
      <xdr:col>10</xdr:col>
      <xdr:colOff>165100</xdr:colOff>
      <xdr:row>57</xdr:row>
      <xdr:rowOff>79629</xdr:rowOff>
    </xdr:to>
    <xdr:sp macro="" textlink="">
      <xdr:nvSpPr>
        <xdr:cNvPr id="129" name="フローチャート: 判断 128"/>
        <xdr:cNvSpPr/>
      </xdr:nvSpPr>
      <xdr:spPr>
        <a:xfrm>
          <a:off x="1968500" y="975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70756</xdr:rowOff>
    </xdr:from>
    <xdr:ext cx="599010" cy="259045"/>
    <xdr:sp macro="" textlink="">
      <xdr:nvSpPr>
        <xdr:cNvPr id="130" name="テキスト ボックス 129"/>
        <xdr:cNvSpPr txBox="1"/>
      </xdr:nvSpPr>
      <xdr:spPr>
        <a:xfrm>
          <a:off x="1719795" y="9843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147593</xdr:rowOff>
    </xdr:from>
    <xdr:to>
      <xdr:col>6</xdr:col>
      <xdr:colOff>38100</xdr:colOff>
      <xdr:row>57</xdr:row>
      <xdr:rowOff>77743</xdr:rowOff>
    </xdr:to>
    <xdr:sp macro="" textlink="">
      <xdr:nvSpPr>
        <xdr:cNvPr id="131" name="フローチャート: 判断 130"/>
        <xdr:cNvSpPr/>
      </xdr:nvSpPr>
      <xdr:spPr>
        <a:xfrm>
          <a:off x="1079500" y="974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68870</xdr:rowOff>
    </xdr:from>
    <xdr:ext cx="599010" cy="259045"/>
    <xdr:sp macro="" textlink="">
      <xdr:nvSpPr>
        <xdr:cNvPr id="132" name="テキスト ボックス 131"/>
        <xdr:cNvSpPr txBox="1"/>
      </xdr:nvSpPr>
      <xdr:spPr>
        <a:xfrm>
          <a:off x="830795" y="9841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124437</xdr:rowOff>
    </xdr:from>
    <xdr:to>
      <xdr:col>24</xdr:col>
      <xdr:colOff>114300</xdr:colOff>
      <xdr:row>56</xdr:row>
      <xdr:rowOff>54587</xdr:rowOff>
    </xdr:to>
    <xdr:sp macro="" textlink="">
      <xdr:nvSpPr>
        <xdr:cNvPr id="138" name="楕円 137"/>
        <xdr:cNvSpPr/>
      </xdr:nvSpPr>
      <xdr:spPr>
        <a:xfrm>
          <a:off x="4584700" y="955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147314</xdr:rowOff>
    </xdr:from>
    <xdr:ext cx="599010" cy="259045"/>
    <xdr:sp macro="" textlink="">
      <xdr:nvSpPr>
        <xdr:cNvPr id="139" name="総務費該当値テキスト"/>
        <xdr:cNvSpPr txBox="1"/>
      </xdr:nvSpPr>
      <xdr:spPr>
        <a:xfrm>
          <a:off x="4686300" y="9405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69836</xdr:rowOff>
    </xdr:from>
    <xdr:to>
      <xdr:col>20</xdr:col>
      <xdr:colOff>38100</xdr:colOff>
      <xdr:row>55</xdr:row>
      <xdr:rowOff>171436</xdr:rowOff>
    </xdr:to>
    <xdr:sp macro="" textlink="">
      <xdr:nvSpPr>
        <xdr:cNvPr id="140" name="楕円 139"/>
        <xdr:cNvSpPr/>
      </xdr:nvSpPr>
      <xdr:spPr>
        <a:xfrm>
          <a:off x="3746500" y="949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16513</xdr:rowOff>
    </xdr:from>
    <xdr:ext cx="599010" cy="259045"/>
    <xdr:sp macro="" textlink="">
      <xdr:nvSpPr>
        <xdr:cNvPr id="141" name="テキスト ボックス 140"/>
        <xdr:cNvSpPr txBox="1"/>
      </xdr:nvSpPr>
      <xdr:spPr>
        <a:xfrm>
          <a:off x="3497795" y="9274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161520</xdr:rowOff>
    </xdr:from>
    <xdr:to>
      <xdr:col>15</xdr:col>
      <xdr:colOff>101600</xdr:colOff>
      <xdr:row>55</xdr:row>
      <xdr:rowOff>91670</xdr:rowOff>
    </xdr:to>
    <xdr:sp macro="" textlink="">
      <xdr:nvSpPr>
        <xdr:cNvPr id="142" name="楕円 141"/>
        <xdr:cNvSpPr/>
      </xdr:nvSpPr>
      <xdr:spPr>
        <a:xfrm>
          <a:off x="2857500" y="941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108197</xdr:rowOff>
    </xdr:from>
    <xdr:ext cx="599010" cy="259045"/>
    <xdr:sp macro="" textlink="">
      <xdr:nvSpPr>
        <xdr:cNvPr id="143" name="テキスト ボックス 142"/>
        <xdr:cNvSpPr txBox="1"/>
      </xdr:nvSpPr>
      <xdr:spPr>
        <a:xfrm>
          <a:off x="2608795" y="9195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142008</xdr:rowOff>
    </xdr:from>
    <xdr:to>
      <xdr:col>10</xdr:col>
      <xdr:colOff>165100</xdr:colOff>
      <xdr:row>54</xdr:row>
      <xdr:rowOff>72158</xdr:rowOff>
    </xdr:to>
    <xdr:sp macro="" textlink="">
      <xdr:nvSpPr>
        <xdr:cNvPr id="144" name="楕円 143"/>
        <xdr:cNvSpPr/>
      </xdr:nvSpPr>
      <xdr:spPr>
        <a:xfrm>
          <a:off x="1968500" y="922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88685</xdr:rowOff>
    </xdr:from>
    <xdr:ext cx="599010" cy="259045"/>
    <xdr:sp macro="" textlink="">
      <xdr:nvSpPr>
        <xdr:cNvPr id="145" name="テキスト ボックス 144"/>
        <xdr:cNvSpPr txBox="1"/>
      </xdr:nvSpPr>
      <xdr:spPr>
        <a:xfrm>
          <a:off x="1719795" y="9004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20679</xdr:rowOff>
    </xdr:from>
    <xdr:to>
      <xdr:col>6</xdr:col>
      <xdr:colOff>38100</xdr:colOff>
      <xdr:row>53</xdr:row>
      <xdr:rowOff>122279</xdr:rowOff>
    </xdr:to>
    <xdr:sp macro="" textlink="">
      <xdr:nvSpPr>
        <xdr:cNvPr id="146" name="楕円 145"/>
        <xdr:cNvSpPr/>
      </xdr:nvSpPr>
      <xdr:spPr>
        <a:xfrm>
          <a:off x="1079500" y="910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138806</xdr:rowOff>
    </xdr:from>
    <xdr:ext cx="599010" cy="259045"/>
    <xdr:sp macro="" textlink="">
      <xdr:nvSpPr>
        <xdr:cNvPr id="147" name="テキスト ボックス 146"/>
        <xdr:cNvSpPr txBox="1"/>
      </xdr:nvSpPr>
      <xdr:spPr>
        <a:xfrm>
          <a:off x="830795" y="8882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111262</xdr:rowOff>
    </xdr:from>
    <xdr:to>
      <xdr:col>24</xdr:col>
      <xdr:colOff>62865</xdr:colOff>
      <xdr:row>77</xdr:row>
      <xdr:rowOff>464</xdr:rowOff>
    </xdr:to>
    <xdr:cxnSp macro="">
      <xdr:nvCxnSpPr>
        <xdr:cNvPr id="170" name="直線コネクタ 169"/>
        <xdr:cNvCxnSpPr/>
      </xdr:nvCxnSpPr>
      <xdr:spPr>
        <a:xfrm flipV="1">
          <a:off x="4633595" y="12112762"/>
          <a:ext cx="1270" cy="108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4291</xdr:rowOff>
    </xdr:from>
    <xdr:ext cx="599010" cy="259045"/>
    <xdr:sp macro="" textlink="">
      <xdr:nvSpPr>
        <xdr:cNvPr id="171" name="民生費最小値テキスト"/>
        <xdr:cNvSpPr txBox="1"/>
      </xdr:nvSpPr>
      <xdr:spPr>
        <a:xfrm>
          <a:off x="4686300" y="13205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464</xdr:rowOff>
    </xdr:from>
    <xdr:to>
      <xdr:col>24</xdr:col>
      <xdr:colOff>152400</xdr:colOff>
      <xdr:row>77</xdr:row>
      <xdr:rowOff>464</xdr:rowOff>
    </xdr:to>
    <xdr:cxnSp macro="">
      <xdr:nvCxnSpPr>
        <xdr:cNvPr id="172" name="直線コネクタ 171"/>
        <xdr:cNvCxnSpPr/>
      </xdr:nvCxnSpPr>
      <xdr:spPr>
        <a:xfrm>
          <a:off x="4546600" y="13202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57939</xdr:rowOff>
    </xdr:from>
    <xdr:ext cx="599010" cy="259045"/>
    <xdr:sp macro="" textlink="">
      <xdr:nvSpPr>
        <xdr:cNvPr id="173" name="民生費最大値テキスト"/>
        <xdr:cNvSpPr txBox="1"/>
      </xdr:nvSpPr>
      <xdr:spPr>
        <a:xfrm>
          <a:off x="4686300" y="11887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406,220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111262</xdr:rowOff>
    </xdr:from>
    <xdr:to>
      <xdr:col>24</xdr:col>
      <xdr:colOff>152400</xdr:colOff>
      <xdr:row>70</xdr:row>
      <xdr:rowOff>111262</xdr:rowOff>
    </xdr:to>
    <xdr:cxnSp macro="">
      <xdr:nvCxnSpPr>
        <xdr:cNvPr id="174" name="直線コネクタ 173"/>
        <xdr:cNvCxnSpPr/>
      </xdr:nvCxnSpPr>
      <xdr:spPr>
        <a:xfrm>
          <a:off x="4546600" y="12112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114550</xdr:rowOff>
    </xdr:from>
    <xdr:to>
      <xdr:col>24</xdr:col>
      <xdr:colOff>63500</xdr:colOff>
      <xdr:row>76</xdr:row>
      <xdr:rowOff>63937</xdr:rowOff>
    </xdr:to>
    <xdr:cxnSp macro="">
      <xdr:nvCxnSpPr>
        <xdr:cNvPr id="175" name="直線コネクタ 174"/>
        <xdr:cNvCxnSpPr/>
      </xdr:nvCxnSpPr>
      <xdr:spPr>
        <a:xfrm flipV="1">
          <a:off x="3797300" y="12458950"/>
          <a:ext cx="838200" cy="63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76206</xdr:rowOff>
    </xdr:from>
    <xdr:ext cx="599010" cy="259045"/>
    <xdr:sp macro="" textlink="">
      <xdr:nvSpPr>
        <xdr:cNvPr id="176" name="民生費平均値テキスト"/>
        <xdr:cNvSpPr txBox="1"/>
      </xdr:nvSpPr>
      <xdr:spPr>
        <a:xfrm>
          <a:off x="4686300" y="12763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97779</xdr:rowOff>
    </xdr:from>
    <xdr:to>
      <xdr:col>24</xdr:col>
      <xdr:colOff>114300</xdr:colOff>
      <xdr:row>75</xdr:row>
      <xdr:rowOff>27929</xdr:rowOff>
    </xdr:to>
    <xdr:sp macro="" textlink="">
      <xdr:nvSpPr>
        <xdr:cNvPr id="177" name="フローチャート: 判断 176"/>
        <xdr:cNvSpPr/>
      </xdr:nvSpPr>
      <xdr:spPr>
        <a:xfrm>
          <a:off x="4584700" y="1278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63937</xdr:rowOff>
    </xdr:from>
    <xdr:to>
      <xdr:col>19</xdr:col>
      <xdr:colOff>177800</xdr:colOff>
      <xdr:row>77</xdr:row>
      <xdr:rowOff>72794</xdr:rowOff>
    </xdr:to>
    <xdr:cxnSp macro="">
      <xdr:nvCxnSpPr>
        <xdr:cNvPr id="178" name="直線コネクタ 177"/>
        <xdr:cNvCxnSpPr/>
      </xdr:nvCxnSpPr>
      <xdr:spPr>
        <a:xfrm flipV="1">
          <a:off x="2908300" y="13094137"/>
          <a:ext cx="889000" cy="18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155327</xdr:rowOff>
    </xdr:from>
    <xdr:to>
      <xdr:col>20</xdr:col>
      <xdr:colOff>38100</xdr:colOff>
      <xdr:row>75</xdr:row>
      <xdr:rowOff>85477</xdr:rowOff>
    </xdr:to>
    <xdr:sp macro="" textlink="">
      <xdr:nvSpPr>
        <xdr:cNvPr id="179" name="フローチャート: 判断 178"/>
        <xdr:cNvSpPr/>
      </xdr:nvSpPr>
      <xdr:spPr>
        <a:xfrm>
          <a:off x="3746500" y="1284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102004</xdr:rowOff>
    </xdr:from>
    <xdr:ext cx="599010" cy="259045"/>
    <xdr:sp macro="" textlink="">
      <xdr:nvSpPr>
        <xdr:cNvPr id="180" name="テキスト ボックス 179"/>
        <xdr:cNvSpPr txBox="1"/>
      </xdr:nvSpPr>
      <xdr:spPr>
        <a:xfrm>
          <a:off x="3497795" y="1261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112877</xdr:rowOff>
    </xdr:from>
    <xdr:to>
      <xdr:col>15</xdr:col>
      <xdr:colOff>50800</xdr:colOff>
      <xdr:row>77</xdr:row>
      <xdr:rowOff>72794</xdr:rowOff>
    </xdr:to>
    <xdr:cxnSp macro="">
      <xdr:nvCxnSpPr>
        <xdr:cNvPr id="181" name="直線コネクタ 180"/>
        <xdr:cNvCxnSpPr/>
      </xdr:nvCxnSpPr>
      <xdr:spPr>
        <a:xfrm>
          <a:off x="2019300" y="13143077"/>
          <a:ext cx="889000" cy="13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64321</xdr:rowOff>
    </xdr:from>
    <xdr:to>
      <xdr:col>15</xdr:col>
      <xdr:colOff>101600</xdr:colOff>
      <xdr:row>75</xdr:row>
      <xdr:rowOff>165922</xdr:rowOff>
    </xdr:to>
    <xdr:sp macro="" textlink="">
      <xdr:nvSpPr>
        <xdr:cNvPr id="182" name="フローチャート: 判断 181"/>
        <xdr:cNvSpPr/>
      </xdr:nvSpPr>
      <xdr:spPr>
        <a:xfrm>
          <a:off x="2857500" y="1292307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10998</xdr:rowOff>
    </xdr:from>
    <xdr:ext cx="599010" cy="259045"/>
    <xdr:sp macro="" textlink="">
      <xdr:nvSpPr>
        <xdr:cNvPr id="183" name="テキスト ボックス 182"/>
        <xdr:cNvSpPr txBox="1"/>
      </xdr:nvSpPr>
      <xdr:spPr>
        <a:xfrm>
          <a:off x="2608795" y="12698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112877</xdr:rowOff>
    </xdr:from>
    <xdr:to>
      <xdr:col>10</xdr:col>
      <xdr:colOff>114300</xdr:colOff>
      <xdr:row>77</xdr:row>
      <xdr:rowOff>34196</xdr:rowOff>
    </xdr:to>
    <xdr:cxnSp macro="">
      <xdr:nvCxnSpPr>
        <xdr:cNvPr id="184" name="直線コネクタ 183"/>
        <xdr:cNvCxnSpPr/>
      </xdr:nvCxnSpPr>
      <xdr:spPr>
        <a:xfrm flipV="1">
          <a:off x="1130300" y="13143077"/>
          <a:ext cx="889000" cy="9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106776</xdr:rowOff>
    </xdr:from>
    <xdr:to>
      <xdr:col>10</xdr:col>
      <xdr:colOff>165100</xdr:colOff>
      <xdr:row>76</xdr:row>
      <xdr:rowOff>36926</xdr:rowOff>
    </xdr:to>
    <xdr:sp macro="" textlink="">
      <xdr:nvSpPr>
        <xdr:cNvPr id="185" name="フローチャート: 判断 184"/>
        <xdr:cNvSpPr/>
      </xdr:nvSpPr>
      <xdr:spPr>
        <a:xfrm>
          <a:off x="1968500" y="1296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53453</xdr:rowOff>
    </xdr:from>
    <xdr:ext cx="599010" cy="259045"/>
    <xdr:sp macro="" textlink="">
      <xdr:nvSpPr>
        <xdr:cNvPr id="186" name="テキスト ボックス 185"/>
        <xdr:cNvSpPr txBox="1"/>
      </xdr:nvSpPr>
      <xdr:spPr>
        <a:xfrm>
          <a:off x="1719795" y="12740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57577</xdr:rowOff>
    </xdr:from>
    <xdr:to>
      <xdr:col>6</xdr:col>
      <xdr:colOff>38100</xdr:colOff>
      <xdr:row>75</xdr:row>
      <xdr:rowOff>159178</xdr:rowOff>
    </xdr:to>
    <xdr:sp macro="" textlink="">
      <xdr:nvSpPr>
        <xdr:cNvPr id="187" name="フローチャート: 判断 186"/>
        <xdr:cNvSpPr/>
      </xdr:nvSpPr>
      <xdr:spPr>
        <a:xfrm>
          <a:off x="1079500" y="1291632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4254</xdr:rowOff>
    </xdr:from>
    <xdr:ext cx="599010" cy="259045"/>
    <xdr:sp macro="" textlink="">
      <xdr:nvSpPr>
        <xdr:cNvPr id="188" name="テキスト ボックス 187"/>
        <xdr:cNvSpPr txBox="1"/>
      </xdr:nvSpPr>
      <xdr:spPr>
        <a:xfrm>
          <a:off x="830795" y="12691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63750</xdr:rowOff>
    </xdr:from>
    <xdr:to>
      <xdr:col>24</xdr:col>
      <xdr:colOff>114300</xdr:colOff>
      <xdr:row>72</xdr:row>
      <xdr:rowOff>165350</xdr:rowOff>
    </xdr:to>
    <xdr:sp macro="" textlink="">
      <xdr:nvSpPr>
        <xdr:cNvPr id="194" name="楕円 193"/>
        <xdr:cNvSpPr/>
      </xdr:nvSpPr>
      <xdr:spPr>
        <a:xfrm>
          <a:off x="4584700" y="12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86627</xdr:rowOff>
    </xdr:from>
    <xdr:ext cx="599010" cy="259045"/>
    <xdr:sp macro="" textlink="">
      <xdr:nvSpPr>
        <xdr:cNvPr id="195" name="民生費該当値テキスト"/>
        <xdr:cNvSpPr txBox="1"/>
      </xdr:nvSpPr>
      <xdr:spPr>
        <a:xfrm>
          <a:off x="4686300" y="12259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13137</xdr:rowOff>
    </xdr:from>
    <xdr:to>
      <xdr:col>20</xdr:col>
      <xdr:colOff>38100</xdr:colOff>
      <xdr:row>76</xdr:row>
      <xdr:rowOff>114737</xdr:rowOff>
    </xdr:to>
    <xdr:sp macro="" textlink="">
      <xdr:nvSpPr>
        <xdr:cNvPr id="196" name="楕円 195"/>
        <xdr:cNvSpPr/>
      </xdr:nvSpPr>
      <xdr:spPr>
        <a:xfrm>
          <a:off x="3746500" y="1304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105864</xdr:rowOff>
    </xdr:from>
    <xdr:ext cx="599010" cy="259045"/>
    <xdr:sp macro="" textlink="">
      <xdr:nvSpPr>
        <xdr:cNvPr id="197" name="テキスト ボックス 196"/>
        <xdr:cNvSpPr txBox="1"/>
      </xdr:nvSpPr>
      <xdr:spPr>
        <a:xfrm>
          <a:off x="3497795" y="13136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21994</xdr:rowOff>
    </xdr:from>
    <xdr:to>
      <xdr:col>15</xdr:col>
      <xdr:colOff>101600</xdr:colOff>
      <xdr:row>77</xdr:row>
      <xdr:rowOff>123594</xdr:rowOff>
    </xdr:to>
    <xdr:sp macro="" textlink="">
      <xdr:nvSpPr>
        <xdr:cNvPr id="198" name="楕円 197"/>
        <xdr:cNvSpPr/>
      </xdr:nvSpPr>
      <xdr:spPr>
        <a:xfrm>
          <a:off x="2857500" y="1322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114721</xdr:rowOff>
    </xdr:from>
    <xdr:ext cx="599010" cy="259045"/>
    <xdr:sp macro="" textlink="">
      <xdr:nvSpPr>
        <xdr:cNvPr id="199" name="テキスト ボックス 198"/>
        <xdr:cNvSpPr txBox="1"/>
      </xdr:nvSpPr>
      <xdr:spPr>
        <a:xfrm>
          <a:off x="2608795" y="13316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62077</xdr:rowOff>
    </xdr:from>
    <xdr:to>
      <xdr:col>10</xdr:col>
      <xdr:colOff>165100</xdr:colOff>
      <xdr:row>76</xdr:row>
      <xdr:rowOff>163677</xdr:rowOff>
    </xdr:to>
    <xdr:sp macro="" textlink="">
      <xdr:nvSpPr>
        <xdr:cNvPr id="200" name="楕円 199"/>
        <xdr:cNvSpPr/>
      </xdr:nvSpPr>
      <xdr:spPr>
        <a:xfrm>
          <a:off x="1968500" y="1309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154804</xdr:rowOff>
    </xdr:from>
    <xdr:ext cx="599010" cy="259045"/>
    <xdr:sp macro="" textlink="">
      <xdr:nvSpPr>
        <xdr:cNvPr id="201" name="テキスト ボックス 200"/>
        <xdr:cNvSpPr txBox="1"/>
      </xdr:nvSpPr>
      <xdr:spPr>
        <a:xfrm>
          <a:off x="1719795" y="13185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154846</xdr:rowOff>
    </xdr:from>
    <xdr:to>
      <xdr:col>6</xdr:col>
      <xdr:colOff>38100</xdr:colOff>
      <xdr:row>77</xdr:row>
      <xdr:rowOff>84996</xdr:rowOff>
    </xdr:to>
    <xdr:sp macro="" textlink="">
      <xdr:nvSpPr>
        <xdr:cNvPr id="202" name="楕円 201"/>
        <xdr:cNvSpPr/>
      </xdr:nvSpPr>
      <xdr:spPr>
        <a:xfrm>
          <a:off x="1079500" y="1318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76123</xdr:rowOff>
    </xdr:from>
    <xdr:ext cx="599010" cy="259045"/>
    <xdr:sp macro="" textlink="">
      <xdr:nvSpPr>
        <xdr:cNvPr id="203" name="テキスト ボックス 202"/>
        <xdr:cNvSpPr txBox="1"/>
      </xdr:nvSpPr>
      <xdr:spPr>
        <a:xfrm>
          <a:off x="830795" y="13277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5" name="テキスト ボックス 224"/>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120664</xdr:rowOff>
    </xdr:from>
    <xdr:to>
      <xdr:col>24</xdr:col>
      <xdr:colOff>62865</xdr:colOff>
      <xdr:row>98</xdr:row>
      <xdr:rowOff>127402</xdr:rowOff>
    </xdr:to>
    <xdr:cxnSp macro="">
      <xdr:nvCxnSpPr>
        <xdr:cNvPr id="227" name="直線コネクタ 226"/>
        <xdr:cNvCxnSpPr/>
      </xdr:nvCxnSpPr>
      <xdr:spPr>
        <a:xfrm flipV="1">
          <a:off x="4633595" y="15379714"/>
          <a:ext cx="1270" cy="154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131229</xdr:rowOff>
    </xdr:from>
    <xdr:ext cx="534377" cy="259045"/>
    <xdr:sp macro="" textlink="">
      <xdr:nvSpPr>
        <xdr:cNvPr id="228" name="衛生費最小値テキスト"/>
        <xdr:cNvSpPr txBox="1"/>
      </xdr:nvSpPr>
      <xdr:spPr>
        <a:xfrm>
          <a:off x="4686300" y="1693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127402</xdr:rowOff>
    </xdr:from>
    <xdr:to>
      <xdr:col>24</xdr:col>
      <xdr:colOff>152400</xdr:colOff>
      <xdr:row>98</xdr:row>
      <xdr:rowOff>127402</xdr:rowOff>
    </xdr:to>
    <xdr:cxnSp macro="">
      <xdr:nvCxnSpPr>
        <xdr:cNvPr id="229" name="直線コネクタ 228"/>
        <xdr:cNvCxnSpPr/>
      </xdr:nvCxnSpPr>
      <xdr:spPr>
        <a:xfrm>
          <a:off x="4546600" y="16929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67341</xdr:rowOff>
    </xdr:from>
    <xdr:ext cx="599010" cy="259045"/>
    <xdr:sp macro="" textlink="">
      <xdr:nvSpPr>
        <xdr:cNvPr id="230" name="衛生費最大値テキスト"/>
        <xdr:cNvSpPr txBox="1"/>
      </xdr:nvSpPr>
      <xdr:spPr>
        <a:xfrm>
          <a:off x="4686300" y="1515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859,993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120664</xdr:rowOff>
    </xdr:from>
    <xdr:to>
      <xdr:col>24</xdr:col>
      <xdr:colOff>152400</xdr:colOff>
      <xdr:row>89</xdr:row>
      <xdr:rowOff>120664</xdr:rowOff>
    </xdr:to>
    <xdr:cxnSp macro="">
      <xdr:nvCxnSpPr>
        <xdr:cNvPr id="231" name="直線コネクタ 230"/>
        <xdr:cNvCxnSpPr/>
      </xdr:nvCxnSpPr>
      <xdr:spPr>
        <a:xfrm>
          <a:off x="4546600" y="1537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127402</xdr:rowOff>
    </xdr:from>
    <xdr:to>
      <xdr:col>24</xdr:col>
      <xdr:colOff>63500</xdr:colOff>
      <xdr:row>98</xdr:row>
      <xdr:rowOff>153282</xdr:rowOff>
    </xdr:to>
    <xdr:cxnSp macro="">
      <xdr:nvCxnSpPr>
        <xdr:cNvPr id="232" name="直線コネクタ 231"/>
        <xdr:cNvCxnSpPr/>
      </xdr:nvCxnSpPr>
      <xdr:spPr>
        <a:xfrm flipV="1">
          <a:off x="3797300" y="16929502"/>
          <a:ext cx="838200" cy="2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115571</xdr:rowOff>
    </xdr:from>
    <xdr:ext cx="599010" cy="259045"/>
    <xdr:sp macro="" textlink="">
      <xdr:nvSpPr>
        <xdr:cNvPr id="233" name="衛生費平均値テキスト"/>
        <xdr:cNvSpPr txBox="1"/>
      </xdr:nvSpPr>
      <xdr:spPr>
        <a:xfrm>
          <a:off x="4686300" y="165747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92694</xdr:rowOff>
    </xdr:from>
    <xdr:to>
      <xdr:col>24</xdr:col>
      <xdr:colOff>114300</xdr:colOff>
      <xdr:row>98</xdr:row>
      <xdr:rowOff>22844</xdr:rowOff>
    </xdr:to>
    <xdr:sp macro="" textlink="">
      <xdr:nvSpPr>
        <xdr:cNvPr id="234" name="フローチャート: 判断 233"/>
        <xdr:cNvSpPr/>
      </xdr:nvSpPr>
      <xdr:spPr>
        <a:xfrm>
          <a:off x="4584700" y="1672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153282</xdr:rowOff>
    </xdr:from>
    <xdr:to>
      <xdr:col>19</xdr:col>
      <xdr:colOff>177800</xdr:colOff>
      <xdr:row>98</xdr:row>
      <xdr:rowOff>158569</xdr:rowOff>
    </xdr:to>
    <xdr:cxnSp macro="">
      <xdr:nvCxnSpPr>
        <xdr:cNvPr id="235" name="直線コネクタ 234"/>
        <xdr:cNvCxnSpPr/>
      </xdr:nvCxnSpPr>
      <xdr:spPr>
        <a:xfrm flipV="1">
          <a:off x="2908300" y="16955382"/>
          <a:ext cx="889000" cy="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94886</xdr:rowOff>
    </xdr:from>
    <xdr:to>
      <xdr:col>20</xdr:col>
      <xdr:colOff>38100</xdr:colOff>
      <xdr:row>98</xdr:row>
      <xdr:rowOff>25036</xdr:rowOff>
    </xdr:to>
    <xdr:sp macro="" textlink="">
      <xdr:nvSpPr>
        <xdr:cNvPr id="236" name="フローチャート: 判断 235"/>
        <xdr:cNvSpPr/>
      </xdr:nvSpPr>
      <xdr:spPr>
        <a:xfrm>
          <a:off x="3746500" y="1672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41563</xdr:rowOff>
    </xdr:from>
    <xdr:ext cx="599010" cy="259045"/>
    <xdr:sp macro="" textlink="">
      <xdr:nvSpPr>
        <xdr:cNvPr id="237" name="テキスト ボックス 236"/>
        <xdr:cNvSpPr txBox="1"/>
      </xdr:nvSpPr>
      <xdr:spPr>
        <a:xfrm>
          <a:off x="3497795" y="16500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157890</xdr:rowOff>
    </xdr:from>
    <xdr:to>
      <xdr:col>15</xdr:col>
      <xdr:colOff>50800</xdr:colOff>
      <xdr:row>98</xdr:row>
      <xdr:rowOff>158569</xdr:rowOff>
    </xdr:to>
    <xdr:cxnSp macro="">
      <xdr:nvCxnSpPr>
        <xdr:cNvPr id="238" name="直線コネクタ 237"/>
        <xdr:cNvCxnSpPr/>
      </xdr:nvCxnSpPr>
      <xdr:spPr>
        <a:xfrm>
          <a:off x="2019300" y="16959990"/>
          <a:ext cx="889000" cy="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121571</xdr:rowOff>
    </xdr:from>
    <xdr:to>
      <xdr:col>15</xdr:col>
      <xdr:colOff>101600</xdr:colOff>
      <xdr:row>98</xdr:row>
      <xdr:rowOff>51721</xdr:rowOff>
    </xdr:to>
    <xdr:sp macro="" textlink="">
      <xdr:nvSpPr>
        <xdr:cNvPr id="239" name="フローチャート: 判断 238"/>
        <xdr:cNvSpPr/>
      </xdr:nvSpPr>
      <xdr:spPr>
        <a:xfrm>
          <a:off x="2857500" y="1675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68248</xdr:rowOff>
    </xdr:from>
    <xdr:ext cx="599010" cy="259045"/>
    <xdr:sp macro="" textlink="">
      <xdr:nvSpPr>
        <xdr:cNvPr id="240" name="テキスト ボックス 239"/>
        <xdr:cNvSpPr txBox="1"/>
      </xdr:nvSpPr>
      <xdr:spPr>
        <a:xfrm>
          <a:off x="2608795" y="16527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134124</xdr:rowOff>
    </xdr:from>
    <xdr:to>
      <xdr:col>10</xdr:col>
      <xdr:colOff>114300</xdr:colOff>
      <xdr:row>98</xdr:row>
      <xdr:rowOff>157890</xdr:rowOff>
    </xdr:to>
    <xdr:cxnSp macro="">
      <xdr:nvCxnSpPr>
        <xdr:cNvPr id="241" name="直線コネクタ 240"/>
        <xdr:cNvCxnSpPr/>
      </xdr:nvCxnSpPr>
      <xdr:spPr>
        <a:xfrm>
          <a:off x="1130300" y="16936224"/>
          <a:ext cx="889000" cy="2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138049</xdr:rowOff>
    </xdr:from>
    <xdr:to>
      <xdr:col>10</xdr:col>
      <xdr:colOff>165100</xdr:colOff>
      <xdr:row>98</xdr:row>
      <xdr:rowOff>68199</xdr:rowOff>
    </xdr:to>
    <xdr:sp macro="" textlink="">
      <xdr:nvSpPr>
        <xdr:cNvPr id="242" name="フローチャート: 判断 241"/>
        <xdr:cNvSpPr/>
      </xdr:nvSpPr>
      <xdr:spPr>
        <a:xfrm>
          <a:off x="1968500" y="1676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84726</xdr:rowOff>
    </xdr:from>
    <xdr:ext cx="599010" cy="259045"/>
    <xdr:sp macro="" textlink="">
      <xdr:nvSpPr>
        <xdr:cNvPr id="243" name="テキスト ボックス 242"/>
        <xdr:cNvSpPr txBox="1"/>
      </xdr:nvSpPr>
      <xdr:spPr>
        <a:xfrm>
          <a:off x="1719795" y="1654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124380</xdr:rowOff>
    </xdr:from>
    <xdr:to>
      <xdr:col>6</xdr:col>
      <xdr:colOff>38100</xdr:colOff>
      <xdr:row>98</xdr:row>
      <xdr:rowOff>54530</xdr:rowOff>
    </xdr:to>
    <xdr:sp macro="" textlink="">
      <xdr:nvSpPr>
        <xdr:cNvPr id="244" name="フローチャート: 判断 243"/>
        <xdr:cNvSpPr/>
      </xdr:nvSpPr>
      <xdr:spPr>
        <a:xfrm>
          <a:off x="1079500" y="1675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71057</xdr:rowOff>
    </xdr:from>
    <xdr:ext cx="599010" cy="259045"/>
    <xdr:sp macro="" textlink="">
      <xdr:nvSpPr>
        <xdr:cNvPr id="245" name="テキスト ボックス 244"/>
        <xdr:cNvSpPr txBox="1"/>
      </xdr:nvSpPr>
      <xdr:spPr>
        <a:xfrm>
          <a:off x="830795" y="1653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76602</xdr:rowOff>
    </xdr:from>
    <xdr:to>
      <xdr:col>24</xdr:col>
      <xdr:colOff>114300</xdr:colOff>
      <xdr:row>99</xdr:row>
      <xdr:rowOff>6752</xdr:rowOff>
    </xdr:to>
    <xdr:sp macro="" textlink="">
      <xdr:nvSpPr>
        <xdr:cNvPr id="251" name="楕円 250"/>
        <xdr:cNvSpPr/>
      </xdr:nvSpPr>
      <xdr:spPr>
        <a:xfrm>
          <a:off x="4584700" y="1687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162979</xdr:rowOff>
    </xdr:from>
    <xdr:ext cx="534377" cy="259045"/>
    <xdr:sp macro="" textlink="">
      <xdr:nvSpPr>
        <xdr:cNvPr id="252" name="衛生費該当値テキスト"/>
        <xdr:cNvSpPr txBox="1"/>
      </xdr:nvSpPr>
      <xdr:spPr>
        <a:xfrm>
          <a:off x="4686300" y="1679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102482</xdr:rowOff>
    </xdr:from>
    <xdr:to>
      <xdr:col>20</xdr:col>
      <xdr:colOff>38100</xdr:colOff>
      <xdr:row>99</xdr:row>
      <xdr:rowOff>32632</xdr:rowOff>
    </xdr:to>
    <xdr:sp macro="" textlink="">
      <xdr:nvSpPr>
        <xdr:cNvPr id="253" name="楕円 252"/>
        <xdr:cNvSpPr/>
      </xdr:nvSpPr>
      <xdr:spPr>
        <a:xfrm>
          <a:off x="3746500" y="1690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23759</xdr:rowOff>
    </xdr:from>
    <xdr:ext cx="534377" cy="259045"/>
    <xdr:sp macro="" textlink="">
      <xdr:nvSpPr>
        <xdr:cNvPr id="254" name="テキスト ボックス 253"/>
        <xdr:cNvSpPr txBox="1"/>
      </xdr:nvSpPr>
      <xdr:spPr>
        <a:xfrm>
          <a:off x="3530111" y="1699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107769</xdr:rowOff>
    </xdr:from>
    <xdr:to>
      <xdr:col>15</xdr:col>
      <xdr:colOff>101600</xdr:colOff>
      <xdr:row>99</xdr:row>
      <xdr:rowOff>37919</xdr:rowOff>
    </xdr:to>
    <xdr:sp macro="" textlink="">
      <xdr:nvSpPr>
        <xdr:cNvPr id="255" name="楕円 254"/>
        <xdr:cNvSpPr/>
      </xdr:nvSpPr>
      <xdr:spPr>
        <a:xfrm>
          <a:off x="2857500" y="1690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29046</xdr:rowOff>
    </xdr:from>
    <xdr:ext cx="534377" cy="259045"/>
    <xdr:sp macro="" textlink="">
      <xdr:nvSpPr>
        <xdr:cNvPr id="256" name="テキスト ボックス 255"/>
        <xdr:cNvSpPr txBox="1"/>
      </xdr:nvSpPr>
      <xdr:spPr>
        <a:xfrm>
          <a:off x="2641111" y="1700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107090</xdr:rowOff>
    </xdr:from>
    <xdr:to>
      <xdr:col>10</xdr:col>
      <xdr:colOff>165100</xdr:colOff>
      <xdr:row>99</xdr:row>
      <xdr:rowOff>37240</xdr:rowOff>
    </xdr:to>
    <xdr:sp macro="" textlink="">
      <xdr:nvSpPr>
        <xdr:cNvPr id="257" name="楕円 256"/>
        <xdr:cNvSpPr/>
      </xdr:nvSpPr>
      <xdr:spPr>
        <a:xfrm>
          <a:off x="1968500" y="1690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28367</xdr:rowOff>
    </xdr:from>
    <xdr:ext cx="534377" cy="259045"/>
    <xdr:sp macro="" textlink="">
      <xdr:nvSpPr>
        <xdr:cNvPr id="258" name="テキスト ボックス 257"/>
        <xdr:cNvSpPr txBox="1"/>
      </xdr:nvSpPr>
      <xdr:spPr>
        <a:xfrm>
          <a:off x="1752111" y="1700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83324</xdr:rowOff>
    </xdr:from>
    <xdr:to>
      <xdr:col>6</xdr:col>
      <xdr:colOff>38100</xdr:colOff>
      <xdr:row>99</xdr:row>
      <xdr:rowOff>13474</xdr:rowOff>
    </xdr:to>
    <xdr:sp macro="" textlink="">
      <xdr:nvSpPr>
        <xdr:cNvPr id="259" name="楕円 258"/>
        <xdr:cNvSpPr/>
      </xdr:nvSpPr>
      <xdr:spPr>
        <a:xfrm>
          <a:off x="1079500" y="1688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4601</xdr:rowOff>
    </xdr:from>
    <xdr:ext cx="534377" cy="259045"/>
    <xdr:sp macro="" textlink="">
      <xdr:nvSpPr>
        <xdr:cNvPr id="260" name="テキスト ボックス 259"/>
        <xdr:cNvSpPr txBox="1"/>
      </xdr:nvSpPr>
      <xdr:spPr>
        <a:xfrm>
          <a:off x="863111" y="1697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41021</xdr:rowOff>
    </xdr:from>
    <xdr:to>
      <xdr:col>54</xdr:col>
      <xdr:colOff>189865</xdr:colOff>
      <xdr:row>39</xdr:row>
      <xdr:rowOff>44450</xdr:rowOff>
    </xdr:to>
    <xdr:cxnSp macro="">
      <xdr:nvCxnSpPr>
        <xdr:cNvPr id="284" name="直線コネクタ 283"/>
        <xdr:cNvCxnSpPr/>
      </xdr:nvCxnSpPr>
      <xdr:spPr>
        <a:xfrm flipV="1">
          <a:off x="10475595" y="5355971"/>
          <a:ext cx="127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159148</xdr:rowOff>
    </xdr:from>
    <xdr:ext cx="534377" cy="259045"/>
    <xdr:sp macro="" textlink="">
      <xdr:nvSpPr>
        <xdr:cNvPr id="287" name="労働費最大値テキスト"/>
        <xdr:cNvSpPr txBox="1"/>
      </xdr:nvSpPr>
      <xdr:spPr>
        <a:xfrm>
          <a:off x="10528300" y="513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41021</xdr:rowOff>
    </xdr:from>
    <xdr:to>
      <xdr:col>55</xdr:col>
      <xdr:colOff>88900</xdr:colOff>
      <xdr:row>31</xdr:row>
      <xdr:rowOff>41021</xdr:rowOff>
    </xdr:to>
    <xdr:cxnSp macro="">
      <xdr:nvCxnSpPr>
        <xdr:cNvPr id="288" name="直線コネクタ 287"/>
        <xdr:cNvCxnSpPr/>
      </xdr:nvCxnSpPr>
      <xdr:spPr>
        <a:xfrm>
          <a:off x="10388600" y="535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42799</xdr:rowOff>
    </xdr:from>
    <xdr:to>
      <xdr:col>55</xdr:col>
      <xdr:colOff>0</xdr:colOff>
      <xdr:row>39</xdr:row>
      <xdr:rowOff>44450</xdr:rowOff>
    </xdr:to>
    <xdr:cxnSp macro="">
      <xdr:nvCxnSpPr>
        <xdr:cNvPr id="289" name="直線コネクタ 288"/>
        <xdr:cNvCxnSpPr/>
      </xdr:nvCxnSpPr>
      <xdr:spPr>
        <a:xfrm flipV="1">
          <a:off x="9639300" y="6729349"/>
          <a:ext cx="8382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85615</xdr:rowOff>
    </xdr:from>
    <xdr:ext cx="378565" cy="259045"/>
    <xdr:sp macro="" textlink="">
      <xdr:nvSpPr>
        <xdr:cNvPr id="290" name="労働費平均値テキスト"/>
        <xdr:cNvSpPr txBox="1"/>
      </xdr:nvSpPr>
      <xdr:spPr>
        <a:xfrm>
          <a:off x="10528300" y="64292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62738</xdr:rowOff>
    </xdr:from>
    <xdr:to>
      <xdr:col>55</xdr:col>
      <xdr:colOff>50800</xdr:colOff>
      <xdr:row>38</xdr:row>
      <xdr:rowOff>164338</xdr:rowOff>
    </xdr:to>
    <xdr:sp macro="" textlink="">
      <xdr:nvSpPr>
        <xdr:cNvPr id="291" name="フローチャート: 判断 290"/>
        <xdr:cNvSpPr/>
      </xdr:nvSpPr>
      <xdr:spPr>
        <a:xfrm>
          <a:off x="10426700" y="657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4" name="テキスト ボックス 293"/>
        <xdr:cNvSpPr txBox="1"/>
      </xdr:nvSpPr>
      <xdr:spPr>
        <a:xfrm>
          <a:off x="9450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40149</xdr:rowOff>
    </xdr:from>
    <xdr:ext cx="378565" cy="259045"/>
    <xdr:sp macro="" textlink="">
      <xdr:nvSpPr>
        <xdr:cNvPr id="297" name="テキスト ボックス 296"/>
        <xdr:cNvSpPr txBox="1"/>
      </xdr:nvSpPr>
      <xdr:spPr>
        <a:xfrm>
          <a:off x="8561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44848</xdr:rowOff>
    </xdr:from>
    <xdr:ext cx="378565" cy="259045"/>
    <xdr:sp macro="" textlink="">
      <xdr:nvSpPr>
        <xdr:cNvPr id="300" name="テキスト ボックス 299"/>
        <xdr:cNvSpPr txBox="1"/>
      </xdr:nvSpPr>
      <xdr:spPr>
        <a:xfrm>
          <a:off x="7672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44340</xdr:rowOff>
    </xdr:from>
    <xdr:ext cx="378565" cy="259045"/>
    <xdr:sp macro="" textlink="">
      <xdr:nvSpPr>
        <xdr:cNvPr id="302" name="テキスト ボックス 301"/>
        <xdr:cNvSpPr txBox="1"/>
      </xdr:nvSpPr>
      <xdr:spPr>
        <a:xfrm>
          <a:off x="6783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163449</xdr:rowOff>
    </xdr:from>
    <xdr:to>
      <xdr:col>55</xdr:col>
      <xdr:colOff>50800</xdr:colOff>
      <xdr:row>39</xdr:row>
      <xdr:rowOff>93599</xdr:rowOff>
    </xdr:to>
    <xdr:sp macro="" textlink="">
      <xdr:nvSpPr>
        <xdr:cNvPr id="308" name="楕円 307"/>
        <xdr:cNvSpPr/>
      </xdr:nvSpPr>
      <xdr:spPr>
        <a:xfrm>
          <a:off x="10426700" y="667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78376</xdr:rowOff>
    </xdr:from>
    <xdr:ext cx="313932" cy="259045"/>
    <xdr:sp macro="" textlink="">
      <xdr:nvSpPr>
        <xdr:cNvPr id="309" name="労働費該当値テキスト"/>
        <xdr:cNvSpPr txBox="1"/>
      </xdr:nvSpPr>
      <xdr:spPr>
        <a:xfrm>
          <a:off x="10528300" y="65934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1" name="テキスト ボックス 330"/>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3" name="テキスト ボックス 332"/>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5" name="テキスト ボックス 334"/>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7" name="テキスト ボックス 336"/>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9" name="テキスト ボックス 338"/>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133734</xdr:rowOff>
    </xdr:from>
    <xdr:to>
      <xdr:col>54</xdr:col>
      <xdr:colOff>189865</xdr:colOff>
      <xdr:row>59</xdr:row>
      <xdr:rowOff>91270</xdr:rowOff>
    </xdr:to>
    <xdr:cxnSp macro="">
      <xdr:nvCxnSpPr>
        <xdr:cNvPr id="343" name="直線コネクタ 342"/>
        <xdr:cNvCxnSpPr/>
      </xdr:nvCxnSpPr>
      <xdr:spPr>
        <a:xfrm flipV="1">
          <a:off x="10475595" y="8706234"/>
          <a:ext cx="1270" cy="150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95097</xdr:rowOff>
    </xdr:from>
    <xdr:ext cx="469744" cy="259045"/>
    <xdr:sp macro="" textlink="">
      <xdr:nvSpPr>
        <xdr:cNvPr id="344" name="農林水産業費最小値テキスト"/>
        <xdr:cNvSpPr txBox="1"/>
      </xdr:nvSpPr>
      <xdr:spPr>
        <a:xfrm>
          <a:off x="10528300" y="1021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91270</xdr:rowOff>
    </xdr:from>
    <xdr:to>
      <xdr:col>55</xdr:col>
      <xdr:colOff>88900</xdr:colOff>
      <xdr:row>59</xdr:row>
      <xdr:rowOff>91270</xdr:rowOff>
    </xdr:to>
    <xdr:cxnSp macro="">
      <xdr:nvCxnSpPr>
        <xdr:cNvPr id="345" name="直線コネクタ 344"/>
        <xdr:cNvCxnSpPr/>
      </xdr:nvCxnSpPr>
      <xdr:spPr>
        <a:xfrm>
          <a:off x="10388600" y="1020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80411</xdr:rowOff>
    </xdr:from>
    <xdr:ext cx="690189" cy="259045"/>
    <xdr:sp macro="" textlink="">
      <xdr:nvSpPr>
        <xdr:cNvPr id="346" name="農林水産業費最大値テキスト"/>
        <xdr:cNvSpPr txBox="1"/>
      </xdr:nvSpPr>
      <xdr:spPr>
        <a:xfrm>
          <a:off x="10528300" y="84814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1,385,481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133734</xdr:rowOff>
    </xdr:from>
    <xdr:to>
      <xdr:col>55</xdr:col>
      <xdr:colOff>88900</xdr:colOff>
      <xdr:row>50</xdr:row>
      <xdr:rowOff>133734</xdr:rowOff>
    </xdr:to>
    <xdr:cxnSp macro="">
      <xdr:nvCxnSpPr>
        <xdr:cNvPr id="347" name="直線コネクタ 346"/>
        <xdr:cNvCxnSpPr/>
      </xdr:nvCxnSpPr>
      <xdr:spPr>
        <a:xfrm>
          <a:off x="10388600" y="870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100086</xdr:rowOff>
    </xdr:from>
    <xdr:to>
      <xdr:col>55</xdr:col>
      <xdr:colOff>0</xdr:colOff>
      <xdr:row>58</xdr:row>
      <xdr:rowOff>98321</xdr:rowOff>
    </xdr:to>
    <xdr:cxnSp macro="">
      <xdr:nvCxnSpPr>
        <xdr:cNvPr id="348" name="直線コネクタ 347"/>
        <xdr:cNvCxnSpPr/>
      </xdr:nvCxnSpPr>
      <xdr:spPr>
        <a:xfrm flipV="1">
          <a:off x="9639300" y="9872736"/>
          <a:ext cx="838200" cy="16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27974</xdr:rowOff>
    </xdr:from>
    <xdr:ext cx="599010" cy="259045"/>
    <xdr:sp macro="" textlink="">
      <xdr:nvSpPr>
        <xdr:cNvPr id="349" name="農林水産業費平均値テキスト"/>
        <xdr:cNvSpPr txBox="1"/>
      </xdr:nvSpPr>
      <xdr:spPr>
        <a:xfrm>
          <a:off x="10528300" y="9972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49547</xdr:rowOff>
    </xdr:from>
    <xdr:to>
      <xdr:col>55</xdr:col>
      <xdr:colOff>50800</xdr:colOff>
      <xdr:row>58</xdr:row>
      <xdr:rowOff>151147</xdr:rowOff>
    </xdr:to>
    <xdr:sp macro="" textlink="">
      <xdr:nvSpPr>
        <xdr:cNvPr id="350" name="フローチャート: 判断 349"/>
        <xdr:cNvSpPr/>
      </xdr:nvSpPr>
      <xdr:spPr>
        <a:xfrm>
          <a:off x="10426700" y="9993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98321</xdr:rowOff>
    </xdr:from>
    <xdr:to>
      <xdr:col>50</xdr:col>
      <xdr:colOff>114300</xdr:colOff>
      <xdr:row>58</xdr:row>
      <xdr:rowOff>104979</xdr:rowOff>
    </xdr:to>
    <xdr:cxnSp macro="">
      <xdr:nvCxnSpPr>
        <xdr:cNvPr id="351" name="直線コネクタ 350"/>
        <xdr:cNvCxnSpPr/>
      </xdr:nvCxnSpPr>
      <xdr:spPr>
        <a:xfrm flipV="1">
          <a:off x="8750300" y="10042421"/>
          <a:ext cx="889000" cy="6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45368</xdr:rowOff>
    </xdr:from>
    <xdr:to>
      <xdr:col>50</xdr:col>
      <xdr:colOff>165100</xdr:colOff>
      <xdr:row>58</xdr:row>
      <xdr:rowOff>146968</xdr:rowOff>
    </xdr:to>
    <xdr:sp macro="" textlink="">
      <xdr:nvSpPr>
        <xdr:cNvPr id="352" name="フローチャート: 判断 351"/>
        <xdr:cNvSpPr/>
      </xdr:nvSpPr>
      <xdr:spPr>
        <a:xfrm>
          <a:off x="9588500" y="998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163495</xdr:rowOff>
    </xdr:from>
    <xdr:ext cx="599010" cy="259045"/>
    <xdr:sp macro="" textlink="">
      <xdr:nvSpPr>
        <xdr:cNvPr id="353" name="テキスト ボックス 352"/>
        <xdr:cNvSpPr txBox="1"/>
      </xdr:nvSpPr>
      <xdr:spPr>
        <a:xfrm>
          <a:off x="9339795" y="9764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104979</xdr:rowOff>
    </xdr:from>
    <xdr:to>
      <xdr:col>45</xdr:col>
      <xdr:colOff>177800</xdr:colOff>
      <xdr:row>59</xdr:row>
      <xdr:rowOff>15839</xdr:rowOff>
    </xdr:to>
    <xdr:cxnSp macro="">
      <xdr:nvCxnSpPr>
        <xdr:cNvPr id="354" name="直線コネクタ 353"/>
        <xdr:cNvCxnSpPr/>
      </xdr:nvCxnSpPr>
      <xdr:spPr>
        <a:xfrm flipV="1">
          <a:off x="7861300" y="10049079"/>
          <a:ext cx="889000" cy="8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48211</xdr:rowOff>
    </xdr:from>
    <xdr:to>
      <xdr:col>46</xdr:col>
      <xdr:colOff>38100</xdr:colOff>
      <xdr:row>58</xdr:row>
      <xdr:rowOff>149811</xdr:rowOff>
    </xdr:to>
    <xdr:sp macro="" textlink="">
      <xdr:nvSpPr>
        <xdr:cNvPr id="355" name="フローチャート: 判断 354"/>
        <xdr:cNvSpPr/>
      </xdr:nvSpPr>
      <xdr:spPr>
        <a:xfrm>
          <a:off x="8699500" y="999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166338</xdr:rowOff>
    </xdr:from>
    <xdr:ext cx="599010" cy="259045"/>
    <xdr:sp macro="" textlink="">
      <xdr:nvSpPr>
        <xdr:cNvPr id="356" name="テキスト ボックス 355"/>
        <xdr:cNvSpPr txBox="1"/>
      </xdr:nvSpPr>
      <xdr:spPr>
        <a:xfrm>
          <a:off x="8450795" y="9767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15839</xdr:rowOff>
    </xdr:from>
    <xdr:to>
      <xdr:col>41</xdr:col>
      <xdr:colOff>50800</xdr:colOff>
      <xdr:row>59</xdr:row>
      <xdr:rowOff>20090</xdr:rowOff>
    </xdr:to>
    <xdr:cxnSp macro="">
      <xdr:nvCxnSpPr>
        <xdr:cNvPr id="357" name="直線コネクタ 356"/>
        <xdr:cNvCxnSpPr/>
      </xdr:nvCxnSpPr>
      <xdr:spPr>
        <a:xfrm flipV="1">
          <a:off x="6972300" y="10131389"/>
          <a:ext cx="889000" cy="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42683</xdr:rowOff>
    </xdr:from>
    <xdr:to>
      <xdr:col>41</xdr:col>
      <xdr:colOff>101600</xdr:colOff>
      <xdr:row>58</xdr:row>
      <xdr:rowOff>144283</xdr:rowOff>
    </xdr:to>
    <xdr:sp macro="" textlink="">
      <xdr:nvSpPr>
        <xdr:cNvPr id="358" name="フローチャート: 判断 357"/>
        <xdr:cNvSpPr/>
      </xdr:nvSpPr>
      <xdr:spPr>
        <a:xfrm>
          <a:off x="78105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160810</xdr:rowOff>
    </xdr:from>
    <xdr:ext cx="599010" cy="259045"/>
    <xdr:sp macro="" textlink="">
      <xdr:nvSpPr>
        <xdr:cNvPr id="359" name="テキスト ボックス 358"/>
        <xdr:cNvSpPr txBox="1"/>
      </xdr:nvSpPr>
      <xdr:spPr>
        <a:xfrm>
          <a:off x="7561795" y="976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32873</xdr:rowOff>
    </xdr:from>
    <xdr:to>
      <xdr:col>36</xdr:col>
      <xdr:colOff>165100</xdr:colOff>
      <xdr:row>58</xdr:row>
      <xdr:rowOff>134473</xdr:rowOff>
    </xdr:to>
    <xdr:sp macro="" textlink="">
      <xdr:nvSpPr>
        <xdr:cNvPr id="360" name="フローチャート: 判断 359"/>
        <xdr:cNvSpPr/>
      </xdr:nvSpPr>
      <xdr:spPr>
        <a:xfrm>
          <a:off x="6921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151000</xdr:rowOff>
    </xdr:from>
    <xdr:ext cx="599010" cy="259045"/>
    <xdr:sp macro="" textlink="">
      <xdr:nvSpPr>
        <xdr:cNvPr id="361" name="テキスト ボックス 360"/>
        <xdr:cNvSpPr txBox="1"/>
      </xdr:nvSpPr>
      <xdr:spPr>
        <a:xfrm>
          <a:off x="6672795" y="975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49286</xdr:rowOff>
    </xdr:from>
    <xdr:to>
      <xdr:col>55</xdr:col>
      <xdr:colOff>50800</xdr:colOff>
      <xdr:row>57</xdr:row>
      <xdr:rowOff>150886</xdr:rowOff>
    </xdr:to>
    <xdr:sp macro="" textlink="">
      <xdr:nvSpPr>
        <xdr:cNvPr id="367" name="楕円 366"/>
        <xdr:cNvSpPr/>
      </xdr:nvSpPr>
      <xdr:spPr>
        <a:xfrm>
          <a:off x="10426700" y="982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72163</xdr:rowOff>
    </xdr:from>
    <xdr:ext cx="599010" cy="259045"/>
    <xdr:sp macro="" textlink="">
      <xdr:nvSpPr>
        <xdr:cNvPr id="368" name="農林水産業費該当値テキスト"/>
        <xdr:cNvSpPr txBox="1"/>
      </xdr:nvSpPr>
      <xdr:spPr>
        <a:xfrm>
          <a:off x="10528300" y="9673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47521</xdr:rowOff>
    </xdr:from>
    <xdr:to>
      <xdr:col>50</xdr:col>
      <xdr:colOff>165100</xdr:colOff>
      <xdr:row>58</xdr:row>
      <xdr:rowOff>149121</xdr:rowOff>
    </xdr:to>
    <xdr:sp macro="" textlink="">
      <xdr:nvSpPr>
        <xdr:cNvPr id="369" name="楕円 368"/>
        <xdr:cNvSpPr/>
      </xdr:nvSpPr>
      <xdr:spPr>
        <a:xfrm>
          <a:off x="9588500" y="999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140248</xdr:rowOff>
    </xdr:from>
    <xdr:ext cx="599010" cy="259045"/>
    <xdr:sp macro="" textlink="">
      <xdr:nvSpPr>
        <xdr:cNvPr id="370" name="テキスト ボックス 369"/>
        <xdr:cNvSpPr txBox="1"/>
      </xdr:nvSpPr>
      <xdr:spPr>
        <a:xfrm>
          <a:off x="9339795" y="10084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54179</xdr:rowOff>
    </xdr:from>
    <xdr:to>
      <xdr:col>46</xdr:col>
      <xdr:colOff>38100</xdr:colOff>
      <xdr:row>58</xdr:row>
      <xdr:rowOff>155779</xdr:rowOff>
    </xdr:to>
    <xdr:sp macro="" textlink="">
      <xdr:nvSpPr>
        <xdr:cNvPr id="371" name="楕円 370"/>
        <xdr:cNvSpPr/>
      </xdr:nvSpPr>
      <xdr:spPr>
        <a:xfrm>
          <a:off x="8699500" y="999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146906</xdr:rowOff>
    </xdr:from>
    <xdr:ext cx="599010" cy="259045"/>
    <xdr:sp macro="" textlink="">
      <xdr:nvSpPr>
        <xdr:cNvPr id="372" name="テキスト ボックス 371"/>
        <xdr:cNvSpPr txBox="1"/>
      </xdr:nvSpPr>
      <xdr:spPr>
        <a:xfrm>
          <a:off x="8450795" y="10091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136489</xdr:rowOff>
    </xdr:from>
    <xdr:to>
      <xdr:col>41</xdr:col>
      <xdr:colOff>101600</xdr:colOff>
      <xdr:row>59</xdr:row>
      <xdr:rowOff>66639</xdr:rowOff>
    </xdr:to>
    <xdr:sp macro="" textlink="">
      <xdr:nvSpPr>
        <xdr:cNvPr id="373" name="楕円 372"/>
        <xdr:cNvSpPr/>
      </xdr:nvSpPr>
      <xdr:spPr>
        <a:xfrm>
          <a:off x="7810500" y="1008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57766</xdr:rowOff>
    </xdr:from>
    <xdr:ext cx="534377" cy="259045"/>
    <xdr:sp macro="" textlink="">
      <xdr:nvSpPr>
        <xdr:cNvPr id="374" name="テキスト ボックス 373"/>
        <xdr:cNvSpPr txBox="1"/>
      </xdr:nvSpPr>
      <xdr:spPr>
        <a:xfrm>
          <a:off x="7594111" y="1017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140740</xdr:rowOff>
    </xdr:from>
    <xdr:to>
      <xdr:col>36</xdr:col>
      <xdr:colOff>165100</xdr:colOff>
      <xdr:row>59</xdr:row>
      <xdr:rowOff>70890</xdr:rowOff>
    </xdr:to>
    <xdr:sp macro="" textlink="">
      <xdr:nvSpPr>
        <xdr:cNvPr id="375" name="楕円 374"/>
        <xdr:cNvSpPr/>
      </xdr:nvSpPr>
      <xdr:spPr>
        <a:xfrm>
          <a:off x="6921500" y="100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62017</xdr:rowOff>
    </xdr:from>
    <xdr:ext cx="534377" cy="259045"/>
    <xdr:sp macro="" textlink="">
      <xdr:nvSpPr>
        <xdr:cNvPr id="376" name="テキスト ボックス 375"/>
        <xdr:cNvSpPr txBox="1"/>
      </xdr:nvSpPr>
      <xdr:spPr>
        <a:xfrm>
          <a:off x="6705111" y="1017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42351</xdr:rowOff>
    </xdr:from>
    <xdr:to>
      <xdr:col>54</xdr:col>
      <xdr:colOff>189865</xdr:colOff>
      <xdr:row>79</xdr:row>
      <xdr:rowOff>23861</xdr:rowOff>
    </xdr:to>
    <xdr:cxnSp macro="">
      <xdr:nvCxnSpPr>
        <xdr:cNvPr id="400" name="直線コネクタ 399"/>
        <xdr:cNvCxnSpPr/>
      </xdr:nvCxnSpPr>
      <xdr:spPr>
        <a:xfrm flipV="1">
          <a:off x="10475595" y="12386751"/>
          <a:ext cx="1270" cy="1181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27688</xdr:rowOff>
    </xdr:from>
    <xdr:ext cx="469744" cy="259045"/>
    <xdr:sp macro="" textlink="">
      <xdr:nvSpPr>
        <xdr:cNvPr id="401" name="商工費最小値テキスト"/>
        <xdr:cNvSpPr txBox="1"/>
      </xdr:nvSpPr>
      <xdr:spPr>
        <a:xfrm>
          <a:off x="10528300" y="1357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23861</xdr:rowOff>
    </xdr:from>
    <xdr:to>
      <xdr:col>55</xdr:col>
      <xdr:colOff>88900</xdr:colOff>
      <xdr:row>79</xdr:row>
      <xdr:rowOff>23861</xdr:rowOff>
    </xdr:to>
    <xdr:cxnSp macro="">
      <xdr:nvCxnSpPr>
        <xdr:cNvPr id="402" name="直線コネクタ 401"/>
        <xdr:cNvCxnSpPr/>
      </xdr:nvCxnSpPr>
      <xdr:spPr>
        <a:xfrm>
          <a:off x="10388600" y="13568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160478</xdr:rowOff>
    </xdr:from>
    <xdr:ext cx="599010" cy="259045"/>
    <xdr:sp macro="" textlink="">
      <xdr:nvSpPr>
        <xdr:cNvPr id="403" name="商工費最大値テキスト"/>
        <xdr:cNvSpPr txBox="1"/>
      </xdr:nvSpPr>
      <xdr:spPr>
        <a:xfrm>
          <a:off x="10528300" y="12161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315,551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42351</xdr:rowOff>
    </xdr:from>
    <xdr:to>
      <xdr:col>55</xdr:col>
      <xdr:colOff>88900</xdr:colOff>
      <xdr:row>72</xdr:row>
      <xdr:rowOff>42351</xdr:rowOff>
    </xdr:to>
    <xdr:cxnSp macro="">
      <xdr:nvCxnSpPr>
        <xdr:cNvPr id="404" name="直線コネクタ 403"/>
        <xdr:cNvCxnSpPr/>
      </xdr:nvCxnSpPr>
      <xdr:spPr>
        <a:xfrm>
          <a:off x="10388600" y="12386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106561</xdr:rowOff>
    </xdr:from>
    <xdr:to>
      <xdr:col>55</xdr:col>
      <xdr:colOff>0</xdr:colOff>
      <xdr:row>77</xdr:row>
      <xdr:rowOff>169593</xdr:rowOff>
    </xdr:to>
    <xdr:cxnSp macro="">
      <xdr:nvCxnSpPr>
        <xdr:cNvPr id="405" name="直線コネクタ 404"/>
        <xdr:cNvCxnSpPr/>
      </xdr:nvCxnSpPr>
      <xdr:spPr>
        <a:xfrm>
          <a:off x="9639300" y="12279511"/>
          <a:ext cx="838200" cy="109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104664</xdr:rowOff>
    </xdr:from>
    <xdr:ext cx="534377" cy="259045"/>
    <xdr:sp macro="" textlink="">
      <xdr:nvSpPr>
        <xdr:cNvPr id="406" name="商工費平均値テキスト"/>
        <xdr:cNvSpPr txBox="1"/>
      </xdr:nvSpPr>
      <xdr:spPr>
        <a:xfrm>
          <a:off x="10528300" y="13134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81787</xdr:rowOff>
    </xdr:from>
    <xdr:to>
      <xdr:col>55</xdr:col>
      <xdr:colOff>50800</xdr:colOff>
      <xdr:row>78</xdr:row>
      <xdr:rowOff>11937</xdr:rowOff>
    </xdr:to>
    <xdr:sp macro="" textlink="">
      <xdr:nvSpPr>
        <xdr:cNvPr id="407" name="フローチャート: 判断 406"/>
        <xdr:cNvSpPr/>
      </xdr:nvSpPr>
      <xdr:spPr>
        <a:xfrm>
          <a:off x="10426700" y="1328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106561</xdr:rowOff>
    </xdr:from>
    <xdr:to>
      <xdr:col>50</xdr:col>
      <xdr:colOff>114300</xdr:colOff>
      <xdr:row>76</xdr:row>
      <xdr:rowOff>105563</xdr:rowOff>
    </xdr:to>
    <xdr:cxnSp macro="">
      <xdr:nvCxnSpPr>
        <xdr:cNvPr id="408" name="直線コネクタ 407"/>
        <xdr:cNvCxnSpPr/>
      </xdr:nvCxnSpPr>
      <xdr:spPr>
        <a:xfrm flipV="1">
          <a:off x="8750300" y="12279511"/>
          <a:ext cx="889000" cy="856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80018</xdr:rowOff>
    </xdr:from>
    <xdr:to>
      <xdr:col>50</xdr:col>
      <xdr:colOff>165100</xdr:colOff>
      <xdr:row>78</xdr:row>
      <xdr:rowOff>10168</xdr:rowOff>
    </xdr:to>
    <xdr:sp macro="" textlink="">
      <xdr:nvSpPr>
        <xdr:cNvPr id="409" name="フローチャート: 判断 408"/>
        <xdr:cNvSpPr/>
      </xdr:nvSpPr>
      <xdr:spPr>
        <a:xfrm>
          <a:off x="9588500" y="1328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1295</xdr:rowOff>
    </xdr:from>
    <xdr:ext cx="534377" cy="259045"/>
    <xdr:sp macro="" textlink="">
      <xdr:nvSpPr>
        <xdr:cNvPr id="410" name="テキスト ボックス 409"/>
        <xdr:cNvSpPr txBox="1"/>
      </xdr:nvSpPr>
      <xdr:spPr>
        <a:xfrm>
          <a:off x="9372111" y="1337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105563</xdr:rowOff>
    </xdr:from>
    <xdr:to>
      <xdr:col>45</xdr:col>
      <xdr:colOff>177800</xdr:colOff>
      <xdr:row>77</xdr:row>
      <xdr:rowOff>6502</xdr:rowOff>
    </xdr:to>
    <xdr:cxnSp macro="">
      <xdr:nvCxnSpPr>
        <xdr:cNvPr id="411" name="直線コネクタ 410"/>
        <xdr:cNvCxnSpPr/>
      </xdr:nvCxnSpPr>
      <xdr:spPr>
        <a:xfrm flipV="1">
          <a:off x="7861300" y="13135763"/>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136857</xdr:rowOff>
    </xdr:from>
    <xdr:to>
      <xdr:col>46</xdr:col>
      <xdr:colOff>38100</xdr:colOff>
      <xdr:row>78</xdr:row>
      <xdr:rowOff>67007</xdr:rowOff>
    </xdr:to>
    <xdr:sp macro="" textlink="">
      <xdr:nvSpPr>
        <xdr:cNvPr id="412" name="フローチャート: 判断 411"/>
        <xdr:cNvSpPr/>
      </xdr:nvSpPr>
      <xdr:spPr>
        <a:xfrm>
          <a:off x="86995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58134</xdr:rowOff>
    </xdr:from>
    <xdr:ext cx="534377" cy="259045"/>
    <xdr:sp macro="" textlink="">
      <xdr:nvSpPr>
        <xdr:cNvPr id="413" name="テキスト ボックス 412"/>
        <xdr:cNvSpPr txBox="1"/>
      </xdr:nvSpPr>
      <xdr:spPr>
        <a:xfrm>
          <a:off x="8483111" y="1343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6502</xdr:rowOff>
    </xdr:from>
    <xdr:to>
      <xdr:col>41</xdr:col>
      <xdr:colOff>50800</xdr:colOff>
      <xdr:row>77</xdr:row>
      <xdr:rowOff>52360</xdr:rowOff>
    </xdr:to>
    <xdr:cxnSp macro="">
      <xdr:nvCxnSpPr>
        <xdr:cNvPr id="414" name="直線コネクタ 413"/>
        <xdr:cNvCxnSpPr/>
      </xdr:nvCxnSpPr>
      <xdr:spPr>
        <a:xfrm flipV="1">
          <a:off x="6972300" y="13208152"/>
          <a:ext cx="889000" cy="4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146115</xdr:rowOff>
    </xdr:from>
    <xdr:to>
      <xdr:col>41</xdr:col>
      <xdr:colOff>101600</xdr:colOff>
      <xdr:row>78</xdr:row>
      <xdr:rowOff>76265</xdr:rowOff>
    </xdr:to>
    <xdr:sp macro="" textlink="">
      <xdr:nvSpPr>
        <xdr:cNvPr id="415" name="フローチャート: 判断 414"/>
        <xdr:cNvSpPr/>
      </xdr:nvSpPr>
      <xdr:spPr>
        <a:xfrm>
          <a:off x="7810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67392</xdr:rowOff>
    </xdr:from>
    <xdr:ext cx="534377" cy="259045"/>
    <xdr:sp macro="" textlink="">
      <xdr:nvSpPr>
        <xdr:cNvPr id="416" name="テキスト ボックス 415"/>
        <xdr:cNvSpPr txBox="1"/>
      </xdr:nvSpPr>
      <xdr:spPr>
        <a:xfrm>
          <a:off x="7594111" y="13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158024</xdr:rowOff>
    </xdr:from>
    <xdr:to>
      <xdr:col>36</xdr:col>
      <xdr:colOff>165100</xdr:colOff>
      <xdr:row>78</xdr:row>
      <xdr:rowOff>88174</xdr:rowOff>
    </xdr:to>
    <xdr:sp macro="" textlink="">
      <xdr:nvSpPr>
        <xdr:cNvPr id="417" name="フローチャート: 判断 416"/>
        <xdr:cNvSpPr/>
      </xdr:nvSpPr>
      <xdr:spPr>
        <a:xfrm>
          <a:off x="6921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79301</xdr:rowOff>
    </xdr:from>
    <xdr:ext cx="534377" cy="259045"/>
    <xdr:sp macro="" textlink="">
      <xdr:nvSpPr>
        <xdr:cNvPr id="418" name="テキスト ボックス 417"/>
        <xdr:cNvSpPr txBox="1"/>
      </xdr:nvSpPr>
      <xdr:spPr>
        <a:xfrm>
          <a:off x="6705111" y="1345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118793</xdr:rowOff>
    </xdr:from>
    <xdr:to>
      <xdr:col>55</xdr:col>
      <xdr:colOff>50800</xdr:colOff>
      <xdr:row>78</xdr:row>
      <xdr:rowOff>48943</xdr:rowOff>
    </xdr:to>
    <xdr:sp macro="" textlink="">
      <xdr:nvSpPr>
        <xdr:cNvPr id="424" name="楕円 423"/>
        <xdr:cNvSpPr/>
      </xdr:nvSpPr>
      <xdr:spPr>
        <a:xfrm>
          <a:off x="10426700" y="1332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97220</xdr:rowOff>
    </xdr:from>
    <xdr:ext cx="534377" cy="259045"/>
    <xdr:sp macro="" textlink="">
      <xdr:nvSpPr>
        <xdr:cNvPr id="425" name="商工費該当値テキスト"/>
        <xdr:cNvSpPr txBox="1"/>
      </xdr:nvSpPr>
      <xdr:spPr>
        <a:xfrm>
          <a:off x="10528300" y="1329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55761</xdr:rowOff>
    </xdr:from>
    <xdr:to>
      <xdr:col>50</xdr:col>
      <xdr:colOff>165100</xdr:colOff>
      <xdr:row>71</xdr:row>
      <xdr:rowOff>157361</xdr:rowOff>
    </xdr:to>
    <xdr:sp macro="" textlink="">
      <xdr:nvSpPr>
        <xdr:cNvPr id="426" name="楕円 425"/>
        <xdr:cNvSpPr/>
      </xdr:nvSpPr>
      <xdr:spPr>
        <a:xfrm>
          <a:off x="9588500" y="1222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70</xdr:row>
      <xdr:rowOff>2438</xdr:rowOff>
    </xdr:from>
    <xdr:ext cx="599010" cy="259045"/>
    <xdr:sp macro="" textlink="">
      <xdr:nvSpPr>
        <xdr:cNvPr id="427" name="テキスト ボックス 426"/>
        <xdr:cNvSpPr txBox="1"/>
      </xdr:nvSpPr>
      <xdr:spPr>
        <a:xfrm>
          <a:off x="9339795" y="12003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54763</xdr:rowOff>
    </xdr:from>
    <xdr:to>
      <xdr:col>46</xdr:col>
      <xdr:colOff>38100</xdr:colOff>
      <xdr:row>76</xdr:row>
      <xdr:rowOff>156363</xdr:rowOff>
    </xdr:to>
    <xdr:sp macro="" textlink="">
      <xdr:nvSpPr>
        <xdr:cNvPr id="428" name="楕円 427"/>
        <xdr:cNvSpPr/>
      </xdr:nvSpPr>
      <xdr:spPr>
        <a:xfrm>
          <a:off x="8699500" y="1308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1440</xdr:rowOff>
    </xdr:from>
    <xdr:ext cx="599010" cy="259045"/>
    <xdr:sp macro="" textlink="">
      <xdr:nvSpPr>
        <xdr:cNvPr id="429" name="テキスト ボックス 428"/>
        <xdr:cNvSpPr txBox="1"/>
      </xdr:nvSpPr>
      <xdr:spPr>
        <a:xfrm>
          <a:off x="8450795" y="12860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127152</xdr:rowOff>
    </xdr:from>
    <xdr:to>
      <xdr:col>41</xdr:col>
      <xdr:colOff>101600</xdr:colOff>
      <xdr:row>77</xdr:row>
      <xdr:rowOff>57302</xdr:rowOff>
    </xdr:to>
    <xdr:sp macro="" textlink="">
      <xdr:nvSpPr>
        <xdr:cNvPr id="430" name="楕円 429"/>
        <xdr:cNvSpPr/>
      </xdr:nvSpPr>
      <xdr:spPr>
        <a:xfrm>
          <a:off x="7810500" y="1315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73830</xdr:rowOff>
    </xdr:from>
    <xdr:ext cx="534377" cy="259045"/>
    <xdr:sp macro="" textlink="">
      <xdr:nvSpPr>
        <xdr:cNvPr id="431" name="テキスト ボックス 430"/>
        <xdr:cNvSpPr txBox="1"/>
      </xdr:nvSpPr>
      <xdr:spPr>
        <a:xfrm>
          <a:off x="7594111" y="1293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1560</xdr:rowOff>
    </xdr:from>
    <xdr:to>
      <xdr:col>36</xdr:col>
      <xdr:colOff>165100</xdr:colOff>
      <xdr:row>77</xdr:row>
      <xdr:rowOff>103160</xdr:rowOff>
    </xdr:to>
    <xdr:sp macro="" textlink="">
      <xdr:nvSpPr>
        <xdr:cNvPr id="432" name="楕円 431"/>
        <xdr:cNvSpPr/>
      </xdr:nvSpPr>
      <xdr:spPr>
        <a:xfrm>
          <a:off x="6921500" y="1320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119687</xdr:rowOff>
    </xdr:from>
    <xdr:ext cx="534377" cy="259045"/>
    <xdr:sp macro="" textlink="">
      <xdr:nvSpPr>
        <xdr:cNvPr id="433" name="テキスト ボックス 432"/>
        <xdr:cNvSpPr txBox="1"/>
      </xdr:nvSpPr>
      <xdr:spPr>
        <a:xfrm>
          <a:off x="6705111" y="1297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5" name="テキスト ボックス 45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139004</xdr:rowOff>
    </xdr:from>
    <xdr:to>
      <xdr:col>54</xdr:col>
      <xdr:colOff>189865</xdr:colOff>
      <xdr:row>98</xdr:row>
      <xdr:rowOff>147476</xdr:rowOff>
    </xdr:to>
    <xdr:cxnSp macro="">
      <xdr:nvCxnSpPr>
        <xdr:cNvPr id="457" name="直線コネクタ 456"/>
        <xdr:cNvCxnSpPr/>
      </xdr:nvCxnSpPr>
      <xdr:spPr>
        <a:xfrm flipV="1">
          <a:off x="10475595" y="15398054"/>
          <a:ext cx="1270" cy="155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151303</xdr:rowOff>
    </xdr:from>
    <xdr:ext cx="534377" cy="259045"/>
    <xdr:sp macro="" textlink="">
      <xdr:nvSpPr>
        <xdr:cNvPr id="458" name="土木費最小値テキスト"/>
        <xdr:cNvSpPr txBox="1"/>
      </xdr:nvSpPr>
      <xdr:spPr>
        <a:xfrm>
          <a:off x="10528300" y="1695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147476</xdr:rowOff>
    </xdr:from>
    <xdr:to>
      <xdr:col>55</xdr:col>
      <xdr:colOff>88900</xdr:colOff>
      <xdr:row>98</xdr:row>
      <xdr:rowOff>147476</xdr:rowOff>
    </xdr:to>
    <xdr:cxnSp macro="">
      <xdr:nvCxnSpPr>
        <xdr:cNvPr id="459" name="直線コネクタ 458"/>
        <xdr:cNvCxnSpPr/>
      </xdr:nvCxnSpPr>
      <xdr:spPr>
        <a:xfrm>
          <a:off x="10388600" y="1694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85681</xdr:rowOff>
    </xdr:from>
    <xdr:ext cx="599010" cy="259045"/>
    <xdr:sp macro="" textlink="">
      <xdr:nvSpPr>
        <xdr:cNvPr id="460" name="土木費最大値テキスト"/>
        <xdr:cNvSpPr txBox="1"/>
      </xdr:nvSpPr>
      <xdr:spPr>
        <a:xfrm>
          <a:off x="10528300" y="1517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139004</xdr:rowOff>
    </xdr:from>
    <xdr:to>
      <xdr:col>55</xdr:col>
      <xdr:colOff>88900</xdr:colOff>
      <xdr:row>89</xdr:row>
      <xdr:rowOff>139004</xdr:rowOff>
    </xdr:to>
    <xdr:cxnSp macro="">
      <xdr:nvCxnSpPr>
        <xdr:cNvPr id="461" name="直線コネクタ 460"/>
        <xdr:cNvCxnSpPr/>
      </xdr:nvCxnSpPr>
      <xdr:spPr>
        <a:xfrm>
          <a:off x="10388600" y="1539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12697</xdr:rowOff>
    </xdr:from>
    <xdr:to>
      <xdr:col>55</xdr:col>
      <xdr:colOff>0</xdr:colOff>
      <xdr:row>97</xdr:row>
      <xdr:rowOff>167481</xdr:rowOff>
    </xdr:to>
    <xdr:cxnSp macro="">
      <xdr:nvCxnSpPr>
        <xdr:cNvPr id="462" name="直線コネクタ 461"/>
        <xdr:cNvCxnSpPr/>
      </xdr:nvCxnSpPr>
      <xdr:spPr>
        <a:xfrm>
          <a:off x="9639300" y="16643347"/>
          <a:ext cx="838200" cy="15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93756</xdr:rowOff>
    </xdr:from>
    <xdr:ext cx="599010" cy="259045"/>
    <xdr:sp macro="" textlink="">
      <xdr:nvSpPr>
        <xdr:cNvPr id="463" name="土木費平均値テキスト"/>
        <xdr:cNvSpPr txBox="1"/>
      </xdr:nvSpPr>
      <xdr:spPr>
        <a:xfrm>
          <a:off x="10528300" y="165529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70879</xdr:rowOff>
    </xdr:from>
    <xdr:to>
      <xdr:col>55</xdr:col>
      <xdr:colOff>50800</xdr:colOff>
      <xdr:row>98</xdr:row>
      <xdr:rowOff>1029</xdr:rowOff>
    </xdr:to>
    <xdr:sp macro="" textlink="">
      <xdr:nvSpPr>
        <xdr:cNvPr id="464" name="フローチャート: 判断 463"/>
        <xdr:cNvSpPr/>
      </xdr:nvSpPr>
      <xdr:spPr>
        <a:xfrm>
          <a:off x="10426700" y="1670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12697</xdr:rowOff>
    </xdr:from>
    <xdr:to>
      <xdr:col>50</xdr:col>
      <xdr:colOff>114300</xdr:colOff>
      <xdr:row>97</xdr:row>
      <xdr:rowOff>22580</xdr:rowOff>
    </xdr:to>
    <xdr:cxnSp macro="">
      <xdr:nvCxnSpPr>
        <xdr:cNvPr id="465" name="直線コネクタ 464"/>
        <xdr:cNvCxnSpPr/>
      </xdr:nvCxnSpPr>
      <xdr:spPr>
        <a:xfrm flipV="1">
          <a:off x="8750300" y="16643347"/>
          <a:ext cx="889000" cy="9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41511</xdr:rowOff>
    </xdr:from>
    <xdr:to>
      <xdr:col>50</xdr:col>
      <xdr:colOff>165100</xdr:colOff>
      <xdr:row>97</xdr:row>
      <xdr:rowOff>143111</xdr:rowOff>
    </xdr:to>
    <xdr:sp macro="" textlink="">
      <xdr:nvSpPr>
        <xdr:cNvPr id="466" name="フローチャート: 判断 465"/>
        <xdr:cNvSpPr/>
      </xdr:nvSpPr>
      <xdr:spPr>
        <a:xfrm>
          <a:off x="9588500" y="166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134238</xdr:rowOff>
    </xdr:from>
    <xdr:ext cx="599010" cy="259045"/>
    <xdr:sp macro="" textlink="">
      <xdr:nvSpPr>
        <xdr:cNvPr id="467" name="テキスト ボックス 466"/>
        <xdr:cNvSpPr txBox="1"/>
      </xdr:nvSpPr>
      <xdr:spPr>
        <a:xfrm>
          <a:off x="9339795" y="1676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82314</xdr:rowOff>
    </xdr:from>
    <xdr:to>
      <xdr:col>45</xdr:col>
      <xdr:colOff>177800</xdr:colOff>
      <xdr:row>97</xdr:row>
      <xdr:rowOff>22580</xdr:rowOff>
    </xdr:to>
    <xdr:cxnSp macro="">
      <xdr:nvCxnSpPr>
        <xdr:cNvPr id="468" name="直線コネクタ 467"/>
        <xdr:cNvCxnSpPr/>
      </xdr:nvCxnSpPr>
      <xdr:spPr>
        <a:xfrm>
          <a:off x="7861300" y="16541514"/>
          <a:ext cx="889000" cy="11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56686</xdr:rowOff>
    </xdr:from>
    <xdr:to>
      <xdr:col>46</xdr:col>
      <xdr:colOff>38100</xdr:colOff>
      <xdr:row>97</xdr:row>
      <xdr:rowOff>158286</xdr:rowOff>
    </xdr:to>
    <xdr:sp macro="" textlink="">
      <xdr:nvSpPr>
        <xdr:cNvPr id="469" name="フローチャート: 判断 468"/>
        <xdr:cNvSpPr/>
      </xdr:nvSpPr>
      <xdr:spPr>
        <a:xfrm>
          <a:off x="8699500" y="16687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149413</xdr:rowOff>
    </xdr:from>
    <xdr:ext cx="599010" cy="259045"/>
    <xdr:sp macro="" textlink="">
      <xdr:nvSpPr>
        <xdr:cNvPr id="470" name="テキスト ボックス 469"/>
        <xdr:cNvSpPr txBox="1"/>
      </xdr:nvSpPr>
      <xdr:spPr>
        <a:xfrm>
          <a:off x="8450795" y="16780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132567</xdr:rowOff>
    </xdr:from>
    <xdr:to>
      <xdr:col>41</xdr:col>
      <xdr:colOff>50800</xdr:colOff>
      <xdr:row>96</xdr:row>
      <xdr:rowOff>82314</xdr:rowOff>
    </xdr:to>
    <xdr:cxnSp macro="">
      <xdr:nvCxnSpPr>
        <xdr:cNvPr id="471" name="直線コネクタ 470"/>
        <xdr:cNvCxnSpPr/>
      </xdr:nvCxnSpPr>
      <xdr:spPr>
        <a:xfrm>
          <a:off x="6972300" y="16248867"/>
          <a:ext cx="889000" cy="29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61492</xdr:rowOff>
    </xdr:from>
    <xdr:to>
      <xdr:col>41</xdr:col>
      <xdr:colOff>101600</xdr:colOff>
      <xdr:row>97</xdr:row>
      <xdr:rowOff>163092</xdr:rowOff>
    </xdr:to>
    <xdr:sp macro="" textlink="">
      <xdr:nvSpPr>
        <xdr:cNvPr id="472" name="フローチャート: 判断 471"/>
        <xdr:cNvSpPr/>
      </xdr:nvSpPr>
      <xdr:spPr>
        <a:xfrm>
          <a:off x="7810500" y="1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154219</xdr:rowOff>
    </xdr:from>
    <xdr:ext cx="599010" cy="259045"/>
    <xdr:sp macro="" textlink="">
      <xdr:nvSpPr>
        <xdr:cNvPr id="473" name="テキスト ボックス 472"/>
        <xdr:cNvSpPr txBox="1"/>
      </xdr:nvSpPr>
      <xdr:spPr>
        <a:xfrm>
          <a:off x="7561795" y="16784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47938</xdr:rowOff>
    </xdr:from>
    <xdr:to>
      <xdr:col>36</xdr:col>
      <xdr:colOff>165100</xdr:colOff>
      <xdr:row>97</xdr:row>
      <xdr:rowOff>149538</xdr:rowOff>
    </xdr:to>
    <xdr:sp macro="" textlink="">
      <xdr:nvSpPr>
        <xdr:cNvPr id="474" name="フローチャート: 判断 473"/>
        <xdr:cNvSpPr/>
      </xdr:nvSpPr>
      <xdr:spPr>
        <a:xfrm>
          <a:off x="6921500" y="1667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140665</xdr:rowOff>
    </xdr:from>
    <xdr:ext cx="599010" cy="259045"/>
    <xdr:sp macro="" textlink="">
      <xdr:nvSpPr>
        <xdr:cNvPr id="475" name="テキスト ボックス 474"/>
        <xdr:cNvSpPr txBox="1"/>
      </xdr:nvSpPr>
      <xdr:spPr>
        <a:xfrm>
          <a:off x="6672795" y="16771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116681</xdr:rowOff>
    </xdr:from>
    <xdr:to>
      <xdr:col>55</xdr:col>
      <xdr:colOff>50800</xdr:colOff>
      <xdr:row>98</xdr:row>
      <xdr:rowOff>46831</xdr:rowOff>
    </xdr:to>
    <xdr:sp macro="" textlink="">
      <xdr:nvSpPr>
        <xdr:cNvPr id="481" name="楕円 480"/>
        <xdr:cNvSpPr/>
      </xdr:nvSpPr>
      <xdr:spPr>
        <a:xfrm>
          <a:off x="10426700" y="1674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95108</xdr:rowOff>
    </xdr:from>
    <xdr:ext cx="599010" cy="259045"/>
    <xdr:sp macro="" textlink="">
      <xdr:nvSpPr>
        <xdr:cNvPr id="482" name="土木費該当値テキスト"/>
        <xdr:cNvSpPr txBox="1"/>
      </xdr:nvSpPr>
      <xdr:spPr>
        <a:xfrm>
          <a:off x="10528300" y="16725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133347</xdr:rowOff>
    </xdr:from>
    <xdr:to>
      <xdr:col>50</xdr:col>
      <xdr:colOff>165100</xdr:colOff>
      <xdr:row>97</xdr:row>
      <xdr:rowOff>63497</xdr:rowOff>
    </xdr:to>
    <xdr:sp macro="" textlink="">
      <xdr:nvSpPr>
        <xdr:cNvPr id="483" name="楕円 482"/>
        <xdr:cNvSpPr/>
      </xdr:nvSpPr>
      <xdr:spPr>
        <a:xfrm>
          <a:off x="9588500" y="1659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80024</xdr:rowOff>
    </xdr:from>
    <xdr:ext cx="599010" cy="259045"/>
    <xdr:sp macro="" textlink="">
      <xdr:nvSpPr>
        <xdr:cNvPr id="484" name="テキスト ボックス 483"/>
        <xdr:cNvSpPr txBox="1"/>
      </xdr:nvSpPr>
      <xdr:spPr>
        <a:xfrm>
          <a:off x="9339795" y="16367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143230</xdr:rowOff>
    </xdr:from>
    <xdr:to>
      <xdr:col>46</xdr:col>
      <xdr:colOff>38100</xdr:colOff>
      <xdr:row>97</xdr:row>
      <xdr:rowOff>73380</xdr:rowOff>
    </xdr:to>
    <xdr:sp macro="" textlink="">
      <xdr:nvSpPr>
        <xdr:cNvPr id="485" name="楕円 484"/>
        <xdr:cNvSpPr/>
      </xdr:nvSpPr>
      <xdr:spPr>
        <a:xfrm>
          <a:off x="8699500" y="1660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89907</xdr:rowOff>
    </xdr:from>
    <xdr:ext cx="599010" cy="259045"/>
    <xdr:sp macro="" textlink="">
      <xdr:nvSpPr>
        <xdr:cNvPr id="486" name="テキスト ボックス 485"/>
        <xdr:cNvSpPr txBox="1"/>
      </xdr:nvSpPr>
      <xdr:spPr>
        <a:xfrm>
          <a:off x="8450795" y="1637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31514</xdr:rowOff>
    </xdr:from>
    <xdr:to>
      <xdr:col>41</xdr:col>
      <xdr:colOff>101600</xdr:colOff>
      <xdr:row>96</xdr:row>
      <xdr:rowOff>133114</xdr:rowOff>
    </xdr:to>
    <xdr:sp macro="" textlink="">
      <xdr:nvSpPr>
        <xdr:cNvPr id="487" name="楕円 486"/>
        <xdr:cNvSpPr/>
      </xdr:nvSpPr>
      <xdr:spPr>
        <a:xfrm>
          <a:off x="7810500" y="1649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149641</xdr:rowOff>
    </xdr:from>
    <xdr:ext cx="599010" cy="259045"/>
    <xdr:sp macro="" textlink="">
      <xdr:nvSpPr>
        <xdr:cNvPr id="488" name="テキスト ボックス 487"/>
        <xdr:cNvSpPr txBox="1"/>
      </xdr:nvSpPr>
      <xdr:spPr>
        <a:xfrm>
          <a:off x="7561795" y="16265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81767</xdr:rowOff>
    </xdr:from>
    <xdr:to>
      <xdr:col>36</xdr:col>
      <xdr:colOff>165100</xdr:colOff>
      <xdr:row>95</xdr:row>
      <xdr:rowOff>11917</xdr:rowOff>
    </xdr:to>
    <xdr:sp macro="" textlink="">
      <xdr:nvSpPr>
        <xdr:cNvPr id="489" name="楕円 488"/>
        <xdr:cNvSpPr/>
      </xdr:nvSpPr>
      <xdr:spPr>
        <a:xfrm>
          <a:off x="6921500" y="1619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28444</xdr:rowOff>
    </xdr:from>
    <xdr:ext cx="599010" cy="259045"/>
    <xdr:sp macro="" textlink="">
      <xdr:nvSpPr>
        <xdr:cNvPr id="490" name="テキスト ボックス 489"/>
        <xdr:cNvSpPr txBox="1"/>
      </xdr:nvSpPr>
      <xdr:spPr>
        <a:xfrm>
          <a:off x="6672795" y="15973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4" name="テキスト ボックス 503"/>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6" name="テキスト ボックス 505"/>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8" name="テキスト ボックス 507"/>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42679</xdr:rowOff>
    </xdr:from>
    <xdr:to>
      <xdr:col>85</xdr:col>
      <xdr:colOff>126364</xdr:colOff>
      <xdr:row>39</xdr:row>
      <xdr:rowOff>35619</xdr:rowOff>
    </xdr:to>
    <xdr:cxnSp macro="">
      <xdr:nvCxnSpPr>
        <xdr:cNvPr id="516" name="直線コネクタ 515"/>
        <xdr:cNvCxnSpPr/>
      </xdr:nvCxnSpPr>
      <xdr:spPr>
        <a:xfrm flipV="1">
          <a:off x="16317595" y="5186179"/>
          <a:ext cx="1269" cy="1535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39446</xdr:rowOff>
    </xdr:from>
    <xdr:ext cx="534377" cy="259045"/>
    <xdr:sp macro="" textlink="">
      <xdr:nvSpPr>
        <xdr:cNvPr id="517" name="消防費最小値テキスト"/>
        <xdr:cNvSpPr txBox="1"/>
      </xdr:nvSpPr>
      <xdr:spPr>
        <a:xfrm>
          <a:off x="16370300" y="672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35619</xdr:rowOff>
    </xdr:from>
    <xdr:to>
      <xdr:col>86</xdr:col>
      <xdr:colOff>25400</xdr:colOff>
      <xdr:row>39</xdr:row>
      <xdr:rowOff>35619</xdr:rowOff>
    </xdr:to>
    <xdr:cxnSp macro="">
      <xdr:nvCxnSpPr>
        <xdr:cNvPr id="518" name="直線コネクタ 517"/>
        <xdr:cNvCxnSpPr/>
      </xdr:nvCxnSpPr>
      <xdr:spPr>
        <a:xfrm>
          <a:off x="16230600" y="672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160806</xdr:rowOff>
    </xdr:from>
    <xdr:ext cx="599010" cy="259045"/>
    <xdr:sp macro="" textlink="">
      <xdr:nvSpPr>
        <xdr:cNvPr id="519" name="消防費最大値テキスト"/>
        <xdr:cNvSpPr txBox="1"/>
      </xdr:nvSpPr>
      <xdr:spPr>
        <a:xfrm>
          <a:off x="16370300" y="496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42679</xdr:rowOff>
    </xdr:from>
    <xdr:to>
      <xdr:col>86</xdr:col>
      <xdr:colOff>25400</xdr:colOff>
      <xdr:row>30</xdr:row>
      <xdr:rowOff>42679</xdr:rowOff>
    </xdr:to>
    <xdr:cxnSp macro="">
      <xdr:nvCxnSpPr>
        <xdr:cNvPr id="520" name="直線コネクタ 519"/>
        <xdr:cNvCxnSpPr/>
      </xdr:nvCxnSpPr>
      <xdr:spPr>
        <a:xfrm>
          <a:off x="16230600" y="518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101772</xdr:rowOff>
    </xdr:from>
    <xdr:to>
      <xdr:col>85</xdr:col>
      <xdr:colOff>127000</xdr:colOff>
      <xdr:row>38</xdr:row>
      <xdr:rowOff>102944</xdr:rowOff>
    </xdr:to>
    <xdr:cxnSp macro="">
      <xdr:nvCxnSpPr>
        <xdr:cNvPr id="521" name="直線コネクタ 520"/>
        <xdr:cNvCxnSpPr/>
      </xdr:nvCxnSpPr>
      <xdr:spPr>
        <a:xfrm flipV="1">
          <a:off x="15481300" y="6616872"/>
          <a:ext cx="838200" cy="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35062</xdr:rowOff>
    </xdr:from>
    <xdr:ext cx="534377" cy="259045"/>
    <xdr:sp macro="" textlink="">
      <xdr:nvSpPr>
        <xdr:cNvPr id="522" name="消防費平均値テキスト"/>
        <xdr:cNvSpPr txBox="1"/>
      </xdr:nvSpPr>
      <xdr:spPr>
        <a:xfrm>
          <a:off x="16370300" y="6378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12185</xdr:rowOff>
    </xdr:from>
    <xdr:to>
      <xdr:col>85</xdr:col>
      <xdr:colOff>177800</xdr:colOff>
      <xdr:row>38</xdr:row>
      <xdr:rowOff>113785</xdr:rowOff>
    </xdr:to>
    <xdr:sp macro="" textlink="">
      <xdr:nvSpPr>
        <xdr:cNvPr id="523" name="フローチャート: 判断 522"/>
        <xdr:cNvSpPr/>
      </xdr:nvSpPr>
      <xdr:spPr>
        <a:xfrm>
          <a:off x="16268700" y="652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159781</xdr:rowOff>
    </xdr:from>
    <xdr:to>
      <xdr:col>81</xdr:col>
      <xdr:colOff>50800</xdr:colOff>
      <xdr:row>38</xdr:row>
      <xdr:rowOff>102944</xdr:rowOff>
    </xdr:to>
    <xdr:cxnSp macro="">
      <xdr:nvCxnSpPr>
        <xdr:cNvPr id="524" name="直線コネクタ 523"/>
        <xdr:cNvCxnSpPr/>
      </xdr:nvCxnSpPr>
      <xdr:spPr>
        <a:xfrm>
          <a:off x="14592300" y="6503431"/>
          <a:ext cx="889000" cy="11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162499</xdr:rowOff>
    </xdr:from>
    <xdr:to>
      <xdr:col>81</xdr:col>
      <xdr:colOff>101600</xdr:colOff>
      <xdr:row>38</xdr:row>
      <xdr:rowOff>92649</xdr:rowOff>
    </xdr:to>
    <xdr:sp macro="" textlink="">
      <xdr:nvSpPr>
        <xdr:cNvPr id="525" name="フローチャート: 判断 524"/>
        <xdr:cNvSpPr/>
      </xdr:nvSpPr>
      <xdr:spPr>
        <a:xfrm>
          <a:off x="15430500" y="6506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109176</xdr:rowOff>
    </xdr:from>
    <xdr:ext cx="534377" cy="259045"/>
    <xdr:sp macro="" textlink="">
      <xdr:nvSpPr>
        <xdr:cNvPr id="526" name="テキスト ボックス 525"/>
        <xdr:cNvSpPr txBox="1"/>
      </xdr:nvSpPr>
      <xdr:spPr>
        <a:xfrm>
          <a:off x="15214111" y="628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159781</xdr:rowOff>
    </xdr:from>
    <xdr:to>
      <xdr:col>76</xdr:col>
      <xdr:colOff>114300</xdr:colOff>
      <xdr:row>38</xdr:row>
      <xdr:rowOff>89526</xdr:rowOff>
    </xdr:to>
    <xdr:cxnSp macro="">
      <xdr:nvCxnSpPr>
        <xdr:cNvPr id="527" name="直線コネクタ 526"/>
        <xdr:cNvCxnSpPr/>
      </xdr:nvCxnSpPr>
      <xdr:spPr>
        <a:xfrm flipV="1">
          <a:off x="13703300" y="6503431"/>
          <a:ext cx="889000" cy="10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46368</xdr:rowOff>
    </xdr:from>
    <xdr:to>
      <xdr:col>76</xdr:col>
      <xdr:colOff>165100</xdr:colOff>
      <xdr:row>38</xdr:row>
      <xdr:rowOff>147968</xdr:rowOff>
    </xdr:to>
    <xdr:sp macro="" textlink="">
      <xdr:nvSpPr>
        <xdr:cNvPr id="528" name="フローチャート: 判断 527"/>
        <xdr:cNvSpPr/>
      </xdr:nvSpPr>
      <xdr:spPr>
        <a:xfrm>
          <a:off x="14541500" y="6561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139095</xdr:rowOff>
    </xdr:from>
    <xdr:ext cx="534377" cy="259045"/>
    <xdr:sp macro="" textlink="">
      <xdr:nvSpPr>
        <xdr:cNvPr id="529" name="テキスト ボックス 528"/>
        <xdr:cNvSpPr txBox="1"/>
      </xdr:nvSpPr>
      <xdr:spPr>
        <a:xfrm>
          <a:off x="14325111" y="665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89526</xdr:rowOff>
    </xdr:from>
    <xdr:to>
      <xdr:col>71</xdr:col>
      <xdr:colOff>177800</xdr:colOff>
      <xdr:row>38</xdr:row>
      <xdr:rowOff>89992</xdr:rowOff>
    </xdr:to>
    <xdr:cxnSp macro="">
      <xdr:nvCxnSpPr>
        <xdr:cNvPr id="530" name="直線コネクタ 529"/>
        <xdr:cNvCxnSpPr/>
      </xdr:nvCxnSpPr>
      <xdr:spPr>
        <a:xfrm flipV="1">
          <a:off x="12814300" y="6604626"/>
          <a:ext cx="889000" cy="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41668</xdr:rowOff>
    </xdr:from>
    <xdr:to>
      <xdr:col>72</xdr:col>
      <xdr:colOff>38100</xdr:colOff>
      <xdr:row>38</xdr:row>
      <xdr:rowOff>143268</xdr:rowOff>
    </xdr:to>
    <xdr:sp macro="" textlink="">
      <xdr:nvSpPr>
        <xdr:cNvPr id="531" name="フローチャート: 判断 530"/>
        <xdr:cNvSpPr/>
      </xdr:nvSpPr>
      <xdr:spPr>
        <a:xfrm>
          <a:off x="136525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134395</xdr:rowOff>
    </xdr:from>
    <xdr:ext cx="534377" cy="259045"/>
    <xdr:sp macro="" textlink="">
      <xdr:nvSpPr>
        <xdr:cNvPr id="532" name="テキスト ボックス 531"/>
        <xdr:cNvSpPr txBox="1"/>
      </xdr:nvSpPr>
      <xdr:spPr>
        <a:xfrm>
          <a:off x="13436111" y="664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58114</xdr:rowOff>
    </xdr:from>
    <xdr:to>
      <xdr:col>67</xdr:col>
      <xdr:colOff>101600</xdr:colOff>
      <xdr:row>38</xdr:row>
      <xdr:rowOff>159714</xdr:rowOff>
    </xdr:to>
    <xdr:sp macro="" textlink="">
      <xdr:nvSpPr>
        <xdr:cNvPr id="533" name="フローチャート: 判断 532"/>
        <xdr:cNvSpPr/>
      </xdr:nvSpPr>
      <xdr:spPr>
        <a:xfrm>
          <a:off x="12763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150841</xdr:rowOff>
    </xdr:from>
    <xdr:ext cx="534377" cy="259045"/>
    <xdr:sp macro="" textlink="">
      <xdr:nvSpPr>
        <xdr:cNvPr id="534" name="テキスト ボックス 533"/>
        <xdr:cNvSpPr txBox="1"/>
      </xdr:nvSpPr>
      <xdr:spPr>
        <a:xfrm>
          <a:off x="12547111" y="666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50972</xdr:rowOff>
    </xdr:from>
    <xdr:to>
      <xdr:col>85</xdr:col>
      <xdr:colOff>177800</xdr:colOff>
      <xdr:row>38</xdr:row>
      <xdr:rowOff>152572</xdr:rowOff>
    </xdr:to>
    <xdr:sp macro="" textlink="">
      <xdr:nvSpPr>
        <xdr:cNvPr id="540" name="楕円 539"/>
        <xdr:cNvSpPr/>
      </xdr:nvSpPr>
      <xdr:spPr>
        <a:xfrm>
          <a:off x="16268700" y="656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162062</xdr:rowOff>
    </xdr:from>
    <xdr:ext cx="534377" cy="259045"/>
    <xdr:sp macro="" textlink="">
      <xdr:nvSpPr>
        <xdr:cNvPr id="541" name="消防費該当値テキスト"/>
        <xdr:cNvSpPr txBox="1"/>
      </xdr:nvSpPr>
      <xdr:spPr>
        <a:xfrm>
          <a:off x="16370300" y="650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52144</xdr:rowOff>
    </xdr:from>
    <xdr:to>
      <xdr:col>81</xdr:col>
      <xdr:colOff>101600</xdr:colOff>
      <xdr:row>38</xdr:row>
      <xdr:rowOff>153744</xdr:rowOff>
    </xdr:to>
    <xdr:sp macro="" textlink="">
      <xdr:nvSpPr>
        <xdr:cNvPr id="542" name="楕円 541"/>
        <xdr:cNvSpPr/>
      </xdr:nvSpPr>
      <xdr:spPr>
        <a:xfrm>
          <a:off x="15430500" y="656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144871</xdr:rowOff>
    </xdr:from>
    <xdr:ext cx="534377" cy="259045"/>
    <xdr:sp macro="" textlink="">
      <xdr:nvSpPr>
        <xdr:cNvPr id="543" name="テキスト ボックス 542"/>
        <xdr:cNvSpPr txBox="1"/>
      </xdr:nvSpPr>
      <xdr:spPr>
        <a:xfrm>
          <a:off x="15214111" y="665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108981</xdr:rowOff>
    </xdr:from>
    <xdr:to>
      <xdr:col>76</xdr:col>
      <xdr:colOff>165100</xdr:colOff>
      <xdr:row>38</xdr:row>
      <xdr:rowOff>39131</xdr:rowOff>
    </xdr:to>
    <xdr:sp macro="" textlink="">
      <xdr:nvSpPr>
        <xdr:cNvPr id="544" name="楕円 543"/>
        <xdr:cNvSpPr/>
      </xdr:nvSpPr>
      <xdr:spPr>
        <a:xfrm>
          <a:off x="14541500" y="645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55658</xdr:rowOff>
    </xdr:from>
    <xdr:ext cx="534377" cy="259045"/>
    <xdr:sp macro="" textlink="">
      <xdr:nvSpPr>
        <xdr:cNvPr id="545" name="テキスト ボックス 544"/>
        <xdr:cNvSpPr txBox="1"/>
      </xdr:nvSpPr>
      <xdr:spPr>
        <a:xfrm>
          <a:off x="14325111" y="622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38726</xdr:rowOff>
    </xdr:from>
    <xdr:to>
      <xdr:col>72</xdr:col>
      <xdr:colOff>38100</xdr:colOff>
      <xdr:row>38</xdr:row>
      <xdr:rowOff>140326</xdr:rowOff>
    </xdr:to>
    <xdr:sp macro="" textlink="">
      <xdr:nvSpPr>
        <xdr:cNvPr id="546" name="楕円 545"/>
        <xdr:cNvSpPr/>
      </xdr:nvSpPr>
      <xdr:spPr>
        <a:xfrm>
          <a:off x="13652500" y="65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156853</xdr:rowOff>
    </xdr:from>
    <xdr:ext cx="534377" cy="259045"/>
    <xdr:sp macro="" textlink="">
      <xdr:nvSpPr>
        <xdr:cNvPr id="547" name="テキスト ボックス 546"/>
        <xdr:cNvSpPr txBox="1"/>
      </xdr:nvSpPr>
      <xdr:spPr>
        <a:xfrm>
          <a:off x="13436111" y="632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39192</xdr:rowOff>
    </xdr:from>
    <xdr:to>
      <xdr:col>67</xdr:col>
      <xdr:colOff>101600</xdr:colOff>
      <xdr:row>38</xdr:row>
      <xdr:rowOff>140792</xdr:rowOff>
    </xdr:to>
    <xdr:sp macro="" textlink="">
      <xdr:nvSpPr>
        <xdr:cNvPr id="548" name="楕円 547"/>
        <xdr:cNvSpPr/>
      </xdr:nvSpPr>
      <xdr:spPr>
        <a:xfrm>
          <a:off x="12763500" y="65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157320</xdr:rowOff>
    </xdr:from>
    <xdr:ext cx="534377" cy="259045"/>
    <xdr:sp macro="" textlink="">
      <xdr:nvSpPr>
        <xdr:cNvPr id="549" name="テキスト ボックス 548"/>
        <xdr:cNvSpPr txBox="1"/>
      </xdr:nvSpPr>
      <xdr:spPr>
        <a:xfrm>
          <a:off x="12547111" y="632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1" name="テキスト ボックス 560"/>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3" name="テキスト ボックス 562"/>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5" name="テキスト ボックス 564"/>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7" name="テキスト ボックス 566"/>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9" name="テキスト ボックス 568"/>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1" name="テキスト ボックス 570"/>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143122</xdr:rowOff>
    </xdr:from>
    <xdr:to>
      <xdr:col>85</xdr:col>
      <xdr:colOff>126364</xdr:colOff>
      <xdr:row>58</xdr:row>
      <xdr:rowOff>78350</xdr:rowOff>
    </xdr:to>
    <xdr:cxnSp macro="">
      <xdr:nvCxnSpPr>
        <xdr:cNvPr id="575" name="直線コネクタ 574"/>
        <xdr:cNvCxnSpPr/>
      </xdr:nvCxnSpPr>
      <xdr:spPr>
        <a:xfrm flipV="1">
          <a:off x="16317595" y="8715622"/>
          <a:ext cx="1269" cy="1306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82177</xdr:rowOff>
    </xdr:from>
    <xdr:ext cx="534377" cy="259045"/>
    <xdr:sp macro="" textlink="">
      <xdr:nvSpPr>
        <xdr:cNvPr id="576" name="教育費最小値テキスト"/>
        <xdr:cNvSpPr txBox="1"/>
      </xdr:nvSpPr>
      <xdr:spPr>
        <a:xfrm>
          <a:off x="16370300" y="1002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78350</xdr:rowOff>
    </xdr:from>
    <xdr:to>
      <xdr:col>86</xdr:col>
      <xdr:colOff>25400</xdr:colOff>
      <xdr:row>58</xdr:row>
      <xdr:rowOff>78350</xdr:rowOff>
    </xdr:to>
    <xdr:cxnSp macro="">
      <xdr:nvCxnSpPr>
        <xdr:cNvPr id="577" name="直線コネクタ 576"/>
        <xdr:cNvCxnSpPr/>
      </xdr:nvCxnSpPr>
      <xdr:spPr>
        <a:xfrm>
          <a:off x="16230600" y="10022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89799</xdr:rowOff>
    </xdr:from>
    <xdr:ext cx="599010" cy="259045"/>
    <xdr:sp macro="" textlink="">
      <xdr:nvSpPr>
        <xdr:cNvPr id="578" name="教育費最大値テキスト"/>
        <xdr:cNvSpPr txBox="1"/>
      </xdr:nvSpPr>
      <xdr:spPr>
        <a:xfrm>
          <a:off x="16370300" y="849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458,952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143122</xdr:rowOff>
    </xdr:from>
    <xdr:to>
      <xdr:col>86</xdr:col>
      <xdr:colOff>25400</xdr:colOff>
      <xdr:row>50</xdr:row>
      <xdr:rowOff>143122</xdr:rowOff>
    </xdr:to>
    <xdr:cxnSp macro="">
      <xdr:nvCxnSpPr>
        <xdr:cNvPr id="579" name="直線コネクタ 578"/>
        <xdr:cNvCxnSpPr/>
      </xdr:nvCxnSpPr>
      <xdr:spPr>
        <a:xfrm>
          <a:off x="16230600" y="8715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142880</xdr:rowOff>
    </xdr:from>
    <xdr:to>
      <xdr:col>85</xdr:col>
      <xdr:colOff>127000</xdr:colOff>
      <xdr:row>57</xdr:row>
      <xdr:rowOff>139909</xdr:rowOff>
    </xdr:to>
    <xdr:cxnSp macro="">
      <xdr:nvCxnSpPr>
        <xdr:cNvPr id="580" name="直線コネクタ 579"/>
        <xdr:cNvCxnSpPr/>
      </xdr:nvCxnSpPr>
      <xdr:spPr>
        <a:xfrm flipV="1">
          <a:off x="15481300" y="9401180"/>
          <a:ext cx="838200" cy="51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168995</xdr:rowOff>
    </xdr:from>
    <xdr:ext cx="599010" cy="259045"/>
    <xdr:sp macro="" textlink="">
      <xdr:nvSpPr>
        <xdr:cNvPr id="581" name="教育費平均値テキスト"/>
        <xdr:cNvSpPr txBox="1"/>
      </xdr:nvSpPr>
      <xdr:spPr>
        <a:xfrm>
          <a:off x="16370300" y="9770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19118</xdr:rowOff>
    </xdr:from>
    <xdr:to>
      <xdr:col>85</xdr:col>
      <xdr:colOff>177800</xdr:colOff>
      <xdr:row>57</xdr:row>
      <xdr:rowOff>120718</xdr:rowOff>
    </xdr:to>
    <xdr:sp macro="" textlink="">
      <xdr:nvSpPr>
        <xdr:cNvPr id="582" name="フローチャート: 判断 581"/>
        <xdr:cNvSpPr/>
      </xdr:nvSpPr>
      <xdr:spPr>
        <a:xfrm>
          <a:off x="16268700" y="979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139909</xdr:rowOff>
    </xdr:from>
    <xdr:to>
      <xdr:col>81</xdr:col>
      <xdr:colOff>50800</xdr:colOff>
      <xdr:row>57</xdr:row>
      <xdr:rowOff>157857</xdr:rowOff>
    </xdr:to>
    <xdr:cxnSp macro="">
      <xdr:nvCxnSpPr>
        <xdr:cNvPr id="583" name="直線コネクタ 582"/>
        <xdr:cNvCxnSpPr/>
      </xdr:nvCxnSpPr>
      <xdr:spPr>
        <a:xfrm flipV="1">
          <a:off x="14592300" y="9912559"/>
          <a:ext cx="889000" cy="1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104899</xdr:rowOff>
    </xdr:from>
    <xdr:to>
      <xdr:col>81</xdr:col>
      <xdr:colOff>101600</xdr:colOff>
      <xdr:row>57</xdr:row>
      <xdr:rowOff>35049</xdr:rowOff>
    </xdr:to>
    <xdr:sp macro="" textlink="">
      <xdr:nvSpPr>
        <xdr:cNvPr id="584" name="フローチャート: 判断 583"/>
        <xdr:cNvSpPr/>
      </xdr:nvSpPr>
      <xdr:spPr>
        <a:xfrm>
          <a:off x="15430500" y="970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51576</xdr:rowOff>
    </xdr:from>
    <xdr:ext cx="599010" cy="259045"/>
    <xdr:sp macro="" textlink="">
      <xdr:nvSpPr>
        <xdr:cNvPr id="585" name="テキスト ボックス 584"/>
        <xdr:cNvSpPr txBox="1"/>
      </xdr:nvSpPr>
      <xdr:spPr>
        <a:xfrm>
          <a:off x="15181795" y="9481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130942</xdr:rowOff>
    </xdr:from>
    <xdr:to>
      <xdr:col>76</xdr:col>
      <xdr:colOff>114300</xdr:colOff>
      <xdr:row>57</xdr:row>
      <xdr:rowOff>157857</xdr:rowOff>
    </xdr:to>
    <xdr:cxnSp macro="">
      <xdr:nvCxnSpPr>
        <xdr:cNvPr id="586" name="直線コネクタ 585"/>
        <xdr:cNvCxnSpPr/>
      </xdr:nvCxnSpPr>
      <xdr:spPr>
        <a:xfrm>
          <a:off x="13703300" y="9903592"/>
          <a:ext cx="889000" cy="2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163336</xdr:rowOff>
    </xdr:from>
    <xdr:to>
      <xdr:col>76</xdr:col>
      <xdr:colOff>165100</xdr:colOff>
      <xdr:row>57</xdr:row>
      <xdr:rowOff>93486</xdr:rowOff>
    </xdr:to>
    <xdr:sp macro="" textlink="">
      <xdr:nvSpPr>
        <xdr:cNvPr id="587" name="フローチャート: 判断 586"/>
        <xdr:cNvSpPr/>
      </xdr:nvSpPr>
      <xdr:spPr>
        <a:xfrm>
          <a:off x="14541500" y="9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110013</xdr:rowOff>
    </xdr:from>
    <xdr:ext cx="599010" cy="259045"/>
    <xdr:sp macro="" textlink="">
      <xdr:nvSpPr>
        <xdr:cNvPr id="588" name="テキスト ボックス 587"/>
        <xdr:cNvSpPr txBox="1"/>
      </xdr:nvSpPr>
      <xdr:spPr>
        <a:xfrm>
          <a:off x="14292795" y="953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115677</xdr:rowOff>
    </xdr:from>
    <xdr:to>
      <xdr:col>71</xdr:col>
      <xdr:colOff>177800</xdr:colOff>
      <xdr:row>57</xdr:row>
      <xdr:rowOff>130942</xdr:rowOff>
    </xdr:to>
    <xdr:cxnSp macro="">
      <xdr:nvCxnSpPr>
        <xdr:cNvPr id="589" name="直線コネクタ 588"/>
        <xdr:cNvCxnSpPr/>
      </xdr:nvCxnSpPr>
      <xdr:spPr>
        <a:xfrm>
          <a:off x="12814300" y="9888327"/>
          <a:ext cx="889000" cy="1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162591</xdr:rowOff>
    </xdr:from>
    <xdr:to>
      <xdr:col>72</xdr:col>
      <xdr:colOff>38100</xdr:colOff>
      <xdr:row>57</xdr:row>
      <xdr:rowOff>92741</xdr:rowOff>
    </xdr:to>
    <xdr:sp macro="" textlink="">
      <xdr:nvSpPr>
        <xdr:cNvPr id="590" name="フローチャート: 判断 589"/>
        <xdr:cNvSpPr/>
      </xdr:nvSpPr>
      <xdr:spPr>
        <a:xfrm>
          <a:off x="13652500" y="976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109268</xdr:rowOff>
    </xdr:from>
    <xdr:ext cx="599010" cy="259045"/>
    <xdr:sp macro="" textlink="">
      <xdr:nvSpPr>
        <xdr:cNvPr id="591" name="テキスト ボックス 590"/>
        <xdr:cNvSpPr txBox="1"/>
      </xdr:nvSpPr>
      <xdr:spPr>
        <a:xfrm>
          <a:off x="13403795" y="9539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137957</xdr:rowOff>
    </xdr:from>
    <xdr:to>
      <xdr:col>67</xdr:col>
      <xdr:colOff>101600</xdr:colOff>
      <xdr:row>57</xdr:row>
      <xdr:rowOff>68107</xdr:rowOff>
    </xdr:to>
    <xdr:sp macro="" textlink="">
      <xdr:nvSpPr>
        <xdr:cNvPr id="592" name="フローチャート: 判断 591"/>
        <xdr:cNvSpPr/>
      </xdr:nvSpPr>
      <xdr:spPr>
        <a:xfrm>
          <a:off x="12763500" y="973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84634</xdr:rowOff>
    </xdr:from>
    <xdr:ext cx="599010" cy="259045"/>
    <xdr:sp macro="" textlink="">
      <xdr:nvSpPr>
        <xdr:cNvPr id="593" name="テキスト ボックス 592"/>
        <xdr:cNvSpPr txBox="1"/>
      </xdr:nvSpPr>
      <xdr:spPr>
        <a:xfrm>
          <a:off x="12514795" y="9514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92080</xdr:rowOff>
    </xdr:from>
    <xdr:to>
      <xdr:col>85</xdr:col>
      <xdr:colOff>177800</xdr:colOff>
      <xdr:row>55</xdr:row>
      <xdr:rowOff>22230</xdr:rowOff>
    </xdr:to>
    <xdr:sp macro="" textlink="">
      <xdr:nvSpPr>
        <xdr:cNvPr id="599" name="楕円 598"/>
        <xdr:cNvSpPr/>
      </xdr:nvSpPr>
      <xdr:spPr>
        <a:xfrm>
          <a:off x="16268700" y="935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114957</xdr:rowOff>
    </xdr:from>
    <xdr:ext cx="599010" cy="259045"/>
    <xdr:sp macro="" textlink="">
      <xdr:nvSpPr>
        <xdr:cNvPr id="600" name="教育費該当値テキスト"/>
        <xdr:cNvSpPr txBox="1"/>
      </xdr:nvSpPr>
      <xdr:spPr>
        <a:xfrm>
          <a:off x="16370300" y="9201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89109</xdr:rowOff>
    </xdr:from>
    <xdr:to>
      <xdr:col>81</xdr:col>
      <xdr:colOff>101600</xdr:colOff>
      <xdr:row>58</xdr:row>
      <xdr:rowOff>19259</xdr:rowOff>
    </xdr:to>
    <xdr:sp macro="" textlink="">
      <xdr:nvSpPr>
        <xdr:cNvPr id="601" name="楕円 600"/>
        <xdr:cNvSpPr/>
      </xdr:nvSpPr>
      <xdr:spPr>
        <a:xfrm>
          <a:off x="15430500" y="986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10386</xdr:rowOff>
    </xdr:from>
    <xdr:ext cx="534377" cy="259045"/>
    <xdr:sp macro="" textlink="">
      <xdr:nvSpPr>
        <xdr:cNvPr id="602" name="テキスト ボックス 601"/>
        <xdr:cNvSpPr txBox="1"/>
      </xdr:nvSpPr>
      <xdr:spPr>
        <a:xfrm>
          <a:off x="15214111" y="995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107057</xdr:rowOff>
    </xdr:from>
    <xdr:to>
      <xdr:col>76</xdr:col>
      <xdr:colOff>165100</xdr:colOff>
      <xdr:row>58</xdr:row>
      <xdr:rowOff>37207</xdr:rowOff>
    </xdr:to>
    <xdr:sp macro="" textlink="">
      <xdr:nvSpPr>
        <xdr:cNvPr id="603" name="楕円 602"/>
        <xdr:cNvSpPr/>
      </xdr:nvSpPr>
      <xdr:spPr>
        <a:xfrm>
          <a:off x="14541500" y="987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28334</xdr:rowOff>
    </xdr:from>
    <xdr:ext cx="534377" cy="259045"/>
    <xdr:sp macro="" textlink="">
      <xdr:nvSpPr>
        <xdr:cNvPr id="604" name="テキスト ボックス 603"/>
        <xdr:cNvSpPr txBox="1"/>
      </xdr:nvSpPr>
      <xdr:spPr>
        <a:xfrm>
          <a:off x="14325111" y="997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80142</xdr:rowOff>
    </xdr:from>
    <xdr:to>
      <xdr:col>72</xdr:col>
      <xdr:colOff>38100</xdr:colOff>
      <xdr:row>58</xdr:row>
      <xdr:rowOff>10292</xdr:rowOff>
    </xdr:to>
    <xdr:sp macro="" textlink="">
      <xdr:nvSpPr>
        <xdr:cNvPr id="605" name="楕円 604"/>
        <xdr:cNvSpPr/>
      </xdr:nvSpPr>
      <xdr:spPr>
        <a:xfrm>
          <a:off x="13652500" y="985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1419</xdr:rowOff>
    </xdr:from>
    <xdr:ext cx="534377" cy="259045"/>
    <xdr:sp macro="" textlink="">
      <xdr:nvSpPr>
        <xdr:cNvPr id="606" name="テキスト ボックス 605"/>
        <xdr:cNvSpPr txBox="1"/>
      </xdr:nvSpPr>
      <xdr:spPr>
        <a:xfrm>
          <a:off x="13436111" y="994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64877</xdr:rowOff>
    </xdr:from>
    <xdr:to>
      <xdr:col>67</xdr:col>
      <xdr:colOff>101600</xdr:colOff>
      <xdr:row>57</xdr:row>
      <xdr:rowOff>166477</xdr:rowOff>
    </xdr:to>
    <xdr:sp macro="" textlink="">
      <xdr:nvSpPr>
        <xdr:cNvPr id="607" name="楕円 606"/>
        <xdr:cNvSpPr/>
      </xdr:nvSpPr>
      <xdr:spPr>
        <a:xfrm>
          <a:off x="12763500" y="983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157604</xdr:rowOff>
    </xdr:from>
    <xdr:ext cx="534377" cy="259045"/>
    <xdr:sp macro="" textlink="">
      <xdr:nvSpPr>
        <xdr:cNvPr id="608" name="テキスト ボックス 607"/>
        <xdr:cNvSpPr txBox="1"/>
      </xdr:nvSpPr>
      <xdr:spPr>
        <a:xfrm>
          <a:off x="12547111" y="993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9" name="直線コネクタ 61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0" name="テキスト ボックス 61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1" name="直線コネクタ 62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2" name="テキスト ボックス 62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3" name="直線コネクタ 62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4" name="テキスト ボックス 62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5" name="直線コネクタ 62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6" name="テキスト ボックス 62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169075</xdr:rowOff>
    </xdr:from>
    <xdr:to>
      <xdr:col>85</xdr:col>
      <xdr:colOff>126364</xdr:colOff>
      <xdr:row>78</xdr:row>
      <xdr:rowOff>139700</xdr:rowOff>
    </xdr:to>
    <xdr:cxnSp macro="">
      <xdr:nvCxnSpPr>
        <xdr:cNvPr id="630" name="直線コネクタ 629"/>
        <xdr:cNvCxnSpPr/>
      </xdr:nvCxnSpPr>
      <xdr:spPr>
        <a:xfrm flipV="1">
          <a:off x="16317595" y="12342025"/>
          <a:ext cx="1269" cy="117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1"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2" name="直線コネクタ 63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115752</xdr:rowOff>
    </xdr:from>
    <xdr:ext cx="599010" cy="259045"/>
    <xdr:sp macro="" textlink="">
      <xdr:nvSpPr>
        <xdr:cNvPr id="633" name="災害復旧費最大値テキスト"/>
        <xdr:cNvSpPr txBox="1"/>
      </xdr:nvSpPr>
      <xdr:spPr>
        <a:xfrm>
          <a:off x="16370300" y="12117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512,150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169075</xdr:rowOff>
    </xdr:from>
    <xdr:to>
      <xdr:col>86</xdr:col>
      <xdr:colOff>25400</xdr:colOff>
      <xdr:row>71</xdr:row>
      <xdr:rowOff>169075</xdr:rowOff>
    </xdr:to>
    <xdr:cxnSp macro="">
      <xdr:nvCxnSpPr>
        <xdr:cNvPr id="634" name="直線コネクタ 633"/>
        <xdr:cNvCxnSpPr/>
      </xdr:nvCxnSpPr>
      <xdr:spPr>
        <a:xfrm>
          <a:off x="16230600" y="1234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107493</xdr:rowOff>
    </xdr:from>
    <xdr:to>
      <xdr:col>85</xdr:col>
      <xdr:colOff>127000</xdr:colOff>
      <xdr:row>78</xdr:row>
      <xdr:rowOff>122078</xdr:rowOff>
    </xdr:to>
    <xdr:cxnSp macro="">
      <xdr:nvCxnSpPr>
        <xdr:cNvPr id="635" name="直線コネクタ 634"/>
        <xdr:cNvCxnSpPr/>
      </xdr:nvCxnSpPr>
      <xdr:spPr>
        <a:xfrm flipV="1">
          <a:off x="15481300" y="13480593"/>
          <a:ext cx="838200" cy="1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37498</xdr:rowOff>
    </xdr:from>
    <xdr:ext cx="534377" cy="259045"/>
    <xdr:sp macro="" textlink="">
      <xdr:nvSpPr>
        <xdr:cNvPr id="636" name="災害復旧費平均値テキスト"/>
        <xdr:cNvSpPr txBox="1"/>
      </xdr:nvSpPr>
      <xdr:spPr>
        <a:xfrm>
          <a:off x="16370300" y="13239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14621</xdr:rowOff>
    </xdr:from>
    <xdr:to>
      <xdr:col>85</xdr:col>
      <xdr:colOff>177800</xdr:colOff>
      <xdr:row>78</xdr:row>
      <xdr:rowOff>116221</xdr:rowOff>
    </xdr:to>
    <xdr:sp macro="" textlink="">
      <xdr:nvSpPr>
        <xdr:cNvPr id="637" name="フローチャート: 判断 636"/>
        <xdr:cNvSpPr/>
      </xdr:nvSpPr>
      <xdr:spPr>
        <a:xfrm>
          <a:off x="16268700" y="1338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56652</xdr:rowOff>
    </xdr:from>
    <xdr:to>
      <xdr:col>81</xdr:col>
      <xdr:colOff>50800</xdr:colOff>
      <xdr:row>78</xdr:row>
      <xdr:rowOff>122078</xdr:rowOff>
    </xdr:to>
    <xdr:cxnSp macro="">
      <xdr:nvCxnSpPr>
        <xdr:cNvPr id="638" name="直線コネクタ 637"/>
        <xdr:cNvCxnSpPr/>
      </xdr:nvCxnSpPr>
      <xdr:spPr>
        <a:xfrm>
          <a:off x="14592300" y="13429752"/>
          <a:ext cx="889000" cy="6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39" name="フローチャート: 判断 638"/>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153109</xdr:rowOff>
    </xdr:from>
    <xdr:ext cx="534377" cy="259045"/>
    <xdr:sp macro="" textlink="">
      <xdr:nvSpPr>
        <xdr:cNvPr id="640" name="テキスト ボックス 639"/>
        <xdr:cNvSpPr txBox="1"/>
      </xdr:nvSpPr>
      <xdr:spPr>
        <a:xfrm>
          <a:off x="15214111" y="131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56652</xdr:rowOff>
    </xdr:from>
    <xdr:to>
      <xdr:col>76</xdr:col>
      <xdr:colOff>114300</xdr:colOff>
      <xdr:row>78</xdr:row>
      <xdr:rowOff>66402</xdr:rowOff>
    </xdr:to>
    <xdr:cxnSp macro="">
      <xdr:nvCxnSpPr>
        <xdr:cNvPr id="641" name="直線コネクタ 640"/>
        <xdr:cNvCxnSpPr/>
      </xdr:nvCxnSpPr>
      <xdr:spPr>
        <a:xfrm flipV="1">
          <a:off x="13703300" y="13429752"/>
          <a:ext cx="889000" cy="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42" name="フローチャート: 判断 641"/>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128934</xdr:rowOff>
    </xdr:from>
    <xdr:ext cx="534377" cy="259045"/>
    <xdr:sp macro="" textlink="">
      <xdr:nvSpPr>
        <xdr:cNvPr id="643" name="テキスト ボックス 642"/>
        <xdr:cNvSpPr txBox="1"/>
      </xdr:nvSpPr>
      <xdr:spPr>
        <a:xfrm>
          <a:off x="14325111" y="1350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27418</xdr:rowOff>
    </xdr:from>
    <xdr:to>
      <xdr:col>71</xdr:col>
      <xdr:colOff>177800</xdr:colOff>
      <xdr:row>78</xdr:row>
      <xdr:rowOff>66402</xdr:rowOff>
    </xdr:to>
    <xdr:cxnSp macro="">
      <xdr:nvCxnSpPr>
        <xdr:cNvPr id="644" name="直線コネクタ 643"/>
        <xdr:cNvCxnSpPr/>
      </xdr:nvCxnSpPr>
      <xdr:spPr>
        <a:xfrm>
          <a:off x="12814300" y="13400518"/>
          <a:ext cx="889000" cy="3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45" name="フローチャート: 判断 644"/>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137771</xdr:rowOff>
    </xdr:from>
    <xdr:ext cx="534377" cy="259045"/>
    <xdr:sp macro="" textlink="">
      <xdr:nvSpPr>
        <xdr:cNvPr id="646" name="テキスト ボックス 645"/>
        <xdr:cNvSpPr txBox="1"/>
      </xdr:nvSpPr>
      <xdr:spPr>
        <a:xfrm>
          <a:off x="13436111" y="1351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47" name="フローチャート: 判断 646"/>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142887</xdr:rowOff>
    </xdr:from>
    <xdr:ext cx="534377" cy="259045"/>
    <xdr:sp macro="" textlink="">
      <xdr:nvSpPr>
        <xdr:cNvPr id="648" name="テキスト ボックス 647"/>
        <xdr:cNvSpPr txBox="1"/>
      </xdr:nvSpPr>
      <xdr:spPr>
        <a:xfrm>
          <a:off x="12547111" y="1351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56693</xdr:rowOff>
    </xdr:from>
    <xdr:to>
      <xdr:col>85</xdr:col>
      <xdr:colOff>177800</xdr:colOff>
      <xdr:row>78</xdr:row>
      <xdr:rowOff>158293</xdr:rowOff>
    </xdr:to>
    <xdr:sp macro="" textlink="">
      <xdr:nvSpPr>
        <xdr:cNvPr id="654" name="楕円 653"/>
        <xdr:cNvSpPr/>
      </xdr:nvSpPr>
      <xdr:spPr>
        <a:xfrm>
          <a:off x="16268700" y="1342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164498</xdr:rowOff>
    </xdr:from>
    <xdr:ext cx="534377" cy="259045"/>
    <xdr:sp macro="" textlink="">
      <xdr:nvSpPr>
        <xdr:cNvPr id="655" name="災害復旧費該当値テキスト"/>
        <xdr:cNvSpPr txBox="1"/>
      </xdr:nvSpPr>
      <xdr:spPr>
        <a:xfrm>
          <a:off x="16370300" y="1336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71278</xdr:rowOff>
    </xdr:from>
    <xdr:to>
      <xdr:col>81</xdr:col>
      <xdr:colOff>101600</xdr:colOff>
      <xdr:row>79</xdr:row>
      <xdr:rowOff>1428</xdr:rowOff>
    </xdr:to>
    <xdr:sp macro="" textlink="">
      <xdr:nvSpPr>
        <xdr:cNvPr id="656" name="楕円 655"/>
        <xdr:cNvSpPr/>
      </xdr:nvSpPr>
      <xdr:spPr>
        <a:xfrm>
          <a:off x="15430500" y="1344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164005</xdr:rowOff>
    </xdr:from>
    <xdr:ext cx="469744" cy="259045"/>
    <xdr:sp macro="" textlink="">
      <xdr:nvSpPr>
        <xdr:cNvPr id="657" name="テキスト ボックス 656"/>
        <xdr:cNvSpPr txBox="1"/>
      </xdr:nvSpPr>
      <xdr:spPr>
        <a:xfrm>
          <a:off x="15246428" y="13537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5852</xdr:rowOff>
    </xdr:from>
    <xdr:to>
      <xdr:col>76</xdr:col>
      <xdr:colOff>165100</xdr:colOff>
      <xdr:row>78</xdr:row>
      <xdr:rowOff>107452</xdr:rowOff>
    </xdr:to>
    <xdr:sp macro="" textlink="">
      <xdr:nvSpPr>
        <xdr:cNvPr id="658" name="楕円 657"/>
        <xdr:cNvSpPr/>
      </xdr:nvSpPr>
      <xdr:spPr>
        <a:xfrm>
          <a:off x="14541500" y="1337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123979</xdr:rowOff>
    </xdr:from>
    <xdr:ext cx="534377" cy="259045"/>
    <xdr:sp macro="" textlink="">
      <xdr:nvSpPr>
        <xdr:cNvPr id="659" name="テキスト ボックス 658"/>
        <xdr:cNvSpPr txBox="1"/>
      </xdr:nvSpPr>
      <xdr:spPr>
        <a:xfrm>
          <a:off x="14325111" y="13154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15602</xdr:rowOff>
    </xdr:from>
    <xdr:to>
      <xdr:col>72</xdr:col>
      <xdr:colOff>38100</xdr:colOff>
      <xdr:row>78</xdr:row>
      <xdr:rowOff>117202</xdr:rowOff>
    </xdr:to>
    <xdr:sp macro="" textlink="">
      <xdr:nvSpPr>
        <xdr:cNvPr id="660" name="楕円 659"/>
        <xdr:cNvSpPr/>
      </xdr:nvSpPr>
      <xdr:spPr>
        <a:xfrm>
          <a:off x="13652500" y="1338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133729</xdr:rowOff>
    </xdr:from>
    <xdr:ext cx="534377" cy="259045"/>
    <xdr:sp macro="" textlink="">
      <xdr:nvSpPr>
        <xdr:cNvPr id="661" name="テキスト ボックス 660"/>
        <xdr:cNvSpPr txBox="1"/>
      </xdr:nvSpPr>
      <xdr:spPr>
        <a:xfrm>
          <a:off x="13436111" y="1316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148068</xdr:rowOff>
    </xdr:from>
    <xdr:to>
      <xdr:col>67</xdr:col>
      <xdr:colOff>101600</xdr:colOff>
      <xdr:row>78</xdr:row>
      <xdr:rowOff>78218</xdr:rowOff>
    </xdr:to>
    <xdr:sp macro="" textlink="">
      <xdr:nvSpPr>
        <xdr:cNvPr id="662" name="楕円 661"/>
        <xdr:cNvSpPr/>
      </xdr:nvSpPr>
      <xdr:spPr>
        <a:xfrm>
          <a:off x="12763500" y="1334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94745</xdr:rowOff>
    </xdr:from>
    <xdr:ext cx="534377" cy="259045"/>
    <xdr:sp macro="" textlink="">
      <xdr:nvSpPr>
        <xdr:cNvPr id="663" name="テキスト ボックス 662"/>
        <xdr:cNvSpPr txBox="1"/>
      </xdr:nvSpPr>
      <xdr:spPr>
        <a:xfrm>
          <a:off x="12547111" y="1312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7" name="テキスト ボックス 67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9" name="テキスト ボックス 67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1" name="テキスト ボックス 68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36517</xdr:rowOff>
    </xdr:from>
    <xdr:to>
      <xdr:col>85</xdr:col>
      <xdr:colOff>126364</xdr:colOff>
      <xdr:row>98</xdr:row>
      <xdr:rowOff>138131</xdr:rowOff>
    </xdr:to>
    <xdr:cxnSp macro="">
      <xdr:nvCxnSpPr>
        <xdr:cNvPr id="685" name="直線コネクタ 684"/>
        <xdr:cNvCxnSpPr/>
      </xdr:nvCxnSpPr>
      <xdr:spPr>
        <a:xfrm flipV="1">
          <a:off x="16317595" y="15638467"/>
          <a:ext cx="1269" cy="130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141958</xdr:rowOff>
    </xdr:from>
    <xdr:ext cx="378565" cy="259045"/>
    <xdr:sp macro="" textlink="">
      <xdr:nvSpPr>
        <xdr:cNvPr id="686" name="公債費最小値テキスト"/>
        <xdr:cNvSpPr txBox="1"/>
      </xdr:nvSpPr>
      <xdr:spPr>
        <a:xfrm>
          <a:off x="16370300" y="16944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138131</xdr:rowOff>
    </xdr:from>
    <xdr:to>
      <xdr:col>86</xdr:col>
      <xdr:colOff>25400</xdr:colOff>
      <xdr:row>98</xdr:row>
      <xdr:rowOff>138131</xdr:rowOff>
    </xdr:to>
    <xdr:cxnSp macro="">
      <xdr:nvCxnSpPr>
        <xdr:cNvPr id="687" name="直線コネクタ 686"/>
        <xdr:cNvCxnSpPr/>
      </xdr:nvCxnSpPr>
      <xdr:spPr>
        <a:xfrm>
          <a:off x="16230600" y="1694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154644</xdr:rowOff>
    </xdr:from>
    <xdr:ext cx="599010" cy="259045"/>
    <xdr:sp macro="" textlink="">
      <xdr:nvSpPr>
        <xdr:cNvPr id="688" name="公債費最大値テキスト"/>
        <xdr:cNvSpPr txBox="1"/>
      </xdr:nvSpPr>
      <xdr:spPr>
        <a:xfrm>
          <a:off x="16370300" y="15413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36517</xdr:rowOff>
    </xdr:from>
    <xdr:to>
      <xdr:col>86</xdr:col>
      <xdr:colOff>25400</xdr:colOff>
      <xdr:row>91</xdr:row>
      <xdr:rowOff>36517</xdr:rowOff>
    </xdr:to>
    <xdr:cxnSp macro="">
      <xdr:nvCxnSpPr>
        <xdr:cNvPr id="689" name="直線コネクタ 688"/>
        <xdr:cNvCxnSpPr/>
      </xdr:nvCxnSpPr>
      <xdr:spPr>
        <a:xfrm>
          <a:off x="16230600" y="156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122879</xdr:rowOff>
    </xdr:from>
    <xdr:to>
      <xdr:col>85</xdr:col>
      <xdr:colOff>127000</xdr:colOff>
      <xdr:row>98</xdr:row>
      <xdr:rowOff>122971</xdr:rowOff>
    </xdr:to>
    <xdr:cxnSp macro="">
      <xdr:nvCxnSpPr>
        <xdr:cNvPr id="690" name="直線コネクタ 689"/>
        <xdr:cNvCxnSpPr/>
      </xdr:nvCxnSpPr>
      <xdr:spPr>
        <a:xfrm>
          <a:off x="15481300" y="16924979"/>
          <a:ext cx="8382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166667</xdr:rowOff>
    </xdr:from>
    <xdr:ext cx="599010" cy="259045"/>
    <xdr:sp macro="" textlink="">
      <xdr:nvSpPr>
        <xdr:cNvPr id="691" name="公債費平均値テキスト"/>
        <xdr:cNvSpPr txBox="1"/>
      </xdr:nvSpPr>
      <xdr:spPr>
        <a:xfrm>
          <a:off x="16370300" y="16454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143790</xdr:rowOff>
    </xdr:from>
    <xdr:to>
      <xdr:col>85</xdr:col>
      <xdr:colOff>177800</xdr:colOff>
      <xdr:row>97</xdr:row>
      <xdr:rowOff>73940</xdr:rowOff>
    </xdr:to>
    <xdr:sp macro="" textlink="">
      <xdr:nvSpPr>
        <xdr:cNvPr id="692" name="フローチャート: 判断 691"/>
        <xdr:cNvSpPr/>
      </xdr:nvSpPr>
      <xdr:spPr>
        <a:xfrm>
          <a:off x="16268700" y="1660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120614</xdr:rowOff>
    </xdr:from>
    <xdr:to>
      <xdr:col>81</xdr:col>
      <xdr:colOff>50800</xdr:colOff>
      <xdr:row>98</xdr:row>
      <xdr:rowOff>122879</xdr:rowOff>
    </xdr:to>
    <xdr:cxnSp macro="">
      <xdr:nvCxnSpPr>
        <xdr:cNvPr id="693" name="直線コネクタ 692"/>
        <xdr:cNvCxnSpPr/>
      </xdr:nvCxnSpPr>
      <xdr:spPr>
        <a:xfrm>
          <a:off x="14592300" y="16922714"/>
          <a:ext cx="889000" cy="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88548</xdr:rowOff>
    </xdr:from>
    <xdr:to>
      <xdr:col>81</xdr:col>
      <xdr:colOff>101600</xdr:colOff>
      <xdr:row>97</xdr:row>
      <xdr:rowOff>18698</xdr:rowOff>
    </xdr:to>
    <xdr:sp macro="" textlink="">
      <xdr:nvSpPr>
        <xdr:cNvPr id="694" name="フローチャート: 判断 693"/>
        <xdr:cNvSpPr/>
      </xdr:nvSpPr>
      <xdr:spPr>
        <a:xfrm>
          <a:off x="15430500" y="1654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35225</xdr:rowOff>
    </xdr:from>
    <xdr:ext cx="599010" cy="259045"/>
    <xdr:sp macro="" textlink="">
      <xdr:nvSpPr>
        <xdr:cNvPr id="695" name="テキスト ボックス 694"/>
        <xdr:cNvSpPr txBox="1"/>
      </xdr:nvSpPr>
      <xdr:spPr>
        <a:xfrm>
          <a:off x="15181795" y="1632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116449</xdr:rowOff>
    </xdr:from>
    <xdr:to>
      <xdr:col>76</xdr:col>
      <xdr:colOff>114300</xdr:colOff>
      <xdr:row>98</xdr:row>
      <xdr:rowOff>120614</xdr:rowOff>
    </xdr:to>
    <xdr:cxnSp macro="">
      <xdr:nvCxnSpPr>
        <xdr:cNvPr id="696" name="直線コネクタ 695"/>
        <xdr:cNvCxnSpPr/>
      </xdr:nvCxnSpPr>
      <xdr:spPr>
        <a:xfrm>
          <a:off x="13703300" y="16918549"/>
          <a:ext cx="889000" cy="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98661</xdr:rowOff>
    </xdr:from>
    <xdr:to>
      <xdr:col>76</xdr:col>
      <xdr:colOff>165100</xdr:colOff>
      <xdr:row>97</xdr:row>
      <xdr:rowOff>28811</xdr:rowOff>
    </xdr:to>
    <xdr:sp macro="" textlink="">
      <xdr:nvSpPr>
        <xdr:cNvPr id="697" name="フローチャート: 判断 696"/>
        <xdr:cNvSpPr/>
      </xdr:nvSpPr>
      <xdr:spPr>
        <a:xfrm>
          <a:off x="14541500" y="165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45338</xdr:rowOff>
    </xdr:from>
    <xdr:ext cx="599010" cy="259045"/>
    <xdr:sp macro="" textlink="">
      <xdr:nvSpPr>
        <xdr:cNvPr id="698" name="テキスト ボックス 697"/>
        <xdr:cNvSpPr txBox="1"/>
      </xdr:nvSpPr>
      <xdr:spPr>
        <a:xfrm>
          <a:off x="14292795" y="1633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108144</xdr:rowOff>
    </xdr:from>
    <xdr:to>
      <xdr:col>71</xdr:col>
      <xdr:colOff>177800</xdr:colOff>
      <xdr:row>98</xdr:row>
      <xdr:rowOff>116449</xdr:rowOff>
    </xdr:to>
    <xdr:cxnSp macro="">
      <xdr:nvCxnSpPr>
        <xdr:cNvPr id="699" name="直線コネクタ 698"/>
        <xdr:cNvCxnSpPr/>
      </xdr:nvCxnSpPr>
      <xdr:spPr>
        <a:xfrm>
          <a:off x="12814300" y="16910244"/>
          <a:ext cx="889000" cy="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103360</xdr:rowOff>
    </xdr:from>
    <xdr:to>
      <xdr:col>72</xdr:col>
      <xdr:colOff>38100</xdr:colOff>
      <xdr:row>97</xdr:row>
      <xdr:rowOff>33510</xdr:rowOff>
    </xdr:to>
    <xdr:sp macro="" textlink="">
      <xdr:nvSpPr>
        <xdr:cNvPr id="700" name="フローチャート: 判断 699"/>
        <xdr:cNvSpPr/>
      </xdr:nvSpPr>
      <xdr:spPr>
        <a:xfrm>
          <a:off x="13652500" y="165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50037</xdr:rowOff>
    </xdr:from>
    <xdr:ext cx="599010" cy="259045"/>
    <xdr:sp macro="" textlink="">
      <xdr:nvSpPr>
        <xdr:cNvPr id="701" name="テキスト ボックス 700"/>
        <xdr:cNvSpPr txBox="1"/>
      </xdr:nvSpPr>
      <xdr:spPr>
        <a:xfrm>
          <a:off x="13403795" y="16337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92393</xdr:rowOff>
    </xdr:from>
    <xdr:to>
      <xdr:col>67</xdr:col>
      <xdr:colOff>101600</xdr:colOff>
      <xdr:row>97</xdr:row>
      <xdr:rowOff>22543</xdr:rowOff>
    </xdr:to>
    <xdr:sp macro="" textlink="">
      <xdr:nvSpPr>
        <xdr:cNvPr id="702" name="フローチャート: 判断 701"/>
        <xdr:cNvSpPr/>
      </xdr:nvSpPr>
      <xdr:spPr>
        <a:xfrm>
          <a:off x="12763500" y="1655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39070</xdr:rowOff>
    </xdr:from>
    <xdr:ext cx="599010" cy="259045"/>
    <xdr:sp macro="" textlink="">
      <xdr:nvSpPr>
        <xdr:cNvPr id="703" name="テキスト ボックス 702"/>
        <xdr:cNvSpPr txBox="1"/>
      </xdr:nvSpPr>
      <xdr:spPr>
        <a:xfrm>
          <a:off x="12514795" y="1632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72171</xdr:rowOff>
    </xdr:from>
    <xdr:to>
      <xdr:col>85</xdr:col>
      <xdr:colOff>177800</xdr:colOff>
      <xdr:row>99</xdr:row>
      <xdr:rowOff>2321</xdr:rowOff>
    </xdr:to>
    <xdr:sp macro="" textlink="">
      <xdr:nvSpPr>
        <xdr:cNvPr id="709" name="楕円 708"/>
        <xdr:cNvSpPr/>
      </xdr:nvSpPr>
      <xdr:spPr>
        <a:xfrm>
          <a:off x="16268700" y="1687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158548</xdr:rowOff>
    </xdr:from>
    <xdr:ext cx="469744" cy="259045"/>
    <xdr:sp macro="" textlink="">
      <xdr:nvSpPr>
        <xdr:cNvPr id="710" name="公債費該当値テキスト"/>
        <xdr:cNvSpPr txBox="1"/>
      </xdr:nvSpPr>
      <xdr:spPr>
        <a:xfrm>
          <a:off x="16370300" y="16789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72079</xdr:rowOff>
    </xdr:from>
    <xdr:to>
      <xdr:col>81</xdr:col>
      <xdr:colOff>101600</xdr:colOff>
      <xdr:row>99</xdr:row>
      <xdr:rowOff>2229</xdr:rowOff>
    </xdr:to>
    <xdr:sp macro="" textlink="">
      <xdr:nvSpPr>
        <xdr:cNvPr id="711" name="楕円 710"/>
        <xdr:cNvSpPr/>
      </xdr:nvSpPr>
      <xdr:spPr>
        <a:xfrm>
          <a:off x="15430500" y="1687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164806</xdr:rowOff>
    </xdr:from>
    <xdr:ext cx="469744" cy="259045"/>
    <xdr:sp macro="" textlink="">
      <xdr:nvSpPr>
        <xdr:cNvPr id="712" name="テキスト ボックス 711"/>
        <xdr:cNvSpPr txBox="1"/>
      </xdr:nvSpPr>
      <xdr:spPr>
        <a:xfrm>
          <a:off x="15246428" y="16966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69814</xdr:rowOff>
    </xdr:from>
    <xdr:to>
      <xdr:col>76</xdr:col>
      <xdr:colOff>165100</xdr:colOff>
      <xdr:row>98</xdr:row>
      <xdr:rowOff>171414</xdr:rowOff>
    </xdr:to>
    <xdr:sp macro="" textlink="">
      <xdr:nvSpPr>
        <xdr:cNvPr id="713" name="楕円 712"/>
        <xdr:cNvSpPr/>
      </xdr:nvSpPr>
      <xdr:spPr>
        <a:xfrm>
          <a:off x="14541500" y="1687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162541</xdr:rowOff>
    </xdr:from>
    <xdr:ext cx="469744" cy="259045"/>
    <xdr:sp macro="" textlink="">
      <xdr:nvSpPr>
        <xdr:cNvPr id="714" name="テキスト ボックス 713"/>
        <xdr:cNvSpPr txBox="1"/>
      </xdr:nvSpPr>
      <xdr:spPr>
        <a:xfrm>
          <a:off x="14357428" y="169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65649</xdr:rowOff>
    </xdr:from>
    <xdr:to>
      <xdr:col>72</xdr:col>
      <xdr:colOff>38100</xdr:colOff>
      <xdr:row>98</xdr:row>
      <xdr:rowOff>167249</xdr:rowOff>
    </xdr:to>
    <xdr:sp macro="" textlink="">
      <xdr:nvSpPr>
        <xdr:cNvPr id="715" name="楕円 714"/>
        <xdr:cNvSpPr/>
      </xdr:nvSpPr>
      <xdr:spPr>
        <a:xfrm>
          <a:off x="13652500" y="1686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158376</xdr:rowOff>
    </xdr:from>
    <xdr:ext cx="534377" cy="259045"/>
    <xdr:sp macro="" textlink="">
      <xdr:nvSpPr>
        <xdr:cNvPr id="716" name="テキスト ボックス 715"/>
        <xdr:cNvSpPr txBox="1"/>
      </xdr:nvSpPr>
      <xdr:spPr>
        <a:xfrm>
          <a:off x="13436111" y="1696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57344</xdr:rowOff>
    </xdr:from>
    <xdr:to>
      <xdr:col>67</xdr:col>
      <xdr:colOff>101600</xdr:colOff>
      <xdr:row>98</xdr:row>
      <xdr:rowOff>158944</xdr:rowOff>
    </xdr:to>
    <xdr:sp macro="" textlink="">
      <xdr:nvSpPr>
        <xdr:cNvPr id="717" name="楕円 716"/>
        <xdr:cNvSpPr/>
      </xdr:nvSpPr>
      <xdr:spPr>
        <a:xfrm>
          <a:off x="12763500" y="1685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150071</xdr:rowOff>
    </xdr:from>
    <xdr:ext cx="534377" cy="259045"/>
    <xdr:sp macro="" textlink="">
      <xdr:nvSpPr>
        <xdr:cNvPr id="718" name="テキスト ボックス 717"/>
        <xdr:cNvSpPr txBox="1"/>
      </xdr:nvSpPr>
      <xdr:spPr>
        <a:xfrm>
          <a:off x="12547111" y="1695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32" name="テキスト ボックス 731"/>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34" name="テキスト ボックス 733"/>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6" name="テキスト ボックス 735"/>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8" name="テキスト ボックス 737"/>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132280</xdr:rowOff>
    </xdr:from>
    <xdr:to>
      <xdr:col>116</xdr:col>
      <xdr:colOff>62864</xdr:colOff>
      <xdr:row>38</xdr:row>
      <xdr:rowOff>139700</xdr:rowOff>
    </xdr:to>
    <xdr:cxnSp macro="">
      <xdr:nvCxnSpPr>
        <xdr:cNvPr id="740" name="直線コネクタ 739"/>
        <xdr:cNvCxnSpPr/>
      </xdr:nvCxnSpPr>
      <xdr:spPr>
        <a:xfrm flipV="1">
          <a:off x="22159595" y="5447230"/>
          <a:ext cx="1269" cy="1207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14711</xdr:rowOff>
    </xdr:from>
    <xdr:ext cx="249299" cy="259045"/>
    <xdr:sp macro="" textlink="">
      <xdr:nvSpPr>
        <xdr:cNvPr id="741" name="諸支出金最小値テキスト"/>
        <xdr:cNvSpPr txBox="1"/>
      </xdr:nvSpPr>
      <xdr:spPr>
        <a:xfrm>
          <a:off x="22212300" y="6701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78957</xdr:rowOff>
    </xdr:from>
    <xdr:ext cx="599010" cy="259045"/>
    <xdr:sp macro="" textlink="">
      <xdr:nvSpPr>
        <xdr:cNvPr id="743" name="諸支出金最大値テキスト"/>
        <xdr:cNvSpPr txBox="1"/>
      </xdr:nvSpPr>
      <xdr:spPr>
        <a:xfrm>
          <a:off x="22212300" y="522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264,123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132280</xdr:rowOff>
    </xdr:from>
    <xdr:to>
      <xdr:col>116</xdr:col>
      <xdr:colOff>152400</xdr:colOff>
      <xdr:row>31</xdr:row>
      <xdr:rowOff>132280</xdr:rowOff>
    </xdr:to>
    <xdr:cxnSp macro="">
      <xdr:nvCxnSpPr>
        <xdr:cNvPr id="744" name="直線コネクタ 743"/>
        <xdr:cNvCxnSpPr/>
      </xdr:nvCxnSpPr>
      <xdr:spPr>
        <a:xfrm>
          <a:off x="22072600" y="5447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103611</xdr:rowOff>
    </xdr:from>
    <xdr:ext cx="469744" cy="259045"/>
    <xdr:sp macro="" textlink="">
      <xdr:nvSpPr>
        <xdr:cNvPr id="746" name="諸支出金平均値テキスト"/>
        <xdr:cNvSpPr txBox="1"/>
      </xdr:nvSpPr>
      <xdr:spPr>
        <a:xfrm>
          <a:off x="22212300" y="6447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80735</xdr:rowOff>
    </xdr:from>
    <xdr:to>
      <xdr:col>116</xdr:col>
      <xdr:colOff>114300</xdr:colOff>
      <xdr:row>39</xdr:row>
      <xdr:rowOff>10885</xdr:rowOff>
    </xdr:to>
    <xdr:sp macro="" textlink="">
      <xdr:nvSpPr>
        <xdr:cNvPr id="747" name="フローチャート: 判断 746"/>
        <xdr:cNvSpPr/>
      </xdr:nvSpPr>
      <xdr:spPr>
        <a:xfrm>
          <a:off x="22110700" y="659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86564</xdr:rowOff>
    </xdr:from>
    <xdr:to>
      <xdr:col>112</xdr:col>
      <xdr:colOff>38100</xdr:colOff>
      <xdr:row>39</xdr:row>
      <xdr:rowOff>16714</xdr:rowOff>
    </xdr:to>
    <xdr:sp macro="" textlink="">
      <xdr:nvSpPr>
        <xdr:cNvPr id="749" name="フローチャート: 判断 748"/>
        <xdr:cNvSpPr/>
      </xdr:nvSpPr>
      <xdr:spPr>
        <a:xfrm>
          <a:off x="21272500" y="660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33241</xdr:rowOff>
    </xdr:from>
    <xdr:ext cx="378565" cy="259045"/>
    <xdr:sp macro="" textlink="">
      <xdr:nvSpPr>
        <xdr:cNvPr id="750" name="テキスト ボックス 749"/>
        <xdr:cNvSpPr txBox="1"/>
      </xdr:nvSpPr>
      <xdr:spPr>
        <a:xfrm>
          <a:off x="21134017" y="6376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87026</xdr:rowOff>
    </xdr:from>
    <xdr:to>
      <xdr:col>107</xdr:col>
      <xdr:colOff>101600</xdr:colOff>
      <xdr:row>39</xdr:row>
      <xdr:rowOff>17176</xdr:rowOff>
    </xdr:to>
    <xdr:sp macro="" textlink="">
      <xdr:nvSpPr>
        <xdr:cNvPr id="752" name="フローチャート: 判断 751"/>
        <xdr:cNvSpPr/>
      </xdr:nvSpPr>
      <xdr:spPr>
        <a:xfrm>
          <a:off x="20383500" y="660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33702</xdr:rowOff>
    </xdr:from>
    <xdr:ext cx="378565" cy="259045"/>
    <xdr:sp macro="" textlink="">
      <xdr:nvSpPr>
        <xdr:cNvPr id="753" name="テキスト ボックス 752"/>
        <xdr:cNvSpPr txBox="1"/>
      </xdr:nvSpPr>
      <xdr:spPr>
        <a:xfrm>
          <a:off x="20245017" y="6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87638</xdr:rowOff>
    </xdr:from>
    <xdr:to>
      <xdr:col>102</xdr:col>
      <xdr:colOff>165100</xdr:colOff>
      <xdr:row>39</xdr:row>
      <xdr:rowOff>17788</xdr:rowOff>
    </xdr:to>
    <xdr:sp macro="" textlink="">
      <xdr:nvSpPr>
        <xdr:cNvPr id="755" name="フローチャート: 判断 754"/>
        <xdr:cNvSpPr/>
      </xdr:nvSpPr>
      <xdr:spPr>
        <a:xfrm>
          <a:off x="19494500" y="660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34315</xdr:rowOff>
    </xdr:from>
    <xdr:ext cx="378565" cy="259045"/>
    <xdr:sp macro="" textlink="">
      <xdr:nvSpPr>
        <xdr:cNvPr id="756" name="テキスト ボックス 755"/>
        <xdr:cNvSpPr txBox="1"/>
      </xdr:nvSpPr>
      <xdr:spPr>
        <a:xfrm>
          <a:off x="19356017" y="6377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86934</xdr:rowOff>
    </xdr:from>
    <xdr:to>
      <xdr:col>98</xdr:col>
      <xdr:colOff>38100</xdr:colOff>
      <xdr:row>39</xdr:row>
      <xdr:rowOff>17084</xdr:rowOff>
    </xdr:to>
    <xdr:sp macro="" textlink="">
      <xdr:nvSpPr>
        <xdr:cNvPr id="757" name="フローチャート: 判断 756"/>
        <xdr:cNvSpPr/>
      </xdr:nvSpPr>
      <xdr:spPr>
        <a:xfrm>
          <a:off x="18605500" y="660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33611</xdr:rowOff>
    </xdr:from>
    <xdr:ext cx="378565" cy="259045"/>
    <xdr:sp macro="" textlink="">
      <xdr:nvSpPr>
        <xdr:cNvPr id="758" name="テキスト ボックス 757"/>
        <xdr:cNvSpPr txBox="1"/>
      </xdr:nvSpPr>
      <xdr:spPr>
        <a:xfrm>
          <a:off x="18467017" y="637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59161</xdr:rowOff>
    </xdr:from>
    <xdr:ext cx="249299" cy="259045"/>
    <xdr:sp macro="" textlink="">
      <xdr:nvSpPr>
        <xdr:cNvPr id="765" name="諸支出金該当値テキスト"/>
        <xdr:cNvSpPr txBox="1"/>
      </xdr:nvSpPr>
      <xdr:spPr>
        <a:xfrm>
          <a:off x="22212300" y="6574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10" name="フローチャート: 判断 809"/>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11" name="テキスト ボックス 810"/>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2" name="フローチャート: 判断 811"/>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3" name="テキスト ボックス 812"/>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6" name="テキスト ボックス 825"/>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8" name="テキスト ボックス 827"/>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議会費住民一人当たりのコストは、前年度より</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15.4</a:t>
          </a:r>
          <a:r>
            <a:rPr kumimoji="1" lang="ja-JP" altLang="en-US" sz="1300">
              <a:latin typeface="ＭＳ Ｐゴシック" panose="020B0600070205080204" pitchFamily="50" charset="-128"/>
              <a:ea typeface="ＭＳ Ｐゴシック" panose="020B0600070205080204" pitchFamily="50" charset="-128"/>
            </a:rPr>
            <a:t>％）の増加となった。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総務費住民一人当たりのコストは、前年度より</a:t>
          </a:r>
          <a:r>
            <a:rPr kumimoji="1" lang="en-US" altLang="ja-JP" sz="1300">
              <a:latin typeface="ＭＳ Ｐゴシック" panose="020B0600070205080204" pitchFamily="50" charset="-128"/>
              <a:ea typeface="ＭＳ Ｐゴシック" panose="020B0600070205080204" pitchFamily="50" charset="-128"/>
            </a:rPr>
            <a:t>42,993</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8.9</a:t>
          </a:r>
          <a:r>
            <a:rPr kumimoji="1" lang="ja-JP" altLang="en-US" sz="1300">
              <a:latin typeface="ＭＳ Ｐゴシック" panose="020B0600070205080204" pitchFamily="50" charset="-128"/>
              <a:ea typeface="ＭＳ Ｐゴシック" panose="020B0600070205080204" pitchFamily="50" charset="-128"/>
            </a:rPr>
            <a:t>％）の減額となった。また、類似団体平均を</a:t>
          </a:r>
          <a:r>
            <a:rPr kumimoji="1" lang="en-US" altLang="ja-JP" sz="1300">
              <a:latin typeface="ＭＳ Ｐゴシック" panose="020B0600070205080204" pitchFamily="50" charset="-128"/>
              <a:ea typeface="ＭＳ Ｐゴシック" panose="020B0600070205080204" pitchFamily="50" charset="-128"/>
            </a:rPr>
            <a:t>16,686</a:t>
          </a:r>
          <a:r>
            <a:rPr kumimoji="1" lang="ja-JP" altLang="en-US" sz="1300">
              <a:latin typeface="ＭＳ Ｐゴシック" panose="020B0600070205080204" pitchFamily="50" charset="-128"/>
              <a:ea typeface="ＭＳ Ｐゴシック" panose="020B0600070205080204" pitchFamily="50" charset="-128"/>
            </a:rPr>
            <a:t>円上回った。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民生費住民一人当たりのコストは、複合型福祉・介護施設の建設などの理由から、前年度と比較して</a:t>
          </a:r>
          <a:r>
            <a:rPr kumimoji="1" lang="en-US" altLang="ja-JP" sz="1300">
              <a:latin typeface="ＭＳ Ｐゴシック" panose="020B0600070205080204" pitchFamily="50" charset="-128"/>
              <a:ea typeface="ＭＳ Ｐゴシック" panose="020B0600070205080204" pitchFamily="50" charset="-128"/>
            </a:rPr>
            <a:t>138,930</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72.5</a:t>
          </a:r>
          <a:r>
            <a:rPr kumimoji="1" lang="ja-JP" altLang="en-US" sz="1300">
              <a:latin typeface="ＭＳ Ｐゴシック" panose="020B0600070205080204" pitchFamily="50" charset="-128"/>
              <a:ea typeface="ＭＳ Ｐゴシック" panose="020B0600070205080204" pitchFamily="50" charset="-128"/>
            </a:rPr>
            <a:t>％）の増額となった。また、類似団体平均を</a:t>
          </a:r>
          <a:r>
            <a:rPr kumimoji="1" lang="en-US" altLang="ja-JP" sz="1300">
              <a:latin typeface="ＭＳ Ｐゴシック" panose="020B0600070205080204" pitchFamily="50" charset="-128"/>
              <a:ea typeface="ＭＳ Ｐゴシック" panose="020B0600070205080204" pitchFamily="50" charset="-128"/>
            </a:rPr>
            <a:t>82,443</a:t>
          </a:r>
          <a:r>
            <a:rPr kumimoji="1" lang="ja-JP" altLang="en-US" sz="1300">
              <a:latin typeface="ＭＳ Ｐゴシック" panose="020B0600070205080204" pitchFamily="50" charset="-128"/>
              <a:ea typeface="ＭＳ Ｐゴシック" panose="020B0600070205080204" pitchFamily="50" charset="-128"/>
            </a:rPr>
            <a:t>円上回った。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農林水産業費の一人当たりのコストは、カントリーエレベーターの建設などの理由から、前年度と比較して</a:t>
          </a:r>
          <a:r>
            <a:rPr kumimoji="1" lang="en-US" altLang="ja-JP" sz="1300">
              <a:latin typeface="ＭＳ Ｐゴシック" panose="020B0600070205080204" pitchFamily="50" charset="-128"/>
              <a:ea typeface="ＭＳ Ｐゴシック" panose="020B0600070205080204" pitchFamily="50" charset="-128"/>
            </a:rPr>
            <a:t>155,879</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98.6</a:t>
          </a:r>
          <a:r>
            <a:rPr kumimoji="1" lang="ja-JP" altLang="en-US" sz="1300">
              <a:latin typeface="ＭＳ Ｐゴシック" panose="020B0600070205080204" pitchFamily="50" charset="-128"/>
              <a:ea typeface="ＭＳ Ｐゴシック" panose="020B0600070205080204" pitchFamily="50" charset="-128"/>
            </a:rPr>
            <a:t>％）の増額となった。また、類似団体平均を</a:t>
          </a:r>
          <a:r>
            <a:rPr kumimoji="1" lang="en-US" altLang="ja-JP" sz="1300">
              <a:latin typeface="ＭＳ Ｐゴシック" panose="020B0600070205080204" pitchFamily="50" charset="-128"/>
              <a:ea typeface="ＭＳ Ｐゴシック" panose="020B0600070205080204" pitchFamily="50" charset="-128"/>
            </a:rPr>
            <a:t>157,740</a:t>
          </a:r>
          <a:r>
            <a:rPr kumimoji="1" lang="ja-JP" altLang="en-US" sz="1300">
              <a:latin typeface="ＭＳ Ｐゴシック" panose="020B0600070205080204" pitchFamily="50" charset="-128"/>
              <a:ea typeface="ＭＳ Ｐゴシック" panose="020B0600070205080204" pitchFamily="50" charset="-128"/>
            </a:rPr>
            <a:t>円上回った。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商工費住民一人当たりのコストは、産業団地整備事業が概ね完了したことに伴い、前年度と比較して</a:t>
          </a:r>
          <a:r>
            <a:rPr kumimoji="1" lang="en-US" altLang="ja-JP" sz="1300">
              <a:latin typeface="ＭＳ Ｐゴシック" panose="020B0600070205080204" pitchFamily="50" charset="-128"/>
              <a:ea typeface="ＭＳ Ｐゴシック" panose="020B0600070205080204" pitchFamily="50" charset="-128"/>
            </a:rPr>
            <a:t>286,544</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83.3</a:t>
          </a:r>
          <a:r>
            <a:rPr kumimoji="1" lang="ja-JP" altLang="en-US" sz="1300">
              <a:latin typeface="ＭＳ Ｐゴシック" panose="020B0600070205080204" pitchFamily="50" charset="-128"/>
              <a:ea typeface="ＭＳ Ｐゴシック" panose="020B0600070205080204" pitchFamily="50" charset="-128"/>
            </a:rPr>
            <a:t>％）の減額となった。また、類似団体平均を</a:t>
          </a:r>
          <a:r>
            <a:rPr kumimoji="1" lang="en-US" altLang="ja-JP" sz="1300">
              <a:latin typeface="ＭＳ Ｐゴシック" panose="020B0600070205080204" pitchFamily="50" charset="-128"/>
              <a:ea typeface="ＭＳ Ｐゴシック" panose="020B0600070205080204" pitchFamily="50" charset="-128"/>
            </a:rPr>
            <a:t>9,713</a:t>
          </a:r>
          <a:r>
            <a:rPr kumimoji="1" lang="ja-JP" altLang="en-US" sz="1300">
              <a:latin typeface="ＭＳ Ｐゴシック" panose="020B0600070205080204" pitchFamily="50" charset="-128"/>
              <a:ea typeface="ＭＳ Ｐゴシック" panose="020B0600070205080204" pitchFamily="50" charset="-128"/>
            </a:rPr>
            <a:t>円下回った。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教育費住民一人当たりのコストは、アーカイブ施設や学校給食センターの建設などの理由から、前年度と比較して</a:t>
          </a:r>
          <a:r>
            <a:rPr kumimoji="1" lang="en-US" altLang="ja-JP" sz="1300">
              <a:latin typeface="ＭＳ Ｐゴシック" panose="020B0600070205080204" pitchFamily="50" charset="-128"/>
              <a:ea typeface="ＭＳ Ｐゴシック" panose="020B0600070205080204" pitchFamily="50" charset="-128"/>
            </a:rPr>
            <a:t>156,590</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169.4</a:t>
          </a:r>
          <a:r>
            <a:rPr kumimoji="1" lang="ja-JP" altLang="en-US" sz="1300">
              <a:latin typeface="ＭＳ Ｐゴシック" panose="020B0600070205080204" pitchFamily="50" charset="-128"/>
              <a:ea typeface="ＭＳ Ｐゴシック" panose="020B0600070205080204" pitchFamily="50" charset="-128"/>
            </a:rPr>
            <a:t>％）の増額となった。また、類似団体平均を</a:t>
          </a:r>
          <a:r>
            <a:rPr kumimoji="1" lang="en-US" altLang="ja-JP" sz="1300">
              <a:latin typeface="ＭＳ Ｐゴシック" panose="020B0600070205080204" pitchFamily="50" charset="-128"/>
              <a:ea typeface="ＭＳ Ｐゴシック" panose="020B0600070205080204" pitchFamily="50" charset="-128"/>
            </a:rPr>
            <a:t>135,158</a:t>
          </a:r>
          <a:r>
            <a:rPr kumimoji="1" lang="ja-JP" altLang="en-US" sz="1300">
              <a:latin typeface="ＭＳ Ｐゴシック" panose="020B0600070205080204" pitchFamily="50" charset="-128"/>
              <a:ea typeface="ＭＳ Ｐゴシック" panose="020B0600070205080204" pitchFamily="50" charset="-128"/>
            </a:rPr>
            <a:t>円上回った。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福島県富岡町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実質収支額の標準財政規模比については、財政調整基金の取崩しや、適切な補助財源の確保などにより実質収支は黒字になっている。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前年度と比較すると、実質収支額が</a:t>
          </a:r>
          <a:r>
            <a:rPr kumimoji="1" lang="en-US" altLang="ja-JP" sz="1400" baseline="0">
              <a:latin typeface="ＭＳ ゴシック" pitchFamily="49" charset="-128"/>
              <a:ea typeface="ＭＳ ゴシック" pitchFamily="49" charset="-128"/>
            </a:rPr>
            <a:t>760,980</a:t>
          </a:r>
          <a:r>
            <a:rPr kumimoji="1" lang="ja-JP" altLang="en-US" sz="1400" baseline="0">
              <a:latin typeface="ＭＳ ゴシック" pitchFamily="49" charset="-128"/>
              <a:ea typeface="ＭＳ ゴシック" pitchFamily="49" charset="-128"/>
            </a:rPr>
            <a:t>千円増加し、標準財政規模比では、</a:t>
          </a:r>
          <a:r>
            <a:rPr kumimoji="1" lang="en-US" altLang="ja-JP" sz="1400" baseline="0">
              <a:latin typeface="ＭＳ ゴシック" pitchFamily="49" charset="-128"/>
              <a:ea typeface="ＭＳ ゴシック" pitchFamily="49" charset="-128"/>
            </a:rPr>
            <a:t>16.1</a:t>
          </a:r>
          <a:r>
            <a:rPr kumimoji="1" lang="ja-JP" altLang="en-US" sz="1400" baseline="0">
              <a:latin typeface="ＭＳ ゴシック" pitchFamily="49" charset="-128"/>
              <a:ea typeface="ＭＳ ゴシック" pitchFamily="49" charset="-128"/>
            </a:rPr>
            <a:t>％増加した。</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福島県富岡町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赤字額はなく、今後も厳しい歳入状況や東日本大震災及び原子力発電所事故からの復旧・復興といった新たな行政課題への対応を行いながらも、限られた財源の重点的かつ効率的な執行に努め、健全な財政運営を行っ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election activeCell="AF111" sqref="AF111"/>
    </sheetView>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419" t="s">
        <v>80</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 thickBot="1" x14ac:dyDescent="0.25">
      <c r="B2" s="179" t="s">
        <v>81</v>
      </c>
      <c r="C2" s="179"/>
      <c r="D2" s="180"/>
    </row>
    <row r="3" spans="1:119" ht="18.75" customHeight="1" thickBot="1" x14ac:dyDescent="0.25">
      <c r="A3" s="178"/>
      <c r="B3" s="420" t="s">
        <v>82</v>
      </c>
      <c r="C3" s="421"/>
      <c r="D3" s="421"/>
      <c r="E3" s="422"/>
      <c r="F3" s="422"/>
      <c r="G3" s="422"/>
      <c r="H3" s="422"/>
      <c r="I3" s="422"/>
      <c r="J3" s="422"/>
      <c r="K3" s="422"/>
      <c r="L3" s="422" t="s">
        <v>83</v>
      </c>
      <c r="M3" s="422"/>
      <c r="N3" s="422"/>
      <c r="O3" s="422"/>
      <c r="P3" s="422"/>
      <c r="Q3" s="422"/>
      <c r="R3" s="429"/>
      <c r="S3" s="429"/>
      <c r="T3" s="429"/>
      <c r="U3" s="429"/>
      <c r="V3" s="430"/>
      <c r="W3" s="404" t="s">
        <v>84</v>
      </c>
      <c r="X3" s="405"/>
      <c r="Y3" s="405"/>
      <c r="Z3" s="405"/>
      <c r="AA3" s="405"/>
      <c r="AB3" s="421"/>
      <c r="AC3" s="429" t="s">
        <v>85</v>
      </c>
      <c r="AD3" s="405"/>
      <c r="AE3" s="405"/>
      <c r="AF3" s="405"/>
      <c r="AG3" s="405"/>
      <c r="AH3" s="405"/>
      <c r="AI3" s="405"/>
      <c r="AJ3" s="405"/>
      <c r="AK3" s="405"/>
      <c r="AL3" s="406"/>
      <c r="AM3" s="404" t="s">
        <v>86</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87</v>
      </c>
      <c r="BO3" s="405"/>
      <c r="BP3" s="405"/>
      <c r="BQ3" s="405"/>
      <c r="BR3" s="405"/>
      <c r="BS3" s="405"/>
      <c r="BT3" s="405"/>
      <c r="BU3" s="406"/>
      <c r="BV3" s="404" t="s">
        <v>88</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89</v>
      </c>
      <c r="CU3" s="405"/>
      <c r="CV3" s="405"/>
      <c r="CW3" s="405"/>
      <c r="CX3" s="405"/>
      <c r="CY3" s="405"/>
      <c r="CZ3" s="405"/>
      <c r="DA3" s="406"/>
      <c r="DB3" s="404" t="s">
        <v>90</v>
      </c>
      <c r="DC3" s="405"/>
      <c r="DD3" s="405"/>
      <c r="DE3" s="405"/>
      <c r="DF3" s="405"/>
      <c r="DG3" s="405"/>
      <c r="DH3" s="405"/>
      <c r="DI3" s="406"/>
    </row>
    <row r="4" spans="1:119" ht="18.75" customHeight="1" x14ac:dyDescent="0.2">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91</v>
      </c>
      <c r="AZ4" s="408"/>
      <c r="BA4" s="408"/>
      <c r="BB4" s="408"/>
      <c r="BC4" s="408"/>
      <c r="BD4" s="408"/>
      <c r="BE4" s="408"/>
      <c r="BF4" s="408"/>
      <c r="BG4" s="408"/>
      <c r="BH4" s="408"/>
      <c r="BI4" s="408"/>
      <c r="BJ4" s="408"/>
      <c r="BK4" s="408"/>
      <c r="BL4" s="408"/>
      <c r="BM4" s="409"/>
      <c r="BN4" s="410">
        <v>21053128</v>
      </c>
      <c r="BO4" s="411"/>
      <c r="BP4" s="411"/>
      <c r="BQ4" s="411"/>
      <c r="BR4" s="411"/>
      <c r="BS4" s="411"/>
      <c r="BT4" s="411"/>
      <c r="BU4" s="412"/>
      <c r="BV4" s="410">
        <v>22384929</v>
      </c>
      <c r="BW4" s="411"/>
      <c r="BX4" s="411"/>
      <c r="BY4" s="411"/>
      <c r="BZ4" s="411"/>
      <c r="CA4" s="411"/>
      <c r="CB4" s="411"/>
      <c r="CC4" s="412"/>
      <c r="CD4" s="413" t="s">
        <v>92</v>
      </c>
      <c r="CE4" s="414"/>
      <c r="CF4" s="414"/>
      <c r="CG4" s="414"/>
      <c r="CH4" s="414"/>
      <c r="CI4" s="414"/>
      <c r="CJ4" s="414"/>
      <c r="CK4" s="414"/>
      <c r="CL4" s="414"/>
      <c r="CM4" s="414"/>
      <c r="CN4" s="414"/>
      <c r="CO4" s="414"/>
      <c r="CP4" s="414"/>
      <c r="CQ4" s="414"/>
      <c r="CR4" s="414"/>
      <c r="CS4" s="415"/>
      <c r="CT4" s="416">
        <v>29.6</v>
      </c>
      <c r="CU4" s="417"/>
      <c r="CV4" s="417"/>
      <c r="CW4" s="417"/>
      <c r="CX4" s="417"/>
      <c r="CY4" s="417"/>
      <c r="CZ4" s="417"/>
      <c r="DA4" s="418"/>
      <c r="DB4" s="416">
        <v>14.8</v>
      </c>
      <c r="DC4" s="417"/>
      <c r="DD4" s="417"/>
      <c r="DE4" s="417"/>
      <c r="DF4" s="417"/>
      <c r="DG4" s="417"/>
      <c r="DH4" s="417"/>
      <c r="DI4" s="418"/>
    </row>
    <row r="5" spans="1:119" ht="18.75" customHeight="1" x14ac:dyDescent="0.2">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93</v>
      </c>
      <c r="AN5" s="477"/>
      <c r="AO5" s="477"/>
      <c r="AP5" s="477"/>
      <c r="AQ5" s="477"/>
      <c r="AR5" s="477"/>
      <c r="AS5" s="477"/>
      <c r="AT5" s="478"/>
      <c r="AU5" s="479" t="s">
        <v>94</v>
      </c>
      <c r="AV5" s="480"/>
      <c r="AW5" s="480"/>
      <c r="AX5" s="480"/>
      <c r="AY5" s="481" t="s">
        <v>95</v>
      </c>
      <c r="AZ5" s="482"/>
      <c r="BA5" s="482"/>
      <c r="BB5" s="482"/>
      <c r="BC5" s="482"/>
      <c r="BD5" s="482"/>
      <c r="BE5" s="482"/>
      <c r="BF5" s="482"/>
      <c r="BG5" s="482"/>
      <c r="BH5" s="482"/>
      <c r="BI5" s="482"/>
      <c r="BJ5" s="482"/>
      <c r="BK5" s="482"/>
      <c r="BL5" s="482"/>
      <c r="BM5" s="483"/>
      <c r="BN5" s="447">
        <v>19629577</v>
      </c>
      <c r="BO5" s="448"/>
      <c r="BP5" s="448"/>
      <c r="BQ5" s="448"/>
      <c r="BR5" s="448"/>
      <c r="BS5" s="448"/>
      <c r="BT5" s="448"/>
      <c r="BU5" s="449"/>
      <c r="BV5" s="447">
        <v>19403032</v>
      </c>
      <c r="BW5" s="448"/>
      <c r="BX5" s="448"/>
      <c r="BY5" s="448"/>
      <c r="BZ5" s="448"/>
      <c r="CA5" s="448"/>
      <c r="CB5" s="448"/>
      <c r="CC5" s="449"/>
      <c r="CD5" s="450" t="s">
        <v>96</v>
      </c>
      <c r="CE5" s="451"/>
      <c r="CF5" s="451"/>
      <c r="CG5" s="451"/>
      <c r="CH5" s="451"/>
      <c r="CI5" s="451"/>
      <c r="CJ5" s="451"/>
      <c r="CK5" s="451"/>
      <c r="CL5" s="451"/>
      <c r="CM5" s="451"/>
      <c r="CN5" s="451"/>
      <c r="CO5" s="451"/>
      <c r="CP5" s="451"/>
      <c r="CQ5" s="451"/>
      <c r="CR5" s="451"/>
      <c r="CS5" s="452"/>
      <c r="CT5" s="444">
        <v>90.7</v>
      </c>
      <c r="CU5" s="445"/>
      <c r="CV5" s="445"/>
      <c r="CW5" s="445"/>
      <c r="CX5" s="445"/>
      <c r="CY5" s="445"/>
      <c r="CZ5" s="445"/>
      <c r="DA5" s="446"/>
      <c r="DB5" s="444">
        <v>99.5</v>
      </c>
      <c r="DC5" s="445"/>
      <c r="DD5" s="445"/>
      <c r="DE5" s="445"/>
      <c r="DF5" s="445"/>
      <c r="DG5" s="445"/>
      <c r="DH5" s="445"/>
      <c r="DI5" s="446"/>
    </row>
    <row r="6" spans="1:119" ht="18.75" customHeight="1" x14ac:dyDescent="0.2">
      <c r="A6" s="178"/>
      <c r="B6" s="453" t="s">
        <v>97</v>
      </c>
      <c r="C6" s="454"/>
      <c r="D6" s="454"/>
      <c r="E6" s="455"/>
      <c r="F6" s="455"/>
      <c r="G6" s="455"/>
      <c r="H6" s="455"/>
      <c r="I6" s="455"/>
      <c r="J6" s="455"/>
      <c r="K6" s="455"/>
      <c r="L6" s="455" t="s">
        <v>98</v>
      </c>
      <c r="M6" s="455"/>
      <c r="N6" s="455"/>
      <c r="O6" s="455"/>
      <c r="P6" s="455"/>
      <c r="Q6" s="455"/>
      <c r="R6" s="459"/>
      <c r="S6" s="459"/>
      <c r="T6" s="459"/>
      <c r="U6" s="459"/>
      <c r="V6" s="460"/>
      <c r="W6" s="463" t="s">
        <v>99</v>
      </c>
      <c r="X6" s="464"/>
      <c r="Y6" s="464"/>
      <c r="Z6" s="464"/>
      <c r="AA6" s="464"/>
      <c r="AB6" s="454"/>
      <c r="AC6" s="467" t="s">
        <v>100</v>
      </c>
      <c r="AD6" s="468"/>
      <c r="AE6" s="468"/>
      <c r="AF6" s="468"/>
      <c r="AG6" s="468"/>
      <c r="AH6" s="468"/>
      <c r="AI6" s="468"/>
      <c r="AJ6" s="468"/>
      <c r="AK6" s="468"/>
      <c r="AL6" s="469"/>
      <c r="AM6" s="476" t="s">
        <v>101</v>
      </c>
      <c r="AN6" s="477"/>
      <c r="AO6" s="477"/>
      <c r="AP6" s="477"/>
      <c r="AQ6" s="477"/>
      <c r="AR6" s="477"/>
      <c r="AS6" s="477"/>
      <c r="AT6" s="478"/>
      <c r="AU6" s="479" t="s">
        <v>94</v>
      </c>
      <c r="AV6" s="480"/>
      <c r="AW6" s="480"/>
      <c r="AX6" s="480"/>
      <c r="AY6" s="481" t="s">
        <v>102</v>
      </c>
      <c r="AZ6" s="482"/>
      <c r="BA6" s="482"/>
      <c r="BB6" s="482"/>
      <c r="BC6" s="482"/>
      <c r="BD6" s="482"/>
      <c r="BE6" s="482"/>
      <c r="BF6" s="482"/>
      <c r="BG6" s="482"/>
      <c r="BH6" s="482"/>
      <c r="BI6" s="482"/>
      <c r="BJ6" s="482"/>
      <c r="BK6" s="482"/>
      <c r="BL6" s="482"/>
      <c r="BM6" s="483"/>
      <c r="BN6" s="447">
        <v>1423551</v>
      </c>
      <c r="BO6" s="448"/>
      <c r="BP6" s="448"/>
      <c r="BQ6" s="448"/>
      <c r="BR6" s="448"/>
      <c r="BS6" s="448"/>
      <c r="BT6" s="448"/>
      <c r="BU6" s="449"/>
      <c r="BV6" s="447">
        <v>2981897</v>
      </c>
      <c r="BW6" s="448"/>
      <c r="BX6" s="448"/>
      <c r="BY6" s="448"/>
      <c r="BZ6" s="448"/>
      <c r="CA6" s="448"/>
      <c r="CB6" s="448"/>
      <c r="CC6" s="449"/>
      <c r="CD6" s="450" t="s">
        <v>103</v>
      </c>
      <c r="CE6" s="451"/>
      <c r="CF6" s="451"/>
      <c r="CG6" s="451"/>
      <c r="CH6" s="451"/>
      <c r="CI6" s="451"/>
      <c r="CJ6" s="451"/>
      <c r="CK6" s="451"/>
      <c r="CL6" s="451"/>
      <c r="CM6" s="451"/>
      <c r="CN6" s="451"/>
      <c r="CO6" s="451"/>
      <c r="CP6" s="451"/>
      <c r="CQ6" s="451"/>
      <c r="CR6" s="451"/>
      <c r="CS6" s="452"/>
      <c r="CT6" s="484">
        <v>90.7</v>
      </c>
      <c r="CU6" s="485"/>
      <c r="CV6" s="485"/>
      <c r="CW6" s="485"/>
      <c r="CX6" s="485"/>
      <c r="CY6" s="485"/>
      <c r="CZ6" s="485"/>
      <c r="DA6" s="486"/>
      <c r="DB6" s="484">
        <v>99.5</v>
      </c>
      <c r="DC6" s="485"/>
      <c r="DD6" s="485"/>
      <c r="DE6" s="485"/>
      <c r="DF6" s="485"/>
      <c r="DG6" s="485"/>
      <c r="DH6" s="485"/>
      <c r="DI6" s="486"/>
    </row>
    <row r="7" spans="1:119" ht="18.75" customHeight="1" x14ac:dyDescent="0.2">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104</v>
      </c>
      <c r="AN7" s="477"/>
      <c r="AO7" s="477"/>
      <c r="AP7" s="477"/>
      <c r="AQ7" s="477"/>
      <c r="AR7" s="477"/>
      <c r="AS7" s="477"/>
      <c r="AT7" s="478"/>
      <c r="AU7" s="479" t="s">
        <v>94</v>
      </c>
      <c r="AV7" s="480"/>
      <c r="AW7" s="480"/>
      <c r="AX7" s="480"/>
      <c r="AY7" s="481" t="s">
        <v>105</v>
      </c>
      <c r="AZ7" s="482"/>
      <c r="BA7" s="482"/>
      <c r="BB7" s="482"/>
      <c r="BC7" s="482"/>
      <c r="BD7" s="482"/>
      <c r="BE7" s="482"/>
      <c r="BF7" s="482"/>
      <c r="BG7" s="482"/>
      <c r="BH7" s="482"/>
      <c r="BI7" s="482"/>
      <c r="BJ7" s="482"/>
      <c r="BK7" s="482"/>
      <c r="BL7" s="482"/>
      <c r="BM7" s="483"/>
      <c r="BN7" s="447">
        <v>97045</v>
      </c>
      <c r="BO7" s="448"/>
      <c r="BP7" s="448"/>
      <c r="BQ7" s="448"/>
      <c r="BR7" s="448"/>
      <c r="BS7" s="448"/>
      <c r="BT7" s="448"/>
      <c r="BU7" s="449"/>
      <c r="BV7" s="447">
        <v>2361108</v>
      </c>
      <c r="BW7" s="448"/>
      <c r="BX7" s="448"/>
      <c r="BY7" s="448"/>
      <c r="BZ7" s="448"/>
      <c r="CA7" s="448"/>
      <c r="CB7" s="448"/>
      <c r="CC7" s="449"/>
      <c r="CD7" s="450" t="s">
        <v>106</v>
      </c>
      <c r="CE7" s="451"/>
      <c r="CF7" s="451"/>
      <c r="CG7" s="451"/>
      <c r="CH7" s="451"/>
      <c r="CI7" s="451"/>
      <c r="CJ7" s="451"/>
      <c r="CK7" s="451"/>
      <c r="CL7" s="451"/>
      <c r="CM7" s="451"/>
      <c r="CN7" s="451"/>
      <c r="CO7" s="451"/>
      <c r="CP7" s="451"/>
      <c r="CQ7" s="451"/>
      <c r="CR7" s="451"/>
      <c r="CS7" s="452"/>
      <c r="CT7" s="447">
        <v>4486609</v>
      </c>
      <c r="CU7" s="448"/>
      <c r="CV7" s="448"/>
      <c r="CW7" s="448"/>
      <c r="CX7" s="448"/>
      <c r="CY7" s="448"/>
      <c r="CZ7" s="448"/>
      <c r="DA7" s="449"/>
      <c r="DB7" s="447">
        <v>4199715</v>
      </c>
      <c r="DC7" s="448"/>
      <c r="DD7" s="448"/>
      <c r="DE7" s="448"/>
      <c r="DF7" s="448"/>
      <c r="DG7" s="448"/>
      <c r="DH7" s="448"/>
      <c r="DI7" s="449"/>
    </row>
    <row r="8" spans="1:119" ht="18.75" customHeight="1" thickBot="1" x14ac:dyDescent="0.25">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107</v>
      </c>
      <c r="AN8" s="477"/>
      <c r="AO8" s="477"/>
      <c r="AP8" s="477"/>
      <c r="AQ8" s="477"/>
      <c r="AR8" s="477"/>
      <c r="AS8" s="477"/>
      <c r="AT8" s="478"/>
      <c r="AU8" s="479" t="s">
        <v>108</v>
      </c>
      <c r="AV8" s="480"/>
      <c r="AW8" s="480"/>
      <c r="AX8" s="480"/>
      <c r="AY8" s="481" t="s">
        <v>109</v>
      </c>
      <c r="AZ8" s="482"/>
      <c r="BA8" s="482"/>
      <c r="BB8" s="482"/>
      <c r="BC8" s="482"/>
      <c r="BD8" s="482"/>
      <c r="BE8" s="482"/>
      <c r="BF8" s="482"/>
      <c r="BG8" s="482"/>
      <c r="BH8" s="482"/>
      <c r="BI8" s="482"/>
      <c r="BJ8" s="482"/>
      <c r="BK8" s="482"/>
      <c r="BL8" s="482"/>
      <c r="BM8" s="483"/>
      <c r="BN8" s="447">
        <v>1326506</v>
      </c>
      <c r="BO8" s="448"/>
      <c r="BP8" s="448"/>
      <c r="BQ8" s="448"/>
      <c r="BR8" s="448"/>
      <c r="BS8" s="448"/>
      <c r="BT8" s="448"/>
      <c r="BU8" s="449"/>
      <c r="BV8" s="447">
        <v>620789</v>
      </c>
      <c r="BW8" s="448"/>
      <c r="BX8" s="448"/>
      <c r="BY8" s="448"/>
      <c r="BZ8" s="448"/>
      <c r="CA8" s="448"/>
      <c r="CB8" s="448"/>
      <c r="CC8" s="449"/>
      <c r="CD8" s="450" t="s">
        <v>110</v>
      </c>
      <c r="CE8" s="451"/>
      <c r="CF8" s="451"/>
      <c r="CG8" s="451"/>
      <c r="CH8" s="451"/>
      <c r="CI8" s="451"/>
      <c r="CJ8" s="451"/>
      <c r="CK8" s="451"/>
      <c r="CL8" s="451"/>
      <c r="CM8" s="451"/>
      <c r="CN8" s="451"/>
      <c r="CO8" s="451"/>
      <c r="CP8" s="451"/>
      <c r="CQ8" s="451"/>
      <c r="CR8" s="451"/>
      <c r="CS8" s="452"/>
      <c r="CT8" s="487">
        <v>0.79</v>
      </c>
      <c r="CU8" s="488"/>
      <c r="CV8" s="488"/>
      <c r="CW8" s="488"/>
      <c r="CX8" s="488"/>
      <c r="CY8" s="488"/>
      <c r="CZ8" s="488"/>
      <c r="DA8" s="489"/>
      <c r="DB8" s="487">
        <v>0.84</v>
      </c>
      <c r="DC8" s="488"/>
      <c r="DD8" s="488"/>
      <c r="DE8" s="488"/>
      <c r="DF8" s="488"/>
      <c r="DG8" s="488"/>
      <c r="DH8" s="488"/>
      <c r="DI8" s="489"/>
    </row>
    <row r="9" spans="1:119" ht="18.75" customHeight="1" thickBot="1" x14ac:dyDescent="0.25">
      <c r="A9" s="178"/>
      <c r="B9" s="441" t="s">
        <v>111</v>
      </c>
      <c r="C9" s="442"/>
      <c r="D9" s="442"/>
      <c r="E9" s="442"/>
      <c r="F9" s="442"/>
      <c r="G9" s="442"/>
      <c r="H9" s="442"/>
      <c r="I9" s="442"/>
      <c r="J9" s="442"/>
      <c r="K9" s="490"/>
      <c r="L9" s="491" t="s">
        <v>112</v>
      </c>
      <c r="M9" s="492"/>
      <c r="N9" s="492"/>
      <c r="O9" s="492"/>
      <c r="P9" s="492"/>
      <c r="Q9" s="493"/>
      <c r="R9" s="494">
        <v>2128</v>
      </c>
      <c r="S9" s="495"/>
      <c r="T9" s="495"/>
      <c r="U9" s="495"/>
      <c r="V9" s="496"/>
      <c r="W9" s="404" t="s">
        <v>113</v>
      </c>
      <c r="X9" s="405"/>
      <c r="Y9" s="405"/>
      <c r="Z9" s="405"/>
      <c r="AA9" s="405"/>
      <c r="AB9" s="405"/>
      <c r="AC9" s="405"/>
      <c r="AD9" s="405"/>
      <c r="AE9" s="405"/>
      <c r="AF9" s="405"/>
      <c r="AG9" s="405"/>
      <c r="AH9" s="405"/>
      <c r="AI9" s="405"/>
      <c r="AJ9" s="405"/>
      <c r="AK9" s="405"/>
      <c r="AL9" s="406"/>
      <c r="AM9" s="476" t="s">
        <v>114</v>
      </c>
      <c r="AN9" s="477"/>
      <c r="AO9" s="477"/>
      <c r="AP9" s="477"/>
      <c r="AQ9" s="477"/>
      <c r="AR9" s="477"/>
      <c r="AS9" s="477"/>
      <c r="AT9" s="478"/>
      <c r="AU9" s="479" t="s">
        <v>94</v>
      </c>
      <c r="AV9" s="480"/>
      <c r="AW9" s="480"/>
      <c r="AX9" s="480"/>
      <c r="AY9" s="481" t="s">
        <v>115</v>
      </c>
      <c r="AZ9" s="482"/>
      <c r="BA9" s="482"/>
      <c r="BB9" s="482"/>
      <c r="BC9" s="482"/>
      <c r="BD9" s="482"/>
      <c r="BE9" s="482"/>
      <c r="BF9" s="482"/>
      <c r="BG9" s="482"/>
      <c r="BH9" s="482"/>
      <c r="BI9" s="482"/>
      <c r="BJ9" s="482"/>
      <c r="BK9" s="482"/>
      <c r="BL9" s="482"/>
      <c r="BM9" s="483"/>
      <c r="BN9" s="447">
        <v>705717</v>
      </c>
      <c r="BO9" s="448"/>
      <c r="BP9" s="448"/>
      <c r="BQ9" s="448"/>
      <c r="BR9" s="448"/>
      <c r="BS9" s="448"/>
      <c r="BT9" s="448"/>
      <c r="BU9" s="449"/>
      <c r="BV9" s="447">
        <v>-448389</v>
      </c>
      <c r="BW9" s="448"/>
      <c r="BX9" s="448"/>
      <c r="BY9" s="448"/>
      <c r="BZ9" s="448"/>
      <c r="CA9" s="448"/>
      <c r="CB9" s="448"/>
      <c r="CC9" s="449"/>
      <c r="CD9" s="450" t="s">
        <v>116</v>
      </c>
      <c r="CE9" s="451"/>
      <c r="CF9" s="451"/>
      <c r="CG9" s="451"/>
      <c r="CH9" s="451"/>
      <c r="CI9" s="451"/>
      <c r="CJ9" s="451"/>
      <c r="CK9" s="451"/>
      <c r="CL9" s="451"/>
      <c r="CM9" s="451"/>
      <c r="CN9" s="451"/>
      <c r="CO9" s="451"/>
      <c r="CP9" s="451"/>
      <c r="CQ9" s="451"/>
      <c r="CR9" s="451"/>
      <c r="CS9" s="452"/>
      <c r="CT9" s="444">
        <v>1.2</v>
      </c>
      <c r="CU9" s="445"/>
      <c r="CV9" s="445"/>
      <c r="CW9" s="445"/>
      <c r="CX9" s="445"/>
      <c r="CY9" s="445"/>
      <c r="CZ9" s="445"/>
      <c r="DA9" s="446"/>
      <c r="DB9" s="444">
        <v>0.8</v>
      </c>
      <c r="DC9" s="445"/>
      <c r="DD9" s="445"/>
      <c r="DE9" s="445"/>
      <c r="DF9" s="445"/>
      <c r="DG9" s="445"/>
      <c r="DH9" s="445"/>
      <c r="DI9" s="446"/>
    </row>
    <row r="10" spans="1:119" ht="18.75" customHeight="1" thickBot="1" x14ac:dyDescent="0.25">
      <c r="A10" s="178"/>
      <c r="B10" s="441"/>
      <c r="C10" s="442"/>
      <c r="D10" s="442"/>
      <c r="E10" s="442"/>
      <c r="F10" s="442"/>
      <c r="G10" s="442"/>
      <c r="H10" s="442"/>
      <c r="I10" s="442"/>
      <c r="J10" s="442"/>
      <c r="K10" s="490"/>
      <c r="L10" s="497" t="s">
        <v>117</v>
      </c>
      <c r="M10" s="477"/>
      <c r="N10" s="477"/>
      <c r="O10" s="477"/>
      <c r="P10" s="477"/>
      <c r="Q10" s="478"/>
      <c r="R10" s="498">
        <v>0</v>
      </c>
      <c r="S10" s="499"/>
      <c r="T10" s="499"/>
      <c r="U10" s="499"/>
      <c r="V10" s="500"/>
      <c r="W10" s="435"/>
      <c r="X10" s="436"/>
      <c r="Y10" s="436"/>
      <c r="Z10" s="436"/>
      <c r="AA10" s="436"/>
      <c r="AB10" s="436"/>
      <c r="AC10" s="436"/>
      <c r="AD10" s="436"/>
      <c r="AE10" s="436"/>
      <c r="AF10" s="436"/>
      <c r="AG10" s="436"/>
      <c r="AH10" s="436"/>
      <c r="AI10" s="436"/>
      <c r="AJ10" s="436"/>
      <c r="AK10" s="436"/>
      <c r="AL10" s="439"/>
      <c r="AM10" s="476" t="s">
        <v>118</v>
      </c>
      <c r="AN10" s="477"/>
      <c r="AO10" s="477"/>
      <c r="AP10" s="477"/>
      <c r="AQ10" s="477"/>
      <c r="AR10" s="477"/>
      <c r="AS10" s="477"/>
      <c r="AT10" s="478"/>
      <c r="AU10" s="479" t="s">
        <v>119</v>
      </c>
      <c r="AV10" s="480"/>
      <c r="AW10" s="480"/>
      <c r="AX10" s="480"/>
      <c r="AY10" s="481" t="s">
        <v>120</v>
      </c>
      <c r="AZ10" s="482"/>
      <c r="BA10" s="482"/>
      <c r="BB10" s="482"/>
      <c r="BC10" s="482"/>
      <c r="BD10" s="482"/>
      <c r="BE10" s="482"/>
      <c r="BF10" s="482"/>
      <c r="BG10" s="482"/>
      <c r="BH10" s="482"/>
      <c r="BI10" s="482"/>
      <c r="BJ10" s="482"/>
      <c r="BK10" s="482"/>
      <c r="BL10" s="482"/>
      <c r="BM10" s="483"/>
      <c r="BN10" s="447">
        <v>433373</v>
      </c>
      <c r="BO10" s="448"/>
      <c r="BP10" s="448"/>
      <c r="BQ10" s="448"/>
      <c r="BR10" s="448"/>
      <c r="BS10" s="448"/>
      <c r="BT10" s="448"/>
      <c r="BU10" s="449"/>
      <c r="BV10" s="447">
        <v>5042</v>
      </c>
      <c r="BW10" s="448"/>
      <c r="BX10" s="448"/>
      <c r="BY10" s="448"/>
      <c r="BZ10" s="448"/>
      <c r="CA10" s="448"/>
      <c r="CB10" s="448"/>
      <c r="CC10" s="449"/>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41"/>
      <c r="C11" s="442"/>
      <c r="D11" s="442"/>
      <c r="E11" s="442"/>
      <c r="F11" s="442"/>
      <c r="G11" s="442"/>
      <c r="H11" s="442"/>
      <c r="I11" s="442"/>
      <c r="J11" s="442"/>
      <c r="K11" s="490"/>
      <c r="L11" s="501" t="s">
        <v>122</v>
      </c>
      <c r="M11" s="502"/>
      <c r="N11" s="502"/>
      <c r="O11" s="502"/>
      <c r="P11" s="502"/>
      <c r="Q11" s="503"/>
      <c r="R11" s="504" t="s">
        <v>123</v>
      </c>
      <c r="S11" s="505"/>
      <c r="T11" s="505"/>
      <c r="U11" s="505"/>
      <c r="V11" s="506"/>
      <c r="W11" s="435"/>
      <c r="X11" s="436"/>
      <c r="Y11" s="436"/>
      <c r="Z11" s="436"/>
      <c r="AA11" s="436"/>
      <c r="AB11" s="436"/>
      <c r="AC11" s="436"/>
      <c r="AD11" s="436"/>
      <c r="AE11" s="436"/>
      <c r="AF11" s="436"/>
      <c r="AG11" s="436"/>
      <c r="AH11" s="436"/>
      <c r="AI11" s="436"/>
      <c r="AJ11" s="436"/>
      <c r="AK11" s="436"/>
      <c r="AL11" s="439"/>
      <c r="AM11" s="476" t="s">
        <v>124</v>
      </c>
      <c r="AN11" s="477"/>
      <c r="AO11" s="477"/>
      <c r="AP11" s="477"/>
      <c r="AQ11" s="477"/>
      <c r="AR11" s="477"/>
      <c r="AS11" s="477"/>
      <c r="AT11" s="478"/>
      <c r="AU11" s="479" t="s">
        <v>125</v>
      </c>
      <c r="AV11" s="480"/>
      <c r="AW11" s="480"/>
      <c r="AX11" s="480"/>
      <c r="AY11" s="481" t="s">
        <v>126</v>
      </c>
      <c r="AZ11" s="482"/>
      <c r="BA11" s="482"/>
      <c r="BB11" s="482"/>
      <c r="BC11" s="482"/>
      <c r="BD11" s="482"/>
      <c r="BE11" s="482"/>
      <c r="BF11" s="482"/>
      <c r="BG11" s="482"/>
      <c r="BH11" s="482"/>
      <c r="BI11" s="482"/>
      <c r="BJ11" s="482"/>
      <c r="BK11" s="482"/>
      <c r="BL11" s="482"/>
      <c r="BM11" s="483"/>
      <c r="BN11" s="447">
        <v>0</v>
      </c>
      <c r="BO11" s="448"/>
      <c r="BP11" s="448"/>
      <c r="BQ11" s="448"/>
      <c r="BR11" s="448"/>
      <c r="BS11" s="448"/>
      <c r="BT11" s="448"/>
      <c r="BU11" s="449"/>
      <c r="BV11" s="447">
        <v>0</v>
      </c>
      <c r="BW11" s="448"/>
      <c r="BX11" s="448"/>
      <c r="BY11" s="448"/>
      <c r="BZ11" s="448"/>
      <c r="CA11" s="448"/>
      <c r="CB11" s="448"/>
      <c r="CC11" s="449"/>
      <c r="CD11" s="450" t="s">
        <v>127</v>
      </c>
      <c r="CE11" s="451"/>
      <c r="CF11" s="451"/>
      <c r="CG11" s="451"/>
      <c r="CH11" s="451"/>
      <c r="CI11" s="451"/>
      <c r="CJ11" s="451"/>
      <c r="CK11" s="451"/>
      <c r="CL11" s="451"/>
      <c r="CM11" s="451"/>
      <c r="CN11" s="451"/>
      <c r="CO11" s="451"/>
      <c r="CP11" s="451"/>
      <c r="CQ11" s="451"/>
      <c r="CR11" s="451"/>
      <c r="CS11" s="452"/>
      <c r="CT11" s="487" t="s">
        <v>128</v>
      </c>
      <c r="CU11" s="488"/>
      <c r="CV11" s="488"/>
      <c r="CW11" s="488"/>
      <c r="CX11" s="488"/>
      <c r="CY11" s="488"/>
      <c r="CZ11" s="488"/>
      <c r="DA11" s="489"/>
      <c r="DB11" s="487" t="s">
        <v>128</v>
      </c>
      <c r="DC11" s="488"/>
      <c r="DD11" s="488"/>
      <c r="DE11" s="488"/>
      <c r="DF11" s="488"/>
      <c r="DG11" s="488"/>
      <c r="DH11" s="488"/>
      <c r="DI11" s="489"/>
    </row>
    <row r="12" spans="1:119" ht="18.75" customHeight="1" x14ac:dyDescent="0.2">
      <c r="A12" s="178"/>
      <c r="B12" s="507" t="s">
        <v>129</v>
      </c>
      <c r="C12" s="508"/>
      <c r="D12" s="508"/>
      <c r="E12" s="508"/>
      <c r="F12" s="508"/>
      <c r="G12" s="508"/>
      <c r="H12" s="508"/>
      <c r="I12" s="508"/>
      <c r="J12" s="508"/>
      <c r="K12" s="509"/>
      <c r="L12" s="516" t="s">
        <v>130</v>
      </c>
      <c r="M12" s="517"/>
      <c r="N12" s="517"/>
      <c r="O12" s="517"/>
      <c r="P12" s="517"/>
      <c r="Q12" s="518"/>
      <c r="R12" s="519">
        <v>12043</v>
      </c>
      <c r="S12" s="520"/>
      <c r="T12" s="520"/>
      <c r="U12" s="520"/>
      <c r="V12" s="521"/>
      <c r="W12" s="522" t="s">
        <v>1</v>
      </c>
      <c r="X12" s="480"/>
      <c r="Y12" s="480"/>
      <c r="Z12" s="480"/>
      <c r="AA12" s="480"/>
      <c r="AB12" s="523"/>
      <c r="AC12" s="524" t="s">
        <v>131</v>
      </c>
      <c r="AD12" s="525"/>
      <c r="AE12" s="525"/>
      <c r="AF12" s="525"/>
      <c r="AG12" s="526"/>
      <c r="AH12" s="524" t="s">
        <v>132</v>
      </c>
      <c r="AI12" s="525"/>
      <c r="AJ12" s="525"/>
      <c r="AK12" s="525"/>
      <c r="AL12" s="527"/>
      <c r="AM12" s="476" t="s">
        <v>133</v>
      </c>
      <c r="AN12" s="477"/>
      <c r="AO12" s="477"/>
      <c r="AP12" s="477"/>
      <c r="AQ12" s="477"/>
      <c r="AR12" s="477"/>
      <c r="AS12" s="477"/>
      <c r="AT12" s="478"/>
      <c r="AU12" s="479" t="s">
        <v>134</v>
      </c>
      <c r="AV12" s="480"/>
      <c r="AW12" s="480"/>
      <c r="AX12" s="480"/>
      <c r="AY12" s="481" t="s">
        <v>135</v>
      </c>
      <c r="AZ12" s="482"/>
      <c r="BA12" s="482"/>
      <c r="BB12" s="482"/>
      <c r="BC12" s="482"/>
      <c r="BD12" s="482"/>
      <c r="BE12" s="482"/>
      <c r="BF12" s="482"/>
      <c r="BG12" s="482"/>
      <c r="BH12" s="482"/>
      <c r="BI12" s="482"/>
      <c r="BJ12" s="482"/>
      <c r="BK12" s="482"/>
      <c r="BL12" s="482"/>
      <c r="BM12" s="483"/>
      <c r="BN12" s="447">
        <v>0</v>
      </c>
      <c r="BO12" s="448"/>
      <c r="BP12" s="448"/>
      <c r="BQ12" s="448"/>
      <c r="BR12" s="448"/>
      <c r="BS12" s="448"/>
      <c r="BT12" s="448"/>
      <c r="BU12" s="449"/>
      <c r="BV12" s="447">
        <v>2542866</v>
      </c>
      <c r="BW12" s="448"/>
      <c r="BX12" s="448"/>
      <c r="BY12" s="448"/>
      <c r="BZ12" s="448"/>
      <c r="CA12" s="448"/>
      <c r="CB12" s="448"/>
      <c r="CC12" s="449"/>
      <c r="CD12" s="450" t="s">
        <v>136</v>
      </c>
      <c r="CE12" s="451"/>
      <c r="CF12" s="451"/>
      <c r="CG12" s="451"/>
      <c r="CH12" s="451"/>
      <c r="CI12" s="451"/>
      <c r="CJ12" s="451"/>
      <c r="CK12" s="451"/>
      <c r="CL12" s="451"/>
      <c r="CM12" s="451"/>
      <c r="CN12" s="451"/>
      <c r="CO12" s="451"/>
      <c r="CP12" s="451"/>
      <c r="CQ12" s="451"/>
      <c r="CR12" s="451"/>
      <c r="CS12" s="452"/>
      <c r="CT12" s="487" t="s">
        <v>137</v>
      </c>
      <c r="CU12" s="488"/>
      <c r="CV12" s="488"/>
      <c r="CW12" s="488"/>
      <c r="CX12" s="488"/>
      <c r="CY12" s="488"/>
      <c r="CZ12" s="488"/>
      <c r="DA12" s="489"/>
      <c r="DB12" s="487" t="s">
        <v>137</v>
      </c>
      <c r="DC12" s="488"/>
      <c r="DD12" s="488"/>
      <c r="DE12" s="488"/>
      <c r="DF12" s="488"/>
      <c r="DG12" s="488"/>
      <c r="DH12" s="488"/>
      <c r="DI12" s="489"/>
    </row>
    <row r="13" spans="1:119" ht="18.75" customHeight="1" x14ac:dyDescent="0.2">
      <c r="A13" s="178"/>
      <c r="B13" s="510"/>
      <c r="C13" s="511"/>
      <c r="D13" s="511"/>
      <c r="E13" s="511"/>
      <c r="F13" s="511"/>
      <c r="G13" s="511"/>
      <c r="H13" s="511"/>
      <c r="I13" s="511"/>
      <c r="J13" s="511"/>
      <c r="K13" s="512"/>
      <c r="L13" s="187"/>
      <c r="M13" s="538" t="s">
        <v>138</v>
      </c>
      <c r="N13" s="539"/>
      <c r="O13" s="539"/>
      <c r="P13" s="539"/>
      <c r="Q13" s="540"/>
      <c r="R13" s="531">
        <v>11973</v>
      </c>
      <c r="S13" s="532"/>
      <c r="T13" s="532"/>
      <c r="U13" s="532"/>
      <c r="V13" s="533"/>
      <c r="W13" s="463" t="s">
        <v>139</v>
      </c>
      <c r="X13" s="464"/>
      <c r="Y13" s="464"/>
      <c r="Z13" s="464"/>
      <c r="AA13" s="464"/>
      <c r="AB13" s="454"/>
      <c r="AC13" s="498">
        <v>34</v>
      </c>
      <c r="AD13" s="499"/>
      <c r="AE13" s="499"/>
      <c r="AF13" s="499"/>
      <c r="AG13" s="541"/>
      <c r="AH13" s="498" t="s">
        <v>140</v>
      </c>
      <c r="AI13" s="499"/>
      <c r="AJ13" s="499"/>
      <c r="AK13" s="499"/>
      <c r="AL13" s="500"/>
      <c r="AM13" s="476" t="s">
        <v>141</v>
      </c>
      <c r="AN13" s="477"/>
      <c r="AO13" s="477"/>
      <c r="AP13" s="477"/>
      <c r="AQ13" s="477"/>
      <c r="AR13" s="477"/>
      <c r="AS13" s="477"/>
      <c r="AT13" s="478"/>
      <c r="AU13" s="479" t="s">
        <v>94</v>
      </c>
      <c r="AV13" s="480"/>
      <c r="AW13" s="480"/>
      <c r="AX13" s="480"/>
      <c r="AY13" s="481" t="s">
        <v>142</v>
      </c>
      <c r="AZ13" s="482"/>
      <c r="BA13" s="482"/>
      <c r="BB13" s="482"/>
      <c r="BC13" s="482"/>
      <c r="BD13" s="482"/>
      <c r="BE13" s="482"/>
      <c r="BF13" s="482"/>
      <c r="BG13" s="482"/>
      <c r="BH13" s="482"/>
      <c r="BI13" s="482"/>
      <c r="BJ13" s="482"/>
      <c r="BK13" s="482"/>
      <c r="BL13" s="482"/>
      <c r="BM13" s="483"/>
      <c r="BN13" s="447">
        <v>1139090</v>
      </c>
      <c r="BO13" s="448"/>
      <c r="BP13" s="448"/>
      <c r="BQ13" s="448"/>
      <c r="BR13" s="448"/>
      <c r="BS13" s="448"/>
      <c r="BT13" s="448"/>
      <c r="BU13" s="449"/>
      <c r="BV13" s="447">
        <v>-2986213</v>
      </c>
      <c r="BW13" s="448"/>
      <c r="BX13" s="448"/>
      <c r="BY13" s="448"/>
      <c r="BZ13" s="448"/>
      <c r="CA13" s="448"/>
      <c r="CB13" s="448"/>
      <c r="CC13" s="449"/>
      <c r="CD13" s="450" t="s">
        <v>143</v>
      </c>
      <c r="CE13" s="451"/>
      <c r="CF13" s="451"/>
      <c r="CG13" s="451"/>
      <c r="CH13" s="451"/>
      <c r="CI13" s="451"/>
      <c r="CJ13" s="451"/>
      <c r="CK13" s="451"/>
      <c r="CL13" s="451"/>
      <c r="CM13" s="451"/>
      <c r="CN13" s="451"/>
      <c r="CO13" s="451"/>
      <c r="CP13" s="451"/>
      <c r="CQ13" s="451"/>
      <c r="CR13" s="451"/>
      <c r="CS13" s="452"/>
      <c r="CT13" s="444">
        <v>-0.8</v>
      </c>
      <c r="CU13" s="445"/>
      <c r="CV13" s="445"/>
      <c r="CW13" s="445"/>
      <c r="CX13" s="445"/>
      <c r="CY13" s="445"/>
      <c r="CZ13" s="445"/>
      <c r="DA13" s="446"/>
      <c r="DB13" s="444">
        <v>2.2999999999999998</v>
      </c>
      <c r="DC13" s="445"/>
      <c r="DD13" s="445"/>
      <c r="DE13" s="445"/>
      <c r="DF13" s="445"/>
      <c r="DG13" s="445"/>
      <c r="DH13" s="445"/>
      <c r="DI13" s="446"/>
    </row>
    <row r="14" spans="1:119" ht="18.75" customHeight="1" thickBot="1" x14ac:dyDescent="0.25">
      <c r="A14" s="178"/>
      <c r="B14" s="510"/>
      <c r="C14" s="511"/>
      <c r="D14" s="511"/>
      <c r="E14" s="511"/>
      <c r="F14" s="511"/>
      <c r="G14" s="511"/>
      <c r="H14" s="511"/>
      <c r="I14" s="511"/>
      <c r="J14" s="511"/>
      <c r="K14" s="512"/>
      <c r="L14" s="528" t="s">
        <v>144</v>
      </c>
      <c r="M14" s="529"/>
      <c r="N14" s="529"/>
      <c r="O14" s="529"/>
      <c r="P14" s="529"/>
      <c r="Q14" s="530"/>
      <c r="R14" s="531">
        <v>12374</v>
      </c>
      <c r="S14" s="532"/>
      <c r="T14" s="532"/>
      <c r="U14" s="532"/>
      <c r="V14" s="533"/>
      <c r="W14" s="437"/>
      <c r="X14" s="438"/>
      <c r="Y14" s="438"/>
      <c r="Z14" s="438"/>
      <c r="AA14" s="438"/>
      <c r="AB14" s="427"/>
      <c r="AC14" s="534">
        <v>2.6</v>
      </c>
      <c r="AD14" s="535"/>
      <c r="AE14" s="535"/>
      <c r="AF14" s="535"/>
      <c r="AG14" s="536"/>
      <c r="AH14" s="534" t="s">
        <v>140</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145</v>
      </c>
      <c r="CE14" s="543"/>
      <c r="CF14" s="543"/>
      <c r="CG14" s="543"/>
      <c r="CH14" s="543"/>
      <c r="CI14" s="543"/>
      <c r="CJ14" s="543"/>
      <c r="CK14" s="543"/>
      <c r="CL14" s="543"/>
      <c r="CM14" s="543"/>
      <c r="CN14" s="543"/>
      <c r="CO14" s="543"/>
      <c r="CP14" s="543"/>
      <c r="CQ14" s="543"/>
      <c r="CR14" s="543"/>
      <c r="CS14" s="544"/>
      <c r="CT14" s="545" t="s">
        <v>137</v>
      </c>
      <c r="CU14" s="546"/>
      <c r="CV14" s="546"/>
      <c r="CW14" s="546"/>
      <c r="CX14" s="546"/>
      <c r="CY14" s="546"/>
      <c r="CZ14" s="546"/>
      <c r="DA14" s="547"/>
      <c r="DB14" s="545" t="s">
        <v>137</v>
      </c>
      <c r="DC14" s="546"/>
      <c r="DD14" s="546"/>
      <c r="DE14" s="546"/>
      <c r="DF14" s="546"/>
      <c r="DG14" s="546"/>
      <c r="DH14" s="546"/>
      <c r="DI14" s="547"/>
    </row>
    <row r="15" spans="1:119" ht="18.75" customHeight="1" x14ac:dyDescent="0.2">
      <c r="A15" s="178"/>
      <c r="B15" s="510"/>
      <c r="C15" s="511"/>
      <c r="D15" s="511"/>
      <c r="E15" s="511"/>
      <c r="F15" s="511"/>
      <c r="G15" s="511"/>
      <c r="H15" s="511"/>
      <c r="I15" s="511"/>
      <c r="J15" s="511"/>
      <c r="K15" s="512"/>
      <c r="L15" s="187"/>
      <c r="M15" s="538" t="s">
        <v>138</v>
      </c>
      <c r="N15" s="539"/>
      <c r="O15" s="539"/>
      <c r="P15" s="539"/>
      <c r="Q15" s="540"/>
      <c r="R15" s="531">
        <v>12308</v>
      </c>
      <c r="S15" s="532"/>
      <c r="T15" s="532"/>
      <c r="U15" s="532"/>
      <c r="V15" s="533"/>
      <c r="W15" s="463" t="s">
        <v>146</v>
      </c>
      <c r="X15" s="464"/>
      <c r="Y15" s="464"/>
      <c r="Z15" s="464"/>
      <c r="AA15" s="464"/>
      <c r="AB15" s="454"/>
      <c r="AC15" s="498">
        <v>534</v>
      </c>
      <c r="AD15" s="499"/>
      <c r="AE15" s="499"/>
      <c r="AF15" s="499"/>
      <c r="AG15" s="541"/>
      <c r="AH15" s="498" t="s">
        <v>137</v>
      </c>
      <c r="AI15" s="499"/>
      <c r="AJ15" s="499"/>
      <c r="AK15" s="499"/>
      <c r="AL15" s="500"/>
      <c r="AM15" s="476"/>
      <c r="AN15" s="477"/>
      <c r="AO15" s="477"/>
      <c r="AP15" s="477"/>
      <c r="AQ15" s="477"/>
      <c r="AR15" s="477"/>
      <c r="AS15" s="477"/>
      <c r="AT15" s="478"/>
      <c r="AU15" s="479"/>
      <c r="AV15" s="480"/>
      <c r="AW15" s="480"/>
      <c r="AX15" s="480"/>
      <c r="AY15" s="407" t="s">
        <v>147</v>
      </c>
      <c r="AZ15" s="408"/>
      <c r="BA15" s="408"/>
      <c r="BB15" s="408"/>
      <c r="BC15" s="408"/>
      <c r="BD15" s="408"/>
      <c r="BE15" s="408"/>
      <c r="BF15" s="408"/>
      <c r="BG15" s="408"/>
      <c r="BH15" s="408"/>
      <c r="BI15" s="408"/>
      <c r="BJ15" s="408"/>
      <c r="BK15" s="408"/>
      <c r="BL15" s="408"/>
      <c r="BM15" s="409"/>
      <c r="BN15" s="410">
        <v>2319918</v>
      </c>
      <c r="BO15" s="411"/>
      <c r="BP15" s="411"/>
      <c r="BQ15" s="411"/>
      <c r="BR15" s="411"/>
      <c r="BS15" s="411"/>
      <c r="BT15" s="411"/>
      <c r="BU15" s="412"/>
      <c r="BV15" s="410">
        <v>2519291</v>
      </c>
      <c r="BW15" s="411"/>
      <c r="BX15" s="411"/>
      <c r="BY15" s="411"/>
      <c r="BZ15" s="411"/>
      <c r="CA15" s="411"/>
      <c r="CB15" s="411"/>
      <c r="CC15" s="412"/>
      <c r="CD15" s="548" t="s">
        <v>148</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10"/>
      <c r="C16" s="511"/>
      <c r="D16" s="511"/>
      <c r="E16" s="511"/>
      <c r="F16" s="511"/>
      <c r="G16" s="511"/>
      <c r="H16" s="511"/>
      <c r="I16" s="511"/>
      <c r="J16" s="511"/>
      <c r="K16" s="512"/>
      <c r="L16" s="528" t="s">
        <v>149</v>
      </c>
      <c r="M16" s="551"/>
      <c r="N16" s="551"/>
      <c r="O16" s="551"/>
      <c r="P16" s="551"/>
      <c r="Q16" s="552"/>
      <c r="R16" s="553" t="s">
        <v>150</v>
      </c>
      <c r="S16" s="554"/>
      <c r="T16" s="554"/>
      <c r="U16" s="554"/>
      <c r="V16" s="555"/>
      <c r="W16" s="437"/>
      <c r="X16" s="438"/>
      <c r="Y16" s="438"/>
      <c r="Z16" s="438"/>
      <c r="AA16" s="438"/>
      <c r="AB16" s="427"/>
      <c r="AC16" s="534">
        <v>41.2</v>
      </c>
      <c r="AD16" s="535"/>
      <c r="AE16" s="535"/>
      <c r="AF16" s="535"/>
      <c r="AG16" s="536"/>
      <c r="AH16" s="534" t="s">
        <v>137</v>
      </c>
      <c r="AI16" s="535"/>
      <c r="AJ16" s="535"/>
      <c r="AK16" s="535"/>
      <c r="AL16" s="537"/>
      <c r="AM16" s="476"/>
      <c r="AN16" s="477"/>
      <c r="AO16" s="477"/>
      <c r="AP16" s="477"/>
      <c r="AQ16" s="477"/>
      <c r="AR16" s="477"/>
      <c r="AS16" s="477"/>
      <c r="AT16" s="478"/>
      <c r="AU16" s="479"/>
      <c r="AV16" s="480"/>
      <c r="AW16" s="480"/>
      <c r="AX16" s="480"/>
      <c r="AY16" s="481" t="s">
        <v>151</v>
      </c>
      <c r="AZ16" s="482"/>
      <c r="BA16" s="482"/>
      <c r="BB16" s="482"/>
      <c r="BC16" s="482"/>
      <c r="BD16" s="482"/>
      <c r="BE16" s="482"/>
      <c r="BF16" s="482"/>
      <c r="BG16" s="482"/>
      <c r="BH16" s="482"/>
      <c r="BI16" s="482"/>
      <c r="BJ16" s="482"/>
      <c r="BK16" s="482"/>
      <c r="BL16" s="482"/>
      <c r="BM16" s="483"/>
      <c r="BN16" s="447">
        <v>3253402</v>
      </c>
      <c r="BO16" s="448"/>
      <c r="BP16" s="448"/>
      <c r="BQ16" s="448"/>
      <c r="BR16" s="448"/>
      <c r="BS16" s="448"/>
      <c r="BT16" s="448"/>
      <c r="BU16" s="449"/>
      <c r="BV16" s="447">
        <v>3131948</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x14ac:dyDescent="0.25">
      <c r="A17" s="178"/>
      <c r="B17" s="513"/>
      <c r="C17" s="514"/>
      <c r="D17" s="514"/>
      <c r="E17" s="514"/>
      <c r="F17" s="514"/>
      <c r="G17" s="514"/>
      <c r="H17" s="514"/>
      <c r="I17" s="514"/>
      <c r="J17" s="514"/>
      <c r="K17" s="515"/>
      <c r="L17" s="192"/>
      <c r="M17" s="558" t="s">
        <v>152</v>
      </c>
      <c r="N17" s="559"/>
      <c r="O17" s="559"/>
      <c r="P17" s="559"/>
      <c r="Q17" s="560"/>
      <c r="R17" s="553" t="s">
        <v>153</v>
      </c>
      <c r="S17" s="554"/>
      <c r="T17" s="554"/>
      <c r="U17" s="554"/>
      <c r="V17" s="555"/>
      <c r="W17" s="463" t="s">
        <v>154</v>
      </c>
      <c r="X17" s="464"/>
      <c r="Y17" s="464"/>
      <c r="Z17" s="464"/>
      <c r="AA17" s="464"/>
      <c r="AB17" s="454"/>
      <c r="AC17" s="498">
        <v>727</v>
      </c>
      <c r="AD17" s="499"/>
      <c r="AE17" s="499"/>
      <c r="AF17" s="499"/>
      <c r="AG17" s="541"/>
      <c r="AH17" s="498" t="s">
        <v>137</v>
      </c>
      <c r="AI17" s="499"/>
      <c r="AJ17" s="499"/>
      <c r="AK17" s="499"/>
      <c r="AL17" s="500"/>
      <c r="AM17" s="476"/>
      <c r="AN17" s="477"/>
      <c r="AO17" s="477"/>
      <c r="AP17" s="477"/>
      <c r="AQ17" s="477"/>
      <c r="AR17" s="477"/>
      <c r="AS17" s="477"/>
      <c r="AT17" s="478"/>
      <c r="AU17" s="479"/>
      <c r="AV17" s="480"/>
      <c r="AW17" s="480"/>
      <c r="AX17" s="480"/>
      <c r="AY17" s="481" t="s">
        <v>155</v>
      </c>
      <c r="AZ17" s="482"/>
      <c r="BA17" s="482"/>
      <c r="BB17" s="482"/>
      <c r="BC17" s="482"/>
      <c r="BD17" s="482"/>
      <c r="BE17" s="482"/>
      <c r="BF17" s="482"/>
      <c r="BG17" s="482"/>
      <c r="BH17" s="482"/>
      <c r="BI17" s="482"/>
      <c r="BJ17" s="482"/>
      <c r="BK17" s="482"/>
      <c r="BL17" s="482"/>
      <c r="BM17" s="483"/>
      <c r="BN17" s="447">
        <v>2978425</v>
      </c>
      <c r="BO17" s="448"/>
      <c r="BP17" s="448"/>
      <c r="BQ17" s="448"/>
      <c r="BR17" s="448"/>
      <c r="BS17" s="448"/>
      <c r="BT17" s="448"/>
      <c r="BU17" s="449"/>
      <c r="BV17" s="447">
        <v>3256790</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x14ac:dyDescent="0.25">
      <c r="A18" s="178"/>
      <c r="B18" s="569" t="s">
        <v>156</v>
      </c>
      <c r="C18" s="490"/>
      <c r="D18" s="490"/>
      <c r="E18" s="570"/>
      <c r="F18" s="570"/>
      <c r="G18" s="570"/>
      <c r="H18" s="570"/>
      <c r="I18" s="570"/>
      <c r="J18" s="570"/>
      <c r="K18" s="570"/>
      <c r="L18" s="571">
        <v>68.39</v>
      </c>
      <c r="M18" s="571"/>
      <c r="N18" s="571"/>
      <c r="O18" s="571"/>
      <c r="P18" s="571"/>
      <c r="Q18" s="571"/>
      <c r="R18" s="572"/>
      <c r="S18" s="572"/>
      <c r="T18" s="572"/>
      <c r="U18" s="572"/>
      <c r="V18" s="573"/>
      <c r="W18" s="465"/>
      <c r="X18" s="466"/>
      <c r="Y18" s="466"/>
      <c r="Z18" s="466"/>
      <c r="AA18" s="466"/>
      <c r="AB18" s="457"/>
      <c r="AC18" s="574">
        <v>56.1</v>
      </c>
      <c r="AD18" s="575"/>
      <c r="AE18" s="575"/>
      <c r="AF18" s="575"/>
      <c r="AG18" s="576"/>
      <c r="AH18" s="574" t="s">
        <v>137</v>
      </c>
      <c r="AI18" s="575"/>
      <c r="AJ18" s="575"/>
      <c r="AK18" s="575"/>
      <c r="AL18" s="577"/>
      <c r="AM18" s="476"/>
      <c r="AN18" s="477"/>
      <c r="AO18" s="477"/>
      <c r="AP18" s="477"/>
      <c r="AQ18" s="477"/>
      <c r="AR18" s="477"/>
      <c r="AS18" s="477"/>
      <c r="AT18" s="478"/>
      <c r="AU18" s="479"/>
      <c r="AV18" s="480"/>
      <c r="AW18" s="480"/>
      <c r="AX18" s="480"/>
      <c r="AY18" s="481" t="s">
        <v>157</v>
      </c>
      <c r="AZ18" s="482"/>
      <c r="BA18" s="482"/>
      <c r="BB18" s="482"/>
      <c r="BC18" s="482"/>
      <c r="BD18" s="482"/>
      <c r="BE18" s="482"/>
      <c r="BF18" s="482"/>
      <c r="BG18" s="482"/>
      <c r="BH18" s="482"/>
      <c r="BI18" s="482"/>
      <c r="BJ18" s="482"/>
      <c r="BK18" s="482"/>
      <c r="BL18" s="482"/>
      <c r="BM18" s="483"/>
      <c r="BN18" s="447">
        <v>3528310</v>
      </c>
      <c r="BO18" s="448"/>
      <c r="BP18" s="448"/>
      <c r="BQ18" s="448"/>
      <c r="BR18" s="448"/>
      <c r="BS18" s="448"/>
      <c r="BT18" s="448"/>
      <c r="BU18" s="449"/>
      <c r="BV18" s="447">
        <v>3192131</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x14ac:dyDescent="0.25">
      <c r="A19" s="178"/>
      <c r="B19" s="569" t="s">
        <v>158</v>
      </c>
      <c r="C19" s="490"/>
      <c r="D19" s="490"/>
      <c r="E19" s="570"/>
      <c r="F19" s="570"/>
      <c r="G19" s="570"/>
      <c r="H19" s="570"/>
      <c r="I19" s="570"/>
      <c r="J19" s="570"/>
      <c r="K19" s="570"/>
      <c r="L19" s="578">
        <v>31</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159</v>
      </c>
      <c r="AZ19" s="482"/>
      <c r="BA19" s="482"/>
      <c r="BB19" s="482"/>
      <c r="BC19" s="482"/>
      <c r="BD19" s="482"/>
      <c r="BE19" s="482"/>
      <c r="BF19" s="482"/>
      <c r="BG19" s="482"/>
      <c r="BH19" s="482"/>
      <c r="BI19" s="482"/>
      <c r="BJ19" s="482"/>
      <c r="BK19" s="482"/>
      <c r="BL19" s="482"/>
      <c r="BM19" s="483"/>
      <c r="BN19" s="447">
        <v>7557121</v>
      </c>
      <c r="BO19" s="448"/>
      <c r="BP19" s="448"/>
      <c r="BQ19" s="448"/>
      <c r="BR19" s="448"/>
      <c r="BS19" s="448"/>
      <c r="BT19" s="448"/>
      <c r="BU19" s="449"/>
      <c r="BV19" s="447">
        <v>11965158</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x14ac:dyDescent="0.25">
      <c r="A20" s="178"/>
      <c r="B20" s="569" t="s">
        <v>160</v>
      </c>
      <c r="C20" s="490"/>
      <c r="D20" s="490"/>
      <c r="E20" s="570"/>
      <c r="F20" s="570"/>
      <c r="G20" s="570"/>
      <c r="H20" s="570"/>
      <c r="I20" s="570"/>
      <c r="J20" s="570"/>
      <c r="K20" s="570"/>
      <c r="L20" s="578">
        <v>1640</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x14ac:dyDescent="0.25">
      <c r="A21" s="178"/>
      <c r="B21" s="587" t="s">
        <v>161</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x14ac:dyDescent="0.2">
      <c r="A22" s="178"/>
      <c r="B22" s="617" t="s">
        <v>162</v>
      </c>
      <c r="C22" s="591"/>
      <c r="D22" s="592"/>
      <c r="E22" s="459" t="s">
        <v>1</v>
      </c>
      <c r="F22" s="464"/>
      <c r="G22" s="464"/>
      <c r="H22" s="464"/>
      <c r="I22" s="464"/>
      <c r="J22" s="464"/>
      <c r="K22" s="454"/>
      <c r="L22" s="459" t="s">
        <v>163</v>
      </c>
      <c r="M22" s="464"/>
      <c r="N22" s="464"/>
      <c r="O22" s="464"/>
      <c r="P22" s="454"/>
      <c r="Q22" s="622" t="s">
        <v>164</v>
      </c>
      <c r="R22" s="623"/>
      <c r="S22" s="623"/>
      <c r="T22" s="623"/>
      <c r="U22" s="623"/>
      <c r="V22" s="624"/>
      <c r="W22" s="590" t="s">
        <v>165</v>
      </c>
      <c r="X22" s="591"/>
      <c r="Y22" s="592"/>
      <c r="Z22" s="459" t="s">
        <v>1</v>
      </c>
      <c r="AA22" s="464"/>
      <c r="AB22" s="464"/>
      <c r="AC22" s="464"/>
      <c r="AD22" s="464"/>
      <c r="AE22" s="464"/>
      <c r="AF22" s="464"/>
      <c r="AG22" s="454"/>
      <c r="AH22" s="628" t="s">
        <v>166</v>
      </c>
      <c r="AI22" s="464"/>
      <c r="AJ22" s="464"/>
      <c r="AK22" s="464"/>
      <c r="AL22" s="454"/>
      <c r="AM22" s="628" t="s">
        <v>167</v>
      </c>
      <c r="AN22" s="629"/>
      <c r="AO22" s="629"/>
      <c r="AP22" s="629"/>
      <c r="AQ22" s="629"/>
      <c r="AR22" s="630"/>
      <c r="AS22" s="622" t="s">
        <v>164</v>
      </c>
      <c r="AT22" s="623"/>
      <c r="AU22" s="623"/>
      <c r="AV22" s="623"/>
      <c r="AW22" s="623"/>
      <c r="AX22" s="634"/>
      <c r="AY22" s="407" t="s">
        <v>168</v>
      </c>
      <c r="AZ22" s="408"/>
      <c r="BA22" s="408"/>
      <c r="BB22" s="408"/>
      <c r="BC22" s="408"/>
      <c r="BD22" s="408"/>
      <c r="BE22" s="408"/>
      <c r="BF22" s="408"/>
      <c r="BG22" s="408"/>
      <c r="BH22" s="408"/>
      <c r="BI22" s="408"/>
      <c r="BJ22" s="408"/>
      <c r="BK22" s="408"/>
      <c r="BL22" s="408"/>
      <c r="BM22" s="409"/>
      <c r="BN22" s="410">
        <v>538719</v>
      </c>
      <c r="BO22" s="411"/>
      <c r="BP22" s="411"/>
      <c r="BQ22" s="411"/>
      <c r="BR22" s="411"/>
      <c r="BS22" s="411"/>
      <c r="BT22" s="411"/>
      <c r="BU22" s="412"/>
      <c r="BV22" s="410">
        <v>617445</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x14ac:dyDescent="0.2">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169</v>
      </c>
      <c r="AZ23" s="482"/>
      <c r="BA23" s="482"/>
      <c r="BB23" s="482"/>
      <c r="BC23" s="482"/>
      <c r="BD23" s="482"/>
      <c r="BE23" s="482"/>
      <c r="BF23" s="482"/>
      <c r="BG23" s="482"/>
      <c r="BH23" s="482"/>
      <c r="BI23" s="482"/>
      <c r="BJ23" s="482"/>
      <c r="BK23" s="482"/>
      <c r="BL23" s="482"/>
      <c r="BM23" s="483"/>
      <c r="BN23" s="447">
        <v>537019</v>
      </c>
      <c r="BO23" s="448"/>
      <c r="BP23" s="448"/>
      <c r="BQ23" s="448"/>
      <c r="BR23" s="448"/>
      <c r="BS23" s="448"/>
      <c r="BT23" s="448"/>
      <c r="BU23" s="449"/>
      <c r="BV23" s="447">
        <v>615745</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x14ac:dyDescent="0.25">
      <c r="A24" s="178"/>
      <c r="B24" s="618"/>
      <c r="C24" s="594"/>
      <c r="D24" s="595"/>
      <c r="E24" s="497" t="s">
        <v>170</v>
      </c>
      <c r="F24" s="477"/>
      <c r="G24" s="477"/>
      <c r="H24" s="477"/>
      <c r="I24" s="477"/>
      <c r="J24" s="477"/>
      <c r="K24" s="478"/>
      <c r="L24" s="498">
        <v>1</v>
      </c>
      <c r="M24" s="499"/>
      <c r="N24" s="499"/>
      <c r="O24" s="499"/>
      <c r="P24" s="541"/>
      <c r="Q24" s="498">
        <v>7743</v>
      </c>
      <c r="R24" s="499"/>
      <c r="S24" s="499"/>
      <c r="T24" s="499"/>
      <c r="U24" s="499"/>
      <c r="V24" s="541"/>
      <c r="W24" s="593"/>
      <c r="X24" s="594"/>
      <c r="Y24" s="595"/>
      <c r="Z24" s="497" t="s">
        <v>171</v>
      </c>
      <c r="AA24" s="477"/>
      <c r="AB24" s="477"/>
      <c r="AC24" s="477"/>
      <c r="AD24" s="477"/>
      <c r="AE24" s="477"/>
      <c r="AF24" s="477"/>
      <c r="AG24" s="478"/>
      <c r="AH24" s="498">
        <v>135</v>
      </c>
      <c r="AI24" s="499"/>
      <c r="AJ24" s="499"/>
      <c r="AK24" s="499"/>
      <c r="AL24" s="541"/>
      <c r="AM24" s="498">
        <v>397035</v>
      </c>
      <c r="AN24" s="499"/>
      <c r="AO24" s="499"/>
      <c r="AP24" s="499"/>
      <c r="AQ24" s="499"/>
      <c r="AR24" s="541"/>
      <c r="AS24" s="498">
        <v>2941</v>
      </c>
      <c r="AT24" s="499"/>
      <c r="AU24" s="499"/>
      <c r="AV24" s="499"/>
      <c r="AW24" s="499"/>
      <c r="AX24" s="500"/>
      <c r="AY24" s="563" t="s">
        <v>172</v>
      </c>
      <c r="AZ24" s="564"/>
      <c r="BA24" s="564"/>
      <c r="BB24" s="564"/>
      <c r="BC24" s="564"/>
      <c r="BD24" s="564"/>
      <c r="BE24" s="564"/>
      <c r="BF24" s="564"/>
      <c r="BG24" s="564"/>
      <c r="BH24" s="564"/>
      <c r="BI24" s="564"/>
      <c r="BJ24" s="564"/>
      <c r="BK24" s="564"/>
      <c r="BL24" s="564"/>
      <c r="BM24" s="565"/>
      <c r="BN24" s="447">
        <v>489104</v>
      </c>
      <c r="BO24" s="448"/>
      <c r="BP24" s="448"/>
      <c r="BQ24" s="448"/>
      <c r="BR24" s="448"/>
      <c r="BS24" s="448"/>
      <c r="BT24" s="448"/>
      <c r="BU24" s="449"/>
      <c r="BV24" s="447">
        <v>530947</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x14ac:dyDescent="0.2">
      <c r="A25" s="178"/>
      <c r="B25" s="618"/>
      <c r="C25" s="594"/>
      <c r="D25" s="595"/>
      <c r="E25" s="497" t="s">
        <v>173</v>
      </c>
      <c r="F25" s="477"/>
      <c r="G25" s="477"/>
      <c r="H25" s="477"/>
      <c r="I25" s="477"/>
      <c r="J25" s="477"/>
      <c r="K25" s="478"/>
      <c r="L25" s="498">
        <v>2</v>
      </c>
      <c r="M25" s="499"/>
      <c r="N25" s="499"/>
      <c r="O25" s="499"/>
      <c r="P25" s="541"/>
      <c r="Q25" s="498">
        <v>6118</v>
      </c>
      <c r="R25" s="499"/>
      <c r="S25" s="499"/>
      <c r="T25" s="499"/>
      <c r="U25" s="499"/>
      <c r="V25" s="541"/>
      <c r="W25" s="593"/>
      <c r="X25" s="594"/>
      <c r="Y25" s="595"/>
      <c r="Z25" s="497" t="s">
        <v>174</v>
      </c>
      <c r="AA25" s="477"/>
      <c r="AB25" s="477"/>
      <c r="AC25" s="477"/>
      <c r="AD25" s="477"/>
      <c r="AE25" s="477"/>
      <c r="AF25" s="477"/>
      <c r="AG25" s="478"/>
      <c r="AH25" s="498" t="s">
        <v>175</v>
      </c>
      <c r="AI25" s="499"/>
      <c r="AJ25" s="499"/>
      <c r="AK25" s="499"/>
      <c r="AL25" s="541"/>
      <c r="AM25" s="498" t="s">
        <v>176</v>
      </c>
      <c r="AN25" s="499"/>
      <c r="AO25" s="499"/>
      <c r="AP25" s="499"/>
      <c r="AQ25" s="499"/>
      <c r="AR25" s="541"/>
      <c r="AS25" s="498" t="s">
        <v>177</v>
      </c>
      <c r="AT25" s="499"/>
      <c r="AU25" s="499"/>
      <c r="AV25" s="499"/>
      <c r="AW25" s="499"/>
      <c r="AX25" s="500"/>
      <c r="AY25" s="407" t="s">
        <v>178</v>
      </c>
      <c r="AZ25" s="408"/>
      <c r="BA25" s="408"/>
      <c r="BB25" s="408"/>
      <c r="BC25" s="408"/>
      <c r="BD25" s="408"/>
      <c r="BE25" s="408"/>
      <c r="BF25" s="408"/>
      <c r="BG25" s="408"/>
      <c r="BH25" s="408"/>
      <c r="BI25" s="408"/>
      <c r="BJ25" s="408"/>
      <c r="BK25" s="408"/>
      <c r="BL25" s="408"/>
      <c r="BM25" s="409"/>
      <c r="BN25" s="410">
        <v>3186300</v>
      </c>
      <c r="BO25" s="411"/>
      <c r="BP25" s="411"/>
      <c r="BQ25" s="411"/>
      <c r="BR25" s="411"/>
      <c r="BS25" s="411"/>
      <c r="BT25" s="411"/>
      <c r="BU25" s="412"/>
      <c r="BV25" s="410">
        <v>2910461</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x14ac:dyDescent="0.2">
      <c r="A26" s="178"/>
      <c r="B26" s="618"/>
      <c r="C26" s="594"/>
      <c r="D26" s="595"/>
      <c r="E26" s="497" t="s">
        <v>179</v>
      </c>
      <c r="F26" s="477"/>
      <c r="G26" s="477"/>
      <c r="H26" s="477"/>
      <c r="I26" s="477"/>
      <c r="J26" s="477"/>
      <c r="K26" s="478"/>
      <c r="L26" s="498">
        <v>1</v>
      </c>
      <c r="M26" s="499"/>
      <c r="N26" s="499"/>
      <c r="O26" s="499"/>
      <c r="P26" s="541"/>
      <c r="Q26" s="498">
        <v>5795</v>
      </c>
      <c r="R26" s="499"/>
      <c r="S26" s="499"/>
      <c r="T26" s="499"/>
      <c r="U26" s="499"/>
      <c r="V26" s="541"/>
      <c r="W26" s="593"/>
      <c r="X26" s="594"/>
      <c r="Y26" s="595"/>
      <c r="Z26" s="497" t="s">
        <v>180</v>
      </c>
      <c r="AA26" s="599"/>
      <c r="AB26" s="599"/>
      <c r="AC26" s="599"/>
      <c r="AD26" s="599"/>
      <c r="AE26" s="599"/>
      <c r="AF26" s="599"/>
      <c r="AG26" s="600"/>
      <c r="AH26" s="498" t="s">
        <v>140</v>
      </c>
      <c r="AI26" s="499"/>
      <c r="AJ26" s="499"/>
      <c r="AK26" s="499"/>
      <c r="AL26" s="541"/>
      <c r="AM26" s="498" t="s">
        <v>177</v>
      </c>
      <c r="AN26" s="499"/>
      <c r="AO26" s="499"/>
      <c r="AP26" s="499"/>
      <c r="AQ26" s="499"/>
      <c r="AR26" s="541"/>
      <c r="AS26" s="498" t="s">
        <v>177</v>
      </c>
      <c r="AT26" s="499"/>
      <c r="AU26" s="499"/>
      <c r="AV26" s="499"/>
      <c r="AW26" s="499"/>
      <c r="AX26" s="500"/>
      <c r="AY26" s="450" t="s">
        <v>181</v>
      </c>
      <c r="AZ26" s="451"/>
      <c r="BA26" s="451"/>
      <c r="BB26" s="451"/>
      <c r="BC26" s="451"/>
      <c r="BD26" s="451"/>
      <c r="BE26" s="451"/>
      <c r="BF26" s="451"/>
      <c r="BG26" s="451"/>
      <c r="BH26" s="451"/>
      <c r="BI26" s="451"/>
      <c r="BJ26" s="451"/>
      <c r="BK26" s="451"/>
      <c r="BL26" s="451"/>
      <c r="BM26" s="452"/>
      <c r="BN26" s="447" t="s">
        <v>175</v>
      </c>
      <c r="BO26" s="448"/>
      <c r="BP26" s="448"/>
      <c r="BQ26" s="448"/>
      <c r="BR26" s="448"/>
      <c r="BS26" s="448"/>
      <c r="BT26" s="448"/>
      <c r="BU26" s="449"/>
      <c r="BV26" s="447" t="s">
        <v>137</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x14ac:dyDescent="0.25">
      <c r="A27" s="178"/>
      <c r="B27" s="618"/>
      <c r="C27" s="594"/>
      <c r="D27" s="595"/>
      <c r="E27" s="497" t="s">
        <v>182</v>
      </c>
      <c r="F27" s="477"/>
      <c r="G27" s="477"/>
      <c r="H27" s="477"/>
      <c r="I27" s="477"/>
      <c r="J27" s="477"/>
      <c r="K27" s="478"/>
      <c r="L27" s="498">
        <v>1</v>
      </c>
      <c r="M27" s="499"/>
      <c r="N27" s="499"/>
      <c r="O27" s="499"/>
      <c r="P27" s="541"/>
      <c r="Q27" s="498">
        <v>3080</v>
      </c>
      <c r="R27" s="499"/>
      <c r="S27" s="499"/>
      <c r="T27" s="499"/>
      <c r="U27" s="499"/>
      <c r="V27" s="541"/>
      <c r="W27" s="593"/>
      <c r="X27" s="594"/>
      <c r="Y27" s="595"/>
      <c r="Z27" s="497" t="s">
        <v>183</v>
      </c>
      <c r="AA27" s="477"/>
      <c r="AB27" s="477"/>
      <c r="AC27" s="477"/>
      <c r="AD27" s="477"/>
      <c r="AE27" s="477"/>
      <c r="AF27" s="477"/>
      <c r="AG27" s="478"/>
      <c r="AH27" s="498">
        <v>12</v>
      </c>
      <c r="AI27" s="499"/>
      <c r="AJ27" s="499"/>
      <c r="AK27" s="499"/>
      <c r="AL27" s="541"/>
      <c r="AM27" s="498">
        <v>35280</v>
      </c>
      <c r="AN27" s="499"/>
      <c r="AO27" s="499"/>
      <c r="AP27" s="499"/>
      <c r="AQ27" s="499"/>
      <c r="AR27" s="541"/>
      <c r="AS27" s="498">
        <v>2940</v>
      </c>
      <c r="AT27" s="499"/>
      <c r="AU27" s="499"/>
      <c r="AV27" s="499"/>
      <c r="AW27" s="499"/>
      <c r="AX27" s="500"/>
      <c r="AY27" s="542" t="s">
        <v>184</v>
      </c>
      <c r="AZ27" s="543"/>
      <c r="BA27" s="543"/>
      <c r="BB27" s="543"/>
      <c r="BC27" s="543"/>
      <c r="BD27" s="543"/>
      <c r="BE27" s="543"/>
      <c r="BF27" s="543"/>
      <c r="BG27" s="543"/>
      <c r="BH27" s="543"/>
      <c r="BI27" s="543"/>
      <c r="BJ27" s="543"/>
      <c r="BK27" s="543"/>
      <c r="BL27" s="543"/>
      <c r="BM27" s="544"/>
      <c r="BN27" s="566">
        <v>248000</v>
      </c>
      <c r="BO27" s="567"/>
      <c r="BP27" s="567"/>
      <c r="BQ27" s="567"/>
      <c r="BR27" s="567"/>
      <c r="BS27" s="567"/>
      <c r="BT27" s="567"/>
      <c r="BU27" s="568"/>
      <c r="BV27" s="566">
        <v>247989</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x14ac:dyDescent="0.2">
      <c r="A28" s="178"/>
      <c r="B28" s="618"/>
      <c r="C28" s="594"/>
      <c r="D28" s="595"/>
      <c r="E28" s="497" t="s">
        <v>185</v>
      </c>
      <c r="F28" s="477"/>
      <c r="G28" s="477"/>
      <c r="H28" s="477"/>
      <c r="I28" s="477"/>
      <c r="J28" s="477"/>
      <c r="K28" s="478"/>
      <c r="L28" s="498">
        <v>1</v>
      </c>
      <c r="M28" s="499"/>
      <c r="N28" s="499"/>
      <c r="O28" s="499"/>
      <c r="P28" s="541"/>
      <c r="Q28" s="498">
        <v>2590</v>
      </c>
      <c r="R28" s="499"/>
      <c r="S28" s="499"/>
      <c r="T28" s="499"/>
      <c r="U28" s="499"/>
      <c r="V28" s="541"/>
      <c r="W28" s="593"/>
      <c r="X28" s="594"/>
      <c r="Y28" s="595"/>
      <c r="Z28" s="497" t="s">
        <v>186</v>
      </c>
      <c r="AA28" s="477"/>
      <c r="AB28" s="477"/>
      <c r="AC28" s="477"/>
      <c r="AD28" s="477"/>
      <c r="AE28" s="477"/>
      <c r="AF28" s="477"/>
      <c r="AG28" s="478"/>
      <c r="AH28" s="498" t="s">
        <v>177</v>
      </c>
      <c r="AI28" s="499"/>
      <c r="AJ28" s="499"/>
      <c r="AK28" s="499"/>
      <c r="AL28" s="541"/>
      <c r="AM28" s="498" t="s">
        <v>137</v>
      </c>
      <c r="AN28" s="499"/>
      <c r="AO28" s="499"/>
      <c r="AP28" s="499"/>
      <c r="AQ28" s="499"/>
      <c r="AR28" s="541"/>
      <c r="AS28" s="498" t="s">
        <v>177</v>
      </c>
      <c r="AT28" s="499"/>
      <c r="AU28" s="499"/>
      <c r="AV28" s="499"/>
      <c r="AW28" s="499"/>
      <c r="AX28" s="500"/>
      <c r="AY28" s="601" t="s">
        <v>187</v>
      </c>
      <c r="AZ28" s="602"/>
      <c r="BA28" s="602"/>
      <c r="BB28" s="603"/>
      <c r="BC28" s="407" t="s">
        <v>48</v>
      </c>
      <c r="BD28" s="408"/>
      <c r="BE28" s="408"/>
      <c r="BF28" s="408"/>
      <c r="BG28" s="408"/>
      <c r="BH28" s="408"/>
      <c r="BI28" s="408"/>
      <c r="BJ28" s="408"/>
      <c r="BK28" s="408"/>
      <c r="BL28" s="408"/>
      <c r="BM28" s="409"/>
      <c r="BN28" s="410">
        <v>6708741</v>
      </c>
      <c r="BO28" s="411"/>
      <c r="BP28" s="411"/>
      <c r="BQ28" s="411"/>
      <c r="BR28" s="411"/>
      <c r="BS28" s="411"/>
      <c r="BT28" s="411"/>
      <c r="BU28" s="412"/>
      <c r="BV28" s="410">
        <v>5975368</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x14ac:dyDescent="0.2">
      <c r="A29" s="178"/>
      <c r="B29" s="618"/>
      <c r="C29" s="594"/>
      <c r="D29" s="595"/>
      <c r="E29" s="497" t="s">
        <v>188</v>
      </c>
      <c r="F29" s="477"/>
      <c r="G29" s="477"/>
      <c r="H29" s="477"/>
      <c r="I29" s="477"/>
      <c r="J29" s="477"/>
      <c r="K29" s="478"/>
      <c r="L29" s="498">
        <v>8</v>
      </c>
      <c r="M29" s="499"/>
      <c r="N29" s="499"/>
      <c r="O29" s="499"/>
      <c r="P29" s="541"/>
      <c r="Q29" s="498">
        <v>2380</v>
      </c>
      <c r="R29" s="499"/>
      <c r="S29" s="499"/>
      <c r="T29" s="499"/>
      <c r="U29" s="499"/>
      <c r="V29" s="541"/>
      <c r="W29" s="596"/>
      <c r="X29" s="597"/>
      <c r="Y29" s="598"/>
      <c r="Z29" s="497" t="s">
        <v>189</v>
      </c>
      <c r="AA29" s="477"/>
      <c r="AB29" s="477"/>
      <c r="AC29" s="477"/>
      <c r="AD29" s="477"/>
      <c r="AE29" s="477"/>
      <c r="AF29" s="477"/>
      <c r="AG29" s="478"/>
      <c r="AH29" s="498">
        <v>147</v>
      </c>
      <c r="AI29" s="499"/>
      <c r="AJ29" s="499"/>
      <c r="AK29" s="499"/>
      <c r="AL29" s="541"/>
      <c r="AM29" s="498">
        <v>432315</v>
      </c>
      <c r="AN29" s="499"/>
      <c r="AO29" s="499"/>
      <c r="AP29" s="499"/>
      <c r="AQ29" s="499"/>
      <c r="AR29" s="541"/>
      <c r="AS29" s="498">
        <v>2941</v>
      </c>
      <c r="AT29" s="499"/>
      <c r="AU29" s="499"/>
      <c r="AV29" s="499"/>
      <c r="AW29" s="499"/>
      <c r="AX29" s="500"/>
      <c r="AY29" s="604"/>
      <c r="AZ29" s="605"/>
      <c r="BA29" s="605"/>
      <c r="BB29" s="606"/>
      <c r="BC29" s="481" t="s">
        <v>190</v>
      </c>
      <c r="BD29" s="482"/>
      <c r="BE29" s="482"/>
      <c r="BF29" s="482"/>
      <c r="BG29" s="482"/>
      <c r="BH29" s="482"/>
      <c r="BI29" s="482"/>
      <c r="BJ29" s="482"/>
      <c r="BK29" s="482"/>
      <c r="BL29" s="482"/>
      <c r="BM29" s="483"/>
      <c r="BN29" s="447">
        <v>284141</v>
      </c>
      <c r="BO29" s="448"/>
      <c r="BP29" s="448"/>
      <c r="BQ29" s="448"/>
      <c r="BR29" s="448"/>
      <c r="BS29" s="448"/>
      <c r="BT29" s="448"/>
      <c r="BU29" s="449"/>
      <c r="BV29" s="447">
        <v>284138</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x14ac:dyDescent="0.25">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191</v>
      </c>
      <c r="X30" s="615"/>
      <c r="Y30" s="615"/>
      <c r="Z30" s="615"/>
      <c r="AA30" s="615"/>
      <c r="AB30" s="615"/>
      <c r="AC30" s="615"/>
      <c r="AD30" s="615"/>
      <c r="AE30" s="615"/>
      <c r="AF30" s="615"/>
      <c r="AG30" s="616"/>
      <c r="AH30" s="574">
        <v>97.8</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50</v>
      </c>
      <c r="BD30" s="564"/>
      <c r="BE30" s="564"/>
      <c r="BF30" s="564"/>
      <c r="BG30" s="564"/>
      <c r="BH30" s="564"/>
      <c r="BI30" s="564"/>
      <c r="BJ30" s="564"/>
      <c r="BK30" s="564"/>
      <c r="BL30" s="564"/>
      <c r="BM30" s="565"/>
      <c r="BN30" s="566">
        <v>11944361</v>
      </c>
      <c r="BO30" s="567"/>
      <c r="BP30" s="567"/>
      <c r="BQ30" s="567"/>
      <c r="BR30" s="567"/>
      <c r="BS30" s="567"/>
      <c r="BT30" s="567"/>
      <c r="BU30" s="568"/>
      <c r="BV30" s="566">
        <v>16215554</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610" t="s">
        <v>192</v>
      </c>
      <c r="D32" s="610"/>
      <c r="E32" s="610"/>
      <c r="F32" s="610"/>
      <c r="G32" s="610"/>
      <c r="H32" s="610"/>
      <c r="I32" s="610"/>
      <c r="J32" s="610"/>
      <c r="K32" s="610"/>
      <c r="L32" s="610"/>
      <c r="M32" s="610"/>
      <c r="N32" s="610"/>
      <c r="O32" s="610"/>
      <c r="P32" s="610"/>
      <c r="Q32" s="610"/>
      <c r="R32" s="610"/>
      <c r="S32" s="610"/>
      <c r="U32" s="451" t="s">
        <v>193</v>
      </c>
      <c r="V32" s="451"/>
      <c r="W32" s="451"/>
      <c r="X32" s="451"/>
      <c r="Y32" s="451"/>
      <c r="Z32" s="451"/>
      <c r="AA32" s="451"/>
      <c r="AB32" s="451"/>
      <c r="AC32" s="451"/>
      <c r="AD32" s="451"/>
      <c r="AE32" s="451"/>
      <c r="AF32" s="451"/>
      <c r="AG32" s="451"/>
      <c r="AH32" s="451"/>
      <c r="AI32" s="451"/>
      <c r="AJ32" s="451"/>
      <c r="AK32" s="451"/>
      <c r="AM32" s="451" t="s">
        <v>194</v>
      </c>
      <c r="AN32" s="451"/>
      <c r="AO32" s="451"/>
      <c r="AP32" s="451"/>
      <c r="AQ32" s="451"/>
      <c r="AR32" s="451"/>
      <c r="AS32" s="451"/>
      <c r="AT32" s="451"/>
      <c r="AU32" s="451"/>
      <c r="AV32" s="451"/>
      <c r="AW32" s="451"/>
      <c r="AX32" s="451"/>
      <c r="AY32" s="451"/>
      <c r="AZ32" s="451"/>
      <c r="BA32" s="451"/>
      <c r="BB32" s="451"/>
      <c r="BC32" s="451"/>
      <c r="BE32" s="451" t="s">
        <v>195</v>
      </c>
      <c r="BF32" s="451"/>
      <c r="BG32" s="451"/>
      <c r="BH32" s="451"/>
      <c r="BI32" s="451"/>
      <c r="BJ32" s="451"/>
      <c r="BK32" s="451"/>
      <c r="BL32" s="451"/>
      <c r="BM32" s="451"/>
      <c r="BN32" s="451"/>
      <c r="BO32" s="451"/>
      <c r="BP32" s="451"/>
      <c r="BQ32" s="451"/>
      <c r="BR32" s="451"/>
      <c r="BS32" s="451"/>
      <c r="BT32" s="451"/>
      <c r="BU32" s="451"/>
      <c r="BW32" s="451" t="s">
        <v>196</v>
      </c>
      <c r="BX32" s="451"/>
      <c r="BY32" s="451"/>
      <c r="BZ32" s="451"/>
      <c r="CA32" s="451"/>
      <c r="CB32" s="451"/>
      <c r="CC32" s="451"/>
      <c r="CD32" s="451"/>
      <c r="CE32" s="451"/>
      <c r="CF32" s="451"/>
      <c r="CG32" s="451"/>
      <c r="CH32" s="451"/>
      <c r="CI32" s="451"/>
      <c r="CJ32" s="451"/>
      <c r="CK32" s="451"/>
      <c r="CL32" s="451"/>
      <c r="CM32" s="451"/>
      <c r="CO32" s="451" t="s">
        <v>197</v>
      </c>
      <c r="CP32" s="451"/>
      <c r="CQ32" s="451"/>
      <c r="CR32" s="451"/>
      <c r="CS32" s="451"/>
      <c r="CT32" s="451"/>
      <c r="CU32" s="451"/>
      <c r="CV32" s="451"/>
      <c r="CW32" s="451"/>
      <c r="CX32" s="451"/>
      <c r="CY32" s="451"/>
      <c r="CZ32" s="451"/>
      <c r="DA32" s="451"/>
      <c r="DB32" s="451"/>
      <c r="DC32" s="451"/>
      <c r="DD32" s="451"/>
      <c r="DE32" s="451"/>
      <c r="DI32" s="201"/>
    </row>
    <row r="33" spans="1:113" ht="13.5" customHeight="1" x14ac:dyDescent="0.2">
      <c r="A33" s="178"/>
      <c r="B33" s="202"/>
      <c r="C33" s="471" t="s">
        <v>198</v>
      </c>
      <c r="D33" s="471"/>
      <c r="E33" s="436" t="s">
        <v>199</v>
      </c>
      <c r="F33" s="436"/>
      <c r="G33" s="436"/>
      <c r="H33" s="436"/>
      <c r="I33" s="436"/>
      <c r="J33" s="436"/>
      <c r="K33" s="436"/>
      <c r="L33" s="436"/>
      <c r="M33" s="436"/>
      <c r="N33" s="436"/>
      <c r="O33" s="436"/>
      <c r="P33" s="436"/>
      <c r="Q33" s="436"/>
      <c r="R33" s="436"/>
      <c r="S33" s="436"/>
      <c r="T33" s="203"/>
      <c r="U33" s="471" t="s">
        <v>200</v>
      </c>
      <c r="V33" s="471"/>
      <c r="W33" s="436" t="s">
        <v>201</v>
      </c>
      <c r="X33" s="436"/>
      <c r="Y33" s="436"/>
      <c r="Z33" s="436"/>
      <c r="AA33" s="436"/>
      <c r="AB33" s="436"/>
      <c r="AC33" s="436"/>
      <c r="AD33" s="436"/>
      <c r="AE33" s="436"/>
      <c r="AF33" s="436"/>
      <c r="AG33" s="436"/>
      <c r="AH33" s="436"/>
      <c r="AI33" s="436"/>
      <c r="AJ33" s="436"/>
      <c r="AK33" s="436"/>
      <c r="AL33" s="203"/>
      <c r="AM33" s="471" t="s">
        <v>202</v>
      </c>
      <c r="AN33" s="471"/>
      <c r="AO33" s="436" t="s">
        <v>201</v>
      </c>
      <c r="AP33" s="436"/>
      <c r="AQ33" s="436"/>
      <c r="AR33" s="436"/>
      <c r="AS33" s="436"/>
      <c r="AT33" s="436"/>
      <c r="AU33" s="436"/>
      <c r="AV33" s="436"/>
      <c r="AW33" s="436"/>
      <c r="AX33" s="436"/>
      <c r="AY33" s="436"/>
      <c r="AZ33" s="436"/>
      <c r="BA33" s="436"/>
      <c r="BB33" s="436"/>
      <c r="BC33" s="436"/>
      <c r="BD33" s="204"/>
      <c r="BE33" s="436" t="s">
        <v>203</v>
      </c>
      <c r="BF33" s="436"/>
      <c r="BG33" s="436" t="s">
        <v>204</v>
      </c>
      <c r="BH33" s="436"/>
      <c r="BI33" s="436"/>
      <c r="BJ33" s="436"/>
      <c r="BK33" s="436"/>
      <c r="BL33" s="436"/>
      <c r="BM33" s="436"/>
      <c r="BN33" s="436"/>
      <c r="BO33" s="436"/>
      <c r="BP33" s="436"/>
      <c r="BQ33" s="436"/>
      <c r="BR33" s="436"/>
      <c r="BS33" s="436"/>
      <c r="BT33" s="436"/>
      <c r="BU33" s="436"/>
      <c r="BV33" s="204"/>
      <c r="BW33" s="471" t="s">
        <v>203</v>
      </c>
      <c r="BX33" s="471"/>
      <c r="BY33" s="436" t="s">
        <v>205</v>
      </c>
      <c r="BZ33" s="436"/>
      <c r="CA33" s="436"/>
      <c r="CB33" s="436"/>
      <c r="CC33" s="436"/>
      <c r="CD33" s="436"/>
      <c r="CE33" s="436"/>
      <c r="CF33" s="436"/>
      <c r="CG33" s="436"/>
      <c r="CH33" s="436"/>
      <c r="CI33" s="436"/>
      <c r="CJ33" s="436"/>
      <c r="CK33" s="436"/>
      <c r="CL33" s="436"/>
      <c r="CM33" s="436"/>
      <c r="CN33" s="203"/>
      <c r="CO33" s="471" t="s">
        <v>206</v>
      </c>
      <c r="CP33" s="471"/>
      <c r="CQ33" s="436" t="s">
        <v>207</v>
      </c>
      <c r="CR33" s="436"/>
      <c r="CS33" s="436"/>
      <c r="CT33" s="436"/>
      <c r="CU33" s="436"/>
      <c r="CV33" s="436"/>
      <c r="CW33" s="436"/>
      <c r="CX33" s="436"/>
      <c r="CY33" s="436"/>
      <c r="CZ33" s="436"/>
      <c r="DA33" s="436"/>
      <c r="DB33" s="436"/>
      <c r="DC33" s="436"/>
      <c r="DD33" s="436"/>
      <c r="DE33" s="436"/>
      <c r="DF33" s="203"/>
      <c r="DG33" s="636" t="s">
        <v>208</v>
      </c>
      <c r="DH33" s="636"/>
      <c r="DI33" s="205"/>
    </row>
    <row r="34" spans="1:113" ht="32.25" customHeight="1" x14ac:dyDescent="0.2">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2</v>
      </c>
      <c r="V34" s="637"/>
      <c r="W34" s="638" t="str">
        <f>IF('各会計、関係団体の財政状況及び健全化判断比率'!B28="","",'各会計、関係団体の財政状況及び健全化判断比率'!B28)</f>
        <v>国民健康保険事業</v>
      </c>
      <c r="X34" s="638"/>
      <c r="Y34" s="638"/>
      <c r="Z34" s="638"/>
      <c r="AA34" s="638"/>
      <c r="AB34" s="638"/>
      <c r="AC34" s="638"/>
      <c r="AD34" s="638"/>
      <c r="AE34" s="638"/>
      <c r="AF34" s="638"/>
      <c r="AG34" s="638"/>
      <c r="AH34" s="638"/>
      <c r="AI34" s="638"/>
      <c r="AJ34" s="638"/>
      <c r="AK34" s="638"/>
      <c r="AL34" s="178"/>
      <c r="AM34" s="637" t="str">
        <f>IF(AO34="","",MAX(C34:D43,U34:V43)+1)</f>
        <v/>
      </c>
      <c r="AN34" s="637"/>
      <c r="AO34" s="638"/>
      <c r="AP34" s="638"/>
      <c r="AQ34" s="638"/>
      <c r="AR34" s="638"/>
      <c r="AS34" s="638"/>
      <c r="AT34" s="638"/>
      <c r="AU34" s="638"/>
      <c r="AV34" s="638"/>
      <c r="AW34" s="638"/>
      <c r="AX34" s="638"/>
      <c r="AY34" s="638"/>
      <c r="AZ34" s="638"/>
      <c r="BA34" s="638"/>
      <c r="BB34" s="638"/>
      <c r="BC34" s="638"/>
      <c r="BD34" s="178"/>
      <c r="BE34" s="637">
        <f>IF(BG34="","",MAX(C34:D43,U34:V43,AM34:AN43)+1)</f>
        <v>6</v>
      </c>
      <c r="BF34" s="637"/>
      <c r="BG34" s="638" t="str">
        <f>IF('各会計、関係団体の財政状況及び健全化判断比率'!B32="","",'各会計、関係団体の財政状況及び健全化判断比率'!B32)</f>
        <v>公共下水道事業</v>
      </c>
      <c r="BH34" s="638"/>
      <c r="BI34" s="638"/>
      <c r="BJ34" s="638"/>
      <c r="BK34" s="638"/>
      <c r="BL34" s="638"/>
      <c r="BM34" s="638"/>
      <c r="BN34" s="638"/>
      <c r="BO34" s="638"/>
      <c r="BP34" s="638"/>
      <c r="BQ34" s="638"/>
      <c r="BR34" s="638"/>
      <c r="BS34" s="638"/>
      <c r="BT34" s="638"/>
      <c r="BU34" s="638"/>
      <c r="BV34" s="178"/>
      <c r="BW34" s="637">
        <f>IF(BY34="","",MAX(C34:D43,U34:V43,AM34:AN43,BE34:BF43)+1)</f>
        <v>9</v>
      </c>
      <c r="BX34" s="637"/>
      <c r="BY34" s="638" t="str">
        <f>IF('各会計、関係団体の財政状況及び健全化判断比率'!B68="","",'各会計、関係団体の財政状況及び健全化判断比率'!B68)</f>
        <v>双葉地方水道企業団　水道事業会計</v>
      </c>
      <c r="BZ34" s="638"/>
      <c r="CA34" s="638"/>
      <c r="CB34" s="638"/>
      <c r="CC34" s="638"/>
      <c r="CD34" s="638"/>
      <c r="CE34" s="638"/>
      <c r="CF34" s="638"/>
      <c r="CG34" s="638"/>
      <c r="CH34" s="638"/>
      <c r="CI34" s="638"/>
      <c r="CJ34" s="638"/>
      <c r="CK34" s="638"/>
      <c r="CL34" s="638"/>
      <c r="CM34" s="638"/>
      <c r="CN34" s="178"/>
      <c r="CO34" s="637" t="str">
        <f>IF(CQ34="","",MAX(C34:D43,U34:V43,AM34:AN43,BE34:BF43,BW34:BX43)+1)</f>
        <v/>
      </c>
      <c r="CP34" s="637"/>
      <c r="CQ34" s="638" t="str">
        <f>IF('各会計、関係団体の財政状況及び健全化判断比率'!BS7="","",'各会計、関係団体の財政状況及び健全化判断比率'!BS7)</f>
        <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
      </c>
      <c r="DH34" s="639"/>
      <c r="DI34" s="205"/>
    </row>
    <row r="35" spans="1:113" ht="32.25" customHeight="1" x14ac:dyDescent="0.2">
      <c r="A35" s="178"/>
      <c r="B35" s="202"/>
      <c r="C35" s="637" t="str">
        <f>IF(E35="","",C34+1)</f>
        <v/>
      </c>
      <c r="D35" s="637"/>
      <c r="E35" s="638" t="str">
        <f>IF('各会計、関係団体の財政状況及び健全化判断比率'!B8="","",'各会計、関係団体の財政状況及び健全化判断比率'!B8)</f>
        <v/>
      </c>
      <c r="F35" s="638"/>
      <c r="G35" s="638"/>
      <c r="H35" s="638"/>
      <c r="I35" s="638"/>
      <c r="J35" s="638"/>
      <c r="K35" s="638"/>
      <c r="L35" s="638"/>
      <c r="M35" s="638"/>
      <c r="N35" s="638"/>
      <c r="O35" s="638"/>
      <c r="P35" s="638"/>
      <c r="Q35" s="638"/>
      <c r="R35" s="638"/>
      <c r="S35" s="638"/>
      <c r="T35" s="178"/>
      <c r="U35" s="637">
        <f>IF(W35="","",U34+1)</f>
        <v>3</v>
      </c>
      <c r="V35" s="637"/>
      <c r="W35" s="638" t="str">
        <f>IF('各会計、関係団体の財政状況及び健全化判断比率'!B29="","",'各会計、関係団体の財政状況及び健全化判断比率'!B29)</f>
        <v>介護保険事業</v>
      </c>
      <c r="X35" s="638"/>
      <c r="Y35" s="638"/>
      <c r="Z35" s="638"/>
      <c r="AA35" s="638"/>
      <c r="AB35" s="638"/>
      <c r="AC35" s="638"/>
      <c r="AD35" s="638"/>
      <c r="AE35" s="638"/>
      <c r="AF35" s="638"/>
      <c r="AG35" s="638"/>
      <c r="AH35" s="638"/>
      <c r="AI35" s="638"/>
      <c r="AJ35" s="638"/>
      <c r="AK35" s="638"/>
      <c r="AL35" s="178"/>
      <c r="AM35" s="637" t="str">
        <f t="shared" ref="AM35:AM43" si="0">IF(AO35="","",AM34+1)</f>
        <v/>
      </c>
      <c r="AN35" s="637"/>
      <c r="AO35" s="638"/>
      <c r="AP35" s="638"/>
      <c r="AQ35" s="638"/>
      <c r="AR35" s="638"/>
      <c r="AS35" s="638"/>
      <c r="AT35" s="638"/>
      <c r="AU35" s="638"/>
      <c r="AV35" s="638"/>
      <c r="AW35" s="638"/>
      <c r="AX35" s="638"/>
      <c r="AY35" s="638"/>
      <c r="AZ35" s="638"/>
      <c r="BA35" s="638"/>
      <c r="BB35" s="638"/>
      <c r="BC35" s="638"/>
      <c r="BD35" s="178"/>
      <c r="BE35" s="637">
        <f t="shared" ref="BE35:BE43" si="1">IF(BG35="","",BE34+1)</f>
        <v>7</v>
      </c>
      <c r="BF35" s="637"/>
      <c r="BG35" s="638" t="str">
        <f>IF('各会計、関係団体の財政状況及び健全化判断比率'!B33="","",'各会計、関係団体の財政状況及び健全化判断比率'!B33)</f>
        <v>農業集落排水事業</v>
      </c>
      <c r="BH35" s="638"/>
      <c r="BI35" s="638"/>
      <c r="BJ35" s="638"/>
      <c r="BK35" s="638"/>
      <c r="BL35" s="638"/>
      <c r="BM35" s="638"/>
      <c r="BN35" s="638"/>
      <c r="BO35" s="638"/>
      <c r="BP35" s="638"/>
      <c r="BQ35" s="638"/>
      <c r="BR35" s="638"/>
      <c r="BS35" s="638"/>
      <c r="BT35" s="638"/>
      <c r="BU35" s="638"/>
      <c r="BV35" s="178"/>
      <c r="BW35" s="637">
        <f t="shared" ref="BW35:BW43" si="2">IF(BY35="","",BW34+1)</f>
        <v>10</v>
      </c>
      <c r="BX35" s="637"/>
      <c r="BY35" s="638" t="str">
        <f>IF('各会計、関係団体の財政状況及び健全化判断比率'!B69="","",'各会計、関係団体の財政状況及び健全化判断比率'!B69)</f>
        <v>双葉地方水道企業団　工業用水道事業会計</v>
      </c>
      <c r="BZ35" s="638"/>
      <c r="CA35" s="638"/>
      <c r="CB35" s="638"/>
      <c r="CC35" s="638"/>
      <c r="CD35" s="638"/>
      <c r="CE35" s="638"/>
      <c r="CF35" s="638"/>
      <c r="CG35" s="638"/>
      <c r="CH35" s="638"/>
      <c r="CI35" s="638"/>
      <c r="CJ35" s="638"/>
      <c r="CK35" s="638"/>
      <c r="CL35" s="638"/>
      <c r="CM35" s="638"/>
      <c r="CN35" s="178"/>
      <c r="CO35" s="637" t="str">
        <f t="shared" ref="CO35:CO43" si="3">IF(CQ35="","",CO34+1)</f>
        <v/>
      </c>
      <c r="CP35" s="637"/>
      <c r="CQ35" s="638" t="str">
        <f>IF('各会計、関係団体の財政状況及び健全化判断比率'!BS8="","",'各会計、関係団体の財政状況及び健全化判断比率'!BS8)</f>
        <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x14ac:dyDescent="0.2">
      <c r="A36" s="178"/>
      <c r="B36" s="202"/>
      <c r="C36" s="637" t="str">
        <f>IF(E36="","",C35+1)</f>
        <v/>
      </c>
      <c r="D36" s="637"/>
      <c r="E36" s="638" t="str">
        <f>IF('各会計、関係団体の財政状況及び健全化判断比率'!B9="","",'各会計、関係団体の財政状況及び健全化判断比率'!B9)</f>
        <v/>
      </c>
      <c r="F36" s="638"/>
      <c r="G36" s="638"/>
      <c r="H36" s="638"/>
      <c r="I36" s="638"/>
      <c r="J36" s="638"/>
      <c r="K36" s="638"/>
      <c r="L36" s="638"/>
      <c r="M36" s="638"/>
      <c r="N36" s="638"/>
      <c r="O36" s="638"/>
      <c r="P36" s="638"/>
      <c r="Q36" s="638"/>
      <c r="R36" s="638"/>
      <c r="S36" s="638"/>
      <c r="T36" s="178"/>
      <c r="U36" s="637">
        <f t="shared" ref="U36:U43" si="4">IF(W36="","",U35+1)</f>
        <v>4</v>
      </c>
      <c r="V36" s="637"/>
      <c r="W36" s="638" t="str">
        <f>IF('各会計、関係団体の財政状況及び健全化判断比率'!B30="","",'各会計、関係団体の財政状況及び健全化判断比率'!B30)</f>
        <v>後期高齢者医療</v>
      </c>
      <c r="X36" s="638"/>
      <c r="Y36" s="638"/>
      <c r="Z36" s="638"/>
      <c r="AA36" s="638"/>
      <c r="AB36" s="638"/>
      <c r="AC36" s="638"/>
      <c r="AD36" s="638"/>
      <c r="AE36" s="638"/>
      <c r="AF36" s="638"/>
      <c r="AG36" s="638"/>
      <c r="AH36" s="638"/>
      <c r="AI36" s="638"/>
      <c r="AJ36" s="638"/>
      <c r="AK36" s="638"/>
      <c r="AL36" s="178"/>
      <c r="AM36" s="637" t="str">
        <f t="shared" si="0"/>
        <v/>
      </c>
      <c r="AN36" s="637"/>
      <c r="AO36" s="638"/>
      <c r="AP36" s="638"/>
      <c r="AQ36" s="638"/>
      <c r="AR36" s="638"/>
      <c r="AS36" s="638"/>
      <c r="AT36" s="638"/>
      <c r="AU36" s="638"/>
      <c r="AV36" s="638"/>
      <c r="AW36" s="638"/>
      <c r="AX36" s="638"/>
      <c r="AY36" s="638"/>
      <c r="AZ36" s="638"/>
      <c r="BA36" s="638"/>
      <c r="BB36" s="638"/>
      <c r="BC36" s="638"/>
      <c r="BD36" s="178"/>
      <c r="BE36" s="637">
        <f t="shared" si="1"/>
        <v>8</v>
      </c>
      <c r="BF36" s="637"/>
      <c r="BG36" s="638" t="str">
        <f>IF('各会計、関係団体の財政状況及び健全化判断比率'!B34="","",'各会計、関係団体の財政状況及び健全化判断比率'!B34)</f>
        <v>曲田土地区画整理事業</v>
      </c>
      <c r="BH36" s="638"/>
      <c r="BI36" s="638"/>
      <c r="BJ36" s="638"/>
      <c r="BK36" s="638"/>
      <c r="BL36" s="638"/>
      <c r="BM36" s="638"/>
      <c r="BN36" s="638"/>
      <c r="BO36" s="638"/>
      <c r="BP36" s="638"/>
      <c r="BQ36" s="638"/>
      <c r="BR36" s="638"/>
      <c r="BS36" s="638"/>
      <c r="BT36" s="638"/>
      <c r="BU36" s="638"/>
      <c r="BV36" s="178"/>
      <c r="BW36" s="637">
        <f t="shared" si="2"/>
        <v>11</v>
      </c>
      <c r="BX36" s="637"/>
      <c r="BY36" s="638" t="str">
        <f>IF('各会計、関係団体の財政状況及び健全化判断比率'!B70="","",'各会計、関係団体の財政状況及び健全化判断比率'!B70)</f>
        <v>双葉地方広域市町村圏組合　一般会計</v>
      </c>
      <c r="BZ36" s="638"/>
      <c r="CA36" s="638"/>
      <c r="CB36" s="638"/>
      <c r="CC36" s="638"/>
      <c r="CD36" s="638"/>
      <c r="CE36" s="638"/>
      <c r="CF36" s="638"/>
      <c r="CG36" s="638"/>
      <c r="CH36" s="638"/>
      <c r="CI36" s="638"/>
      <c r="CJ36" s="638"/>
      <c r="CK36" s="638"/>
      <c r="CL36" s="638"/>
      <c r="CM36" s="638"/>
      <c r="CN36" s="178"/>
      <c r="CO36" s="637" t="str">
        <f t="shared" si="3"/>
        <v/>
      </c>
      <c r="CP36" s="637"/>
      <c r="CQ36" s="638" t="str">
        <f>IF('各会計、関係団体の財政状況及び健全化判断比率'!BS9="","",'各会計、関係団体の財政状況及び健全化判断比率'!BS9)</f>
        <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x14ac:dyDescent="0.2">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f t="shared" si="4"/>
        <v>5</v>
      </c>
      <c r="V37" s="637"/>
      <c r="W37" s="638" t="str">
        <f>IF('各会計、関係団体の財政状況及び健全化判断比率'!B31="","",'各会計、関係団体の財政状況及び健全化判断比率'!B31)</f>
        <v>介護サービス事業</v>
      </c>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t="str">
        <f t="shared" si="1"/>
        <v/>
      </c>
      <c r="BF37" s="637"/>
      <c r="BG37" s="638"/>
      <c r="BH37" s="638"/>
      <c r="BI37" s="638"/>
      <c r="BJ37" s="638"/>
      <c r="BK37" s="638"/>
      <c r="BL37" s="638"/>
      <c r="BM37" s="638"/>
      <c r="BN37" s="638"/>
      <c r="BO37" s="638"/>
      <c r="BP37" s="638"/>
      <c r="BQ37" s="638"/>
      <c r="BR37" s="638"/>
      <c r="BS37" s="638"/>
      <c r="BT37" s="638"/>
      <c r="BU37" s="638"/>
      <c r="BV37" s="178"/>
      <c r="BW37" s="637">
        <f t="shared" si="2"/>
        <v>12</v>
      </c>
      <c r="BX37" s="637"/>
      <c r="BY37" s="638" t="str">
        <f>IF('各会計、関係団体の財政状況及び健全化判断比率'!B71="","",'各会計、関係団体の財政状況及び健全化判断比率'!B71)</f>
        <v>双葉地方広域市町村圏組合　下水道事業特別会計</v>
      </c>
      <c r="BZ37" s="638"/>
      <c r="CA37" s="638"/>
      <c r="CB37" s="638"/>
      <c r="CC37" s="638"/>
      <c r="CD37" s="638"/>
      <c r="CE37" s="638"/>
      <c r="CF37" s="638"/>
      <c r="CG37" s="638"/>
      <c r="CH37" s="638"/>
      <c r="CI37" s="638"/>
      <c r="CJ37" s="638"/>
      <c r="CK37" s="638"/>
      <c r="CL37" s="638"/>
      <c r="CM37" s="638"/>
      <c r="CN37" s="178"/>
      <c r="CO37" s="637" t="str">
        <f t="shared" si="3"/>
        <v/>
      </c>
      <c r="CP37" s="637"/>
      <c r="CQ37" s="638" t="str">
        <f>IF('各会計、関係団体の財政状況及び健全化判断比率'!BS10="","",'各会計、関係団体の財政状況及び健全化判断比率'!BS10)</f>
        <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x14ac:dyDescent="0.2">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f t="shared" si="2"/>
        <v>13</v>
      </c>
      <c r="BX38" s="637"/>
      <c r="BY38" s="638" t="str">
        <f>IF('各会計、関係団体の財政状況及び健全化判断比率'!B72="","",'各会計、関係団体の財政状況及び健全化判断比率'!B72)</f>
        <v>福島県市町村総合事務組合　一般会計</v>
      </c>
      <c r="BZ38" s="638"/>
      <c r="CA38" s="638"/>
      <c r="CB38" s="638"/>
      <c r="CC38" s="638"/>
      <c r="CD38" s="638"/>
      <c r="CE38" s="638"/>
      <c r="CF38" s="638"/>
      <c r="CG38" s="638"/>
      <c r="CH38" s="638"/>
      <c r="CI38" s="638"/>
      <c r="CJ38" s="638"/>
      <c r="CK38" s="638"/>
      <c r="CL38" s="638"/>
      <c r="CM38" s="638"/>
      <c r="CN38" s="178"/>
      <c r="CO38" s="637" t="str">
        <f t="shared" si="3"/>
        <v/>
      </c>
      <c r="CP38" s="637"/>
      <c r="CQ38" s="638" t="str">
        <f>IF('各会計、関係団体の財政状況及び健全化判断比率'!BS11="","",'各会計、関係団体の財政状況及び健全化判断比率'!BS11)</f>
        <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x14ac:dyDescent="0.2">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f t="shared" si="2"/>
        <v>14</v>
      </c>
      <c r="BX39" s="637"/>
      <c r="BY39" s="638" t="str">
        <f>IF('各会計、関係団体の財政状況及び健全化判断比率'!B73="","",'各会計、関係団体の財政状況及び健全化判断比率'!B73)</f>
        <v>福島県市町村総合事務組合　消防補償等特別会計</v>
      </c>
      <c r="BZ39" s="638"/>
      <c r="CA39" s="638"/>
      <c r="CB39" s="638"/>
      <c r="CC39" s="638"/>
      <c r="CD39" s="638"/>
      <c r="CE39" s="638"/>
      <c r="CF39" s="638"/>
      <c r="CG39" s="638"/>
      <c r="CH39" s="638"/>
      <c r="CI39" s="638"/>
      <c r="CJ39" s="638"/>
      <c r="CK39" s="638"/>
      <c r="CL39" s="638"/>
      <c r="CM39" s="638"/>
      <c r="CN39" s="178"/>
      <c r="CO39" s="637" t="str">
        <f t="shared" si="3"/>
        <v/>
      </c>
      <c r="CP39" s="637"/>
      <c r="CQ39" s="638" t="str">
        <f>IF('各会計、関係団体の財政状況及び健全化判断比率'!BS12="","",'各会計、関係団体の財政状況及び健全化判断比率'!BS12)</f>
        <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x14ac:dyDescent="0.2">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f t="shared" si="2"/>
        <v>15</v>
      </c>
      <c r="BX40" s="637"/>
      <c r="BY40" s="638" t="str">
        <f>IF('各会計、関係団体の財政状況及び健全化判断比率'!B74="","",'各会計、関係団体の財政状況及び健全化判断比率'!B74)</f>
        <v>福島県市町村総合事務組合　消防賞じゅつ金特別会計</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x14ac:dyDescent="0.2">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f t="shared" si="2"/>
        <v>16</v>
      </c>
      <c r="BX41" s="637"/>
      <c r="BY41" s="638" t="str">
        <f>IF('各会計、関係団体の財政状況及び健全化判断比率'!B75="","",'各会計、関係団体の財政状況及び健全化判断比率'!B75)</f>
        <v>福島県市町村総合事務組合　非常勤職員公務災害補償特別会計</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x14ac:dyDescent="0.2">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f t="shared" si="2"/>
        <v>17</v>
      </c>
      <c r="BX42" s="637"/>
      <c r="BY42" s="638" t="str">
        <f>IF('各会計、関係団体の財政状況及び健全化判断比率'!B76="","",'各会計、関係団体の財政状況及び健全化判断比率'!B76)</f>
        <v>福島県市町村総合事務組合　自治会館管理特別会計</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x14ac:dyDescent="0.2">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f t="shared" si="2"/>
        <v>18</v>
      </c>
      <c r="BX43" s="637"/>
      <c r="BY43" s="638" t="str">
        <f>IF('各会計、関係団体の財政状況及び健全化判断比率'!B77="","",'各会計、関係団体の財政状況及び健全化判断比率'!B77)</f>
        <v>福島県後期高齢者医療広域連合　一般会計</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209</v>
      </c>
      <c r="E46" s="640" t="s">
        <v>210</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x14ac:dyDescent="0.2">
      <c r="E47" s="640" t="s">
        <v>211</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x14ac:dyDescent="0.2">
      <c r="E48" s="640" t="s">
        <v>212</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x14ac:dyDescent="0.2">
      <c r="E49" s="641" t="s">
        <v>213</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x14ac:dyDescent="0.2">
      <c r="E50" s="640" t="s">
        <v>214</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x14ac:dyDescent="0.2">
      <c r="E51" s="640" t="s">
        <v>215</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x14ac:dyDescent="0.2">
      <c r="E52" s="640" t="s">
        <v>216</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x14ac:dyDescent="0.2">
      <c r="E53" s="367" t="s">
        <v>607</v>
      </c>
      <c r="F53" s="367"/>
      <c r="G53" s="367"/>
      <c r="H53" s="367"/>
      <c r="I53" s="367"/>
      <c r="J53" s="367"/>
      <c r="K53" s="367"/>
      <c r="L53" s="367"/>
      <c r="M53" s="367"/>
      <c r="N53" s="367"/>
      <c r="O53" s="367"/>
      <c r="P53" s="367"/>
      <c r="Q53" s="367"/>
      <c r="R53" s="367"/>
      <c r="S53" s="367"/>
      <c r="T53" s="367"/>
      <c r="U53" s="367"/>
      <c r="V53" s="367"/>
      <c r="W53" s="367"/>
      <c r="X53" s="367"/>
      <c r="Y53" s="367"/>
      <c r="Z53" s="367"/>
      <c r="AA53" s="367"/>
      <c r="AB53" s="367"/>
      <c r="AC53" s="367"/>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election activeCell="AF111" sqref="AF111"/>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487</v>
      </c>
      <c r="G33" s="29" t="s">
        <v>488</v>
      </c>
      <c r="H33" s="29" t="s">
        <v>489</v>
      </c>
      <c r="I33" s="29" t="s">
        <v>490</v>
      </c>
      <c r="J33" s="30" t="s">
        <v>491</v>
      </c>
      <c r="K33" s="22"/>
      <c r="L33" s="22"/>
      <c r="M33" s="22"/>
      <c r="N33" s="22"/>
      <c r="O33" s="22"/>
      <c r="P33" s="22"/>
    </row>
    <row r="34" spans="1:16" ht="39" customHeight="1" x14ac:dyDescent="0.2">
      <c r="A34" s="22"/>
      <c r="B34" s="31"/>
      <c r="C34" s="1216" t="s">
        <v>495</v>
      </c>
      <c r="D34" s="1216"/>
      <c r="E34" s="1217"/>
      <c r="F34" s="32">
        <v>0</v>
      </c>
      <c r="G34" s="33">
        <v>0</v>
      </c>
      <c r="H34" s="33">
        <v>0</v>
      </c>
      <c r="I34" s="33">
        <v>0</v>
      </c>
      <c r="J34" s="34" t="s">
        <v>496</v>
      </c>
      <c r="K34" s="22"/>
      <c r="L34" s="22"/>
      <c r="M34" s="22"/>
      <c r="N34" s="22"/>
      <c r="O34" s="22"/>
      <c r="P34" s="22"/>
    </row>
    <row r="35" spans="1:16" ht="39" customHeight="1" x14ac:dyDescent="0.2">
      <c r="A35" s="22"/>
      <c r="B35" s="35"/>
      <c r="C35" s="1210" t="s">
        <v>497</v>
      </c>
      <c r="D35" s="1211"/>
      <c r="E35" s="1212"/>
      <c r="F35" s="36">
        <v>47.38</v>
      </c>
      <c r="G35" s="37">
        <v>130.58000000000001</v>
      </c>
      <c r="H35" s="37">
        <v>17.8</v>
      </c>
      <c r="I35" s="37">
        <v>13.38</v>
      </c>
      <c r="J35" s="38">
        <v>29.49</v>
      </c>
      <c r="K35" s="22"/>
      <c r="L35" s="22"/>
      <c r="M35" s="22"/>
      <c r="N35" s="22"/>
      <c r="O35" s="22"/>
      <c r="P35" s="22"/>
    </row>
    <row r="36" spans="1:16" ht="39" customHeight="1" x14ac:dyDescent="0.2">
      <c r="A36" s="22"/>
      <c r="B36" s="35"/>
      <c r="C36" s="1210" t="s">
        <v>498</v>
      </c>
      <c r="D36" s="1211"/>
      <c r="E36" s="1212"/>
      <c r="F36" s="36">
        <v>12.07</v>
      </c>
      <c r="G36" s="37">
        <v>4.99</v>
      </c>
      <c r="H36" s="37">
        <v>4.4800000000000004</v>
      </c>
      <c r="I36" s="37">
        <v>4.49</v>
      </c>
      <c r="J36" s="38">
        <v>4.2</v>
      </c>
      <c r="K36" s="22"/>
      <c r="L36" s="22"/>
      <c r="M36" s="22"/>
      <c r="N36" s="22"/>
      <c r="O36" s="22"/>
      <c r="P36" s="22"/>
    </row>
    <row r="37" spans="1:16" ht="39" customHeight="1" x14ac:dyDescent="0.2">
      <c r="A37" s="22"/>
      <c r="B37" s="35"/>
      <c r="C37" s="1210" t="s">
        <v>499</v>
      </c>
      <c r="D37" s="1211"/>
      <c r="E37" s="1212"/>
      <c r="F37" s="36">
        <v>2.34</v>
      </c>
      <c r="G37" s="37">
        <v>3.6</v>
      </c>
      <c r="H37" s="37">
        <v>4.28</v>
      </c>
      <c r="I37" s="37">
        <v>2.36</v>
      </c>
      <c r="J37" s="38">
        <v>1.58</v>
      </c>
      <c r="K37" s="22"/>
      <c r="L37" s="22"/>
      <c r="M37" s="22"/>
      <c r="N37" s="22"/>
      <c r="O37" s="22"/>
      <c r="P37" s="22"/>
    </row>
    <row r="38" spans="1:16" ht="39" customHeight="1" x14ac:dyDescent="0.2">
      <c r="A38" s="22"/>
      <c r="B38" s="35"/>
      <c r="C38" s="1210" t="s">
        <v>500</v>
      </c>
      <c r="D38" s="1211"/>
      <c r="E38" s="1212"/>
      <c r="F38" s="36">
        <v>0.75</v>
      </c>
      <c r="G38" s="37">
        <v>0.49</v>
      </c>
      <c r="H38" s="37">
        <v>1.27</v>
      </c>
      <c r="I38" s="37">
        <v>0.35</v>
      </c>
      <c r="J38" s="38">
        <v>0.17</v>
      </c>
      <c r="K38" s="22"/>
      <c r="L38" s="22"/>
      <c r="M38" s="22"/>
      <c r="N38" s="22"/>
      <c r="O38" s="22"/>
      <c r="P38" s="22"/>
    </row>
    <row r="39" spans="1:16" ht="39" customHeight="1" x14ac:dyDescent="0.2">
      <c r="A39" s="22"/>
      <c r="B39" s="35"/>
      <c r="C39" s="1210" t="s">
        <v>501</v>
      </c>
      <c r="D39" s="1211"/>
      <c r="E39" s="1212"/>
      <c r="F39" s="36">
        <v>0.06</v>
      </c>
      <c r="G39" s="37">
        <v>7.0000000000000007E-2</v>
      </c>
      <c r="H39" s="37">
        <v>0.17</v>
      </c>
      <c r="I39" s="37">
        <v>0.22</v>
      </c>
      <c r="J39" s="38">
        <v>0.13</v>
      </c>
      <c r="K39" s="22"/>
      <c r="L39" s="22"/>
      <c r="M39" s="22"/>
      <c r="N39" s="22"/>
      <c r="O39" s="22"/>
      <c r="P39" s="22"/>
    </row>
    <row r="40" spans="1:16" ht="39" customHeight="1" x14ac:dyDescent="0.2">
      <c r="A40" s="22"/>
      <c r="B40" s="35"/>
      <c r="C40" s="1210" t="s">
        <v>502</v>
      </c>
      <c r="D40" s="1211"/>
      <c r="E40" s="1212"/>
      <c r="F40" s="36">
        <v>0.01</v>
      </c>
      <c r="G40" s="37">
        <v>0.06</v>
      </c>
      <c r="H40" s="37">
        <v>7.0000000000000007E-2</v>
      </c>
      <c r="I40" s="37">
        <v>0.03</v>
      </c>
      <c r="J40" s="38">
        <v>0.11</v>
      </c>
      <c r="K40" s="22"/>
      <c r="L40" s="22"/>
      <c r="M40" s="22"/>
      <c r="N40" s="22"/>
      <c r="O40" s="22"/>
      <c r="P40" s="22"/>
    </row>
    <row r="41" spans="1:16" ht="39" customHeight="1" x14ac:dyDescent="0.2">
      <c r="A41" s="22"/>
      <c r="B41" s="35"/>
      <c r="C41" s="1210" t="s">
        <v>503</v>
      </c>
      <c r="D41" s="1211"/>
      <c r="E41" s="1212"/>
      <c r="F41" s="36">
        <v>0</v>
      </c>
      <c r="G41" s="37">
        <v>0.02</v>
      </c>
      <c r="H41" s="37">
        <v>0.03</v>
      </c>
      <c r="I41" s="37">
        <v>0.02</v>
      </c>
      <c r="J41" s="38">
        <v>0.01</v>
      </c>
      <c r="K41" s="22"/>
      <c r="L41" s="22"/>
      <c r="M41" s="22"/>
      <c r="N41" s="22"/>
      <c r="O41" s="22"/>
      <c r="P41" s="22"/>
    </row>
    <row r="42" spans="1:16" ht="39" customHeight="1" x14ac:dyDescent="0.2">
      <c r="A42" s="22"/>
      <c r="B42" s="39"/>
      <c r="C42" s="1210" t="s">
        <v>504</v>
      </c>
      <c r="D42" s="1211"/>
      <c r="E42" s="1212"/>
      <c r="F42" s="36" t="s">
        <v>446</v>
      </c>
      <c r="G42" s="37" t="s">
        <v>446</v>
      </c>
      <c r="H42" s="37" t="s">
        <v>446</v>
      </c>
      <c r="I42" s="37" t="s">
        <v>446</v>
      </c>
      <c r="J42" s="38" t="s">
        <v>446</v>
      </c>
      <c r="K42" s="22"/>
      <c r="L42" s="22"/>
      <c r="M42" s="22"/>
      <c r="N42" s="22"/>
      <c r="O42" s="22"/>
      <c r="P42" s="22"/>
    </row>
    <row r="43" spans="1:16" ht="39" customHeight="1" thickBot="1" x14ac:dyDescent="0.25">
      <c r="A43" s="22"/>
      <c r="B43" s="40"/>
      <c r="C43" s="1213" t="s">
        <v>505</v>
      </c>
      <c r="D43" s="1214"/>
      <c r="E43" s="1215"/>
      <c r="F43" s="41">
        <v>0.09</v>
      </c>
      <c r="G43" s="42">
        <v>0.06</v>
      </c>
      <c r="H43" s="42">
        <v>0.1</v>
      </c>
      <c r="I43" s="42">
        <v>0</v>
      </c>
      <c r="J43" s="43" t="s">
        <v>446</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JkZ/vIMIgW0XbhP4e5o4mT9rp16MrCw1XUSzX4soXkGsBv52mDY5le61kfmYXItzfiLogDDVM0JRAv0dMDTtA==" saltValue="tbdpx+GW3Hm89sHJmPbKu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election activeCell="AF111" sqref="AF111"/>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487</v>
      </c>
      <c r="L44" s="56" t="s">
        <v>488</v>
      </c>
      <c r="M44" s="56" t="s">
        <v>489</v>
      </c>
      <c r="N44" s="56" t="s">
        <v>490</v>
      </c>
      <c r="O44" s="57" t="s">
        <v>491</v>
      </c>
      <c r="P44" s="48"/>
      <c r="Q44" s="48"/>
      <c r="R44" s="48"/>
      <c r="S44" s="48"/>
      <c r="T44" s="48"/>
      <c r="U44" s="48"/>
    </row>
    <row r="45" spans="1:21" ht="30.75" customHeight="1" x14ac:dyDescent="0.2">
      <c r="A45" s="48"/>
      <c r="B45" s="1218" t="s">
        <v>11</v>
      </c>
      <c r="C45" s="1219"/>
      <c r="D45" s="58"/>
      <c r="E45" s="1224" t="s">
        <v>12</v>
      </c>
      <c r="F45" s="1224"/>
      <c r="G45" s="1224"/>
      <c r="H45" s="1224"/>
      <c r="I45" s="1224"/>
      <c r="J45" s="1225"/>
      <c r="K45" s="59">
        <v>183</v>
      </c>
      <c r="L45" s="60">
        <v>133</v>
      </c>
      <c r="M45" s="60">
        <v>106</v>
      </c>
      <c r="N45" s="60">
        <v>91</v>
      </c>
      <c r="O45" s="61">
        <v>88</v>
      </c>
      <c r="P45" s="48"/>
      <c r="Q45" s="48"/>
      <c r="R45" s="48"/>
      <c r="S45" s="48"/>
      <c r="T45" s="48"/>
      <c r="U45" s="48"/>
    </row>
    <row r="46" spans="1:21" ht="30.75" customHeight="1" x14ac:dyDescent="0.2">
      <c r="A46" s="48"/>
      <c r="B46" s="1220"/>
      <c r="C46" s="1221"/>
      <c r="D46" s="62"/>
      <c r="E46" s="1226" t="s">
        <v>13</v>
      </c>
      <c r="F46" s="1226"/>
      <c r="G46" s="1226"/>
      <c r="H46" s="1226"/>
      <c r="I46" s="1226"/>
      <c r="J46" s="1227"/>
      <c r="K46" s="63" t="s">
        <v>446</v>
      </c>
      <c r="L46" s="64" t="s">
        <v>446</v>
      </c>
      <c r="M46" s="64" t="s">
        <v>446</v>
      </c>
      <c r="N46" s="64" t="s">
        <v>446</v>
      </c>
      <c r="O46" s="65" t="s">
        <v>446</v>
      </c>
      <c r="P46" s="48"/>
      <c r="Q46" s="48"/>
      <c r="R46" s="48"/>
      <c r="S46" s="48"/>
      <c r="T46" s="48"/>
      <c r="U46" s="48"/>
    </row>
    <row r="47" spans="1:21" ht="30.75" customHeight="1" x14ac:dyDescent="0.2">
      <c r="A47" s="48"/>
      <c r="B47" s="1220"/>
      <c r="C47" s="1221"/>
      <c r="D47" s="62"/>
      <c r="E47" s="1226" t="s">
        <v>14</v>
      </c>
      <c r="F47" s="1226"/>
      <c r="G47" s="1226"/>
      <c r="H47" s="1226"/>
      <c r="I47" s="1226"/>
      <c r="J47" s="1227"/>
      <c r="K47" s="63" t="s">
        <v>446</v>
      </c>
      <c r="L47" s="64" t="s">
        <v>446</v>
      </c>
      <c r="M47" s="64" t="s">
        <v>446</v>
      </c>
      <c r="N47" s="64" t="s">
        <v>446</v>
      </c>
      <c r="O47" s="65" t="s">
        <v>446</v>
      </c>
      <c r="P47" s="48"/>
      <c r="Q47" s="48"/>
      <c r="R47" s="48"/>
      <c r="S47" s="48"/>
      <c r="T47" s="48"/>
      <c r="U47" s="48"/>
    </row>
    <row r="48" spans="1:21" ht="30.75" customHeight="1" x14ac:dyDescent="0.2">
      <c r="A48" s="48"/>
      <c r="B48" s="1220"/>
      <c r="C48" s="1221"/>
      <c r="D48" s="62"/>
      <c r="E48" s="1226" t="s">
        <v>15</v>
      </c>
      <c r="F48" s="1226"/>
      <c r="G48" s="1226"/>
      <c r="H48" s="1226"/>
      <c r="I48" s="1226"/>
      <c r="J48" s="1227"/>
      <c r="K48" s="63">
        <v>468</v>
      </c>
      <c r="L48" s="64">
        <v>466</v>
      </c>
      <c r="M48" s="64">
        <v>485</v>
      </c>
      <c r="N48" s="64">
        <v>425</v>
      </c>
      <c r="O48" s="65">
        <v>70</v>
      </c>
      <c r="P48" s="48"/>
      <c r="Q48" s="48"/>
      <c r="R48" s="48"/>
      <c r="S48" s="48"/>
      <c r="T48" s="48"/>
      <c r="U48" s="48"/>
    </row>
    <row r="49" spans="1:21" ht="30.75" customHeight="1" x14ac:dyDescent="0.2">
      <c r="A49" s="48"/>
      <c r="B49" s="1220"/>
      <c r="C49" s="1221"/>
      <c r="D49" s="62"/>
      <c r="E49" s="1226" t="s">
        <v>16</v>
      </c>
      <c r="F49" s="1226"/>
      <c r="G49" s="1226"/>
      <c r="H49" s="1226"/>
      <c r="I49" s="1226"/>
      <c r="J49" s="1227"/>
      <c r="K49" s="63">
        <v>26</v>
      </c>
      <c r="L49" s="64">
        <v>20</v>
      </c>
      <c r="M49" s="64">
        <v>17</v>
      </c>
      <c r="N49" s="64">
        <v>18</v>
      </c>
      <c r="O49" s="65">
        <v>25</v>
      </c>
      <c r="P49" s="48"/>
      <c r="Q49" s="48"/>
      <c r="R49" s="48"/>
      <c r="S49" s="48"/>
      <c r="T49" s="48"/>
      <c r="U49" s="48"/>
    </row>
    <row r="50" spans="1:21" ht="30.75" customHeight="1" x14ac:dyDescent="0.2">
      <c r="A50" s="48"/>
      <c r="B50" s="1220"/>
      <c r="C50" s="1221"/>
      <c r="D50" s="62"/>
      <c r="E50" s="1226" t="s">
        <v>17</v>
      </c>
      <c r="F50" s="1226"/>
      <c r="G50" s="1226"/>
      <c r="H50" s="1226"/>
      <c r="I50" s="1226"/>
      <c r="J50" s="1227"/>
      <c r="K50" s="63">
        <v>124</v>
      </c>
      <c r="L50" s="64">
        <v>124</v>
      </c>
      <c r="M50" s="64">
        <v>124</v>
      </c>
      <c r="N50" s="64">
        <v>124</v>
      </c>
      <c r="O50" s="65">
        <v>124</v>
      </c>
      <c r="P50" s="48"/>
      <c r="Q50" s="48"/>
      <c r="R50" s="48"/>
      <c r="S50" s="48"/>
      <c r="T50" s="48"/>
      <c r="U50" s="48"/>
    </row>
    <row r="51" spans="1:21" ht="30.75" customHeight="1" x14ac:dyDescent="0.2">
      <c r="A51" s="48"/>
      <c r="B51" s="1222"/>
      <c r="C51" s="1223"/>
      <c r="D51" s="66"/>
      <c r="E51" s="1226" t="s">
        <v>18</v>
      </c>
      <c r="F51" s="1226"/>
      <c r="G51" s="1226"/>
      <c r="H51" s="1226"/>
      <c r="I51" s="1226"/>
      <c r="J51" s="1227"/>
      <c r="K51" s="63" t="s">
        <v>446</v>
      </c>
      <c r="L51" s="64" t="s">
        <v>446</v>
      </c>
      <c r="M51" s="64" t="s">
        <v>446</v>
      </c>
      <c r="N51" s="64" t="s">
        <v>446</v>
      </c>
      <c r="O51" s="65" t="s">
        <v>446</v>
      </c>
      <c r="P51" s="48"/>
      <c r="Q51" s="48"/>
      <c r="R51" s="48"/>
      <c r="S51" s="48"/>
      <c r="T51" s="48"/>
      <c r="U51" s="48"/>
    </row>
    <row r="52" spans="1:21" ht="30.75" customHeight="1" x14ac:dyDescent="0.2">
      <c r="A52" s="48"/>
      <c r="B52" s="1228" t="s">
        <v>19</v>
      </c>
      <c r="C52" s="1229"/>
      <c r="D52" s="66"/>
      <c r="E52" s="1226" t="s">
        <v>20</v>
      </c>
      <c r="F52" s="1226"/>
      <c r="G52" s="1226"/>
      <c r="H52" s="1226"/>
      <c r="I52" s="1226"/>
      <c r="J52" s="1227"/>
      <c r="K52" s="63">
        <v>645</v>
      </c>
      <c r="L52" s="64">
        <v>647</v>
      </c>
      <c r="M52" s="64">
        <v>635</v>
      </c>
      <c r="N52" s="64">
        <v>603</v>
      </c>
      <c r="O52" s="65">
        <v>569</v>
      </c>
      <c r="P52" s="48"/>
      <c r="Q52" s="48"/>
      <c r="R52" s="48"/>
      <c r="S52" s="48"/>
      <c r="T52" s="48"/>
      <c r="U52" s="48"/>
    </row>
    <row r="53" spans="1:21" ht="30.75" customHeight="1" thickBot="1" x14ac:dyDescent="0.25">
      <c r="A53" s="48"/>
      <c r="B53" s="1230" t="s">
        <v>21</v>
      </c>
      <c r="C53" s="1231"/>
      <c r="D53" s="67"/>
      <c r="E53" s="1232" t="s">
        <v>22</v>
      </c>
      <c r="F53" s="1232"/>
      <c r="G53" s="1232"/>
      <c r="H53" s="1232"/>
      <c r="I53" s="1232"/>
      <c r="J53" s="1233"/>
      <c r="K53" s="68">
        <v>156</v>
      </c>
      <c r="L53" s="69">
        <v>96</v>
      </c>
      <c r="M53" s="69">
        <v>97</v>
      </c>
      <c r="N53" s="69">
        <v>55</v>
      </c>
      <c r="O53" s="70">
        <v>-262</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506</v>
      </c>
      <c r="P55" s="48"/>
      <c r="Q55" s="48"/>
      <c r="R55" s="48"/>
      <c r="S55" s="48"/>
      <c r="T55" s="48"/>
      <c r="U55" s="48"/>
    </row>
    <row r="56" spans="1:21" ht="31.5" customHeight="1" thickBot="1" x14ac:dyDescent="0.25">
      <c r="A56" s="48"/>
      <c r="B56" s="76"/>
      <c r="C56" s="77"/>
      <c r="D56" s="77"/>
      <c r="E56" s="78"/>
      <c r="F56" s="78"/>
      <c r="G56" s="78"/>
      <c r="H56" s="78"/>
      <c r="I56" s="78"/>
      <c r="J56" s="79" t="s">
        <v>2</v>
      </c>
      <c r="K56" s="80" t="s">
        <v>507</v>
      </c>
      <c r="L56" s="81" t="s">
        <v>508</v>
      </c>
      <c r="M56" s="81" t="s">
        <v>509</v>
      </c>
      <c r="N56" s="81" t="s">
        <v>510</v>
      </c>
      <c r="O56" s="82" t="s">
        <v>511</v>
      </c>
      <c r="P56" s="48"/>
      <c r="Q56" s="48"/>
      <c r="R56" s="48"/>
      <c r="S56" s="48"/>
      <c r="T56" s="48"/>
      <c r="U56" s="48"/>
    </row>
    <row r="57" spans="1:21" ht="31.5" customHeight="1" x14ac:dyDescent="0.2">
      <c r="B57" s="1234" t="s">
        <v>25</v>
      </c>
      <c r="C57" s="1235"/>
      <c r="D57" s="1238" t="s">
        <v>26</v>
      </c>
      <c r="E57" s="1239"/>
      <c r="F57" s="1239"/>
      <c r="G57" s="1239"/>
      <c r="H57" s="1239"/>
      <c r="I57" s="1239"/>
      <c r="J57" s="1240"/>
      <c r="K57" s="83"/>
      <c r="L57" s="84"/>
      <c r="M57" s="84"/>
      <c r="N57" s="84"/>
      <c r="O57" s="85"/>
    </row>
    <row r="58" spans="1:21" ht="31.5" customHeight="1" thickBot="1" x14ac:dyDescent="0.25">
      <c r="B58" s="1236"/>
      <c r="C58" s="1237"/>
      <c r="D58" s="1241" t="s">
        <v>27</v>
      </c>
      <c r="E58" s="1242"/>
      <c r="F58" s="1242"/>
      <c r="G58" s="1242"/>
      <c r="H58" s="1242"/>
      <c r="I58" s="1242"/>
      <c r="J58" s="1243"/>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xkTdWP3lybgMbY/nnK0ZpjyRi0v3qg5OJB5jN8fj9v1DDzHKswdPjLigCWFabwQI+J84T+rBb7KWFco9saClw==" saltValue="U2sHD9i4xAPBepFTsKKTQ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election activeCell="AF111" sqref="AF111"/>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487</v>
      </c>
      <c r="J40" s="100" t="s">
        <v>488</v>
      </c>
      <c r="K40" s="100" t="s">
        <v>489</v>
      </c>
      <c r="L40" s="100" t="s">
        <v>490</v>
      </c>
      <c r="M40" s="101" t="s">
        <v>491</v>
      </c>
    </row>
    <row r="41" spans="2:13" ht="27.75" customHeight="1" x14ac:dyDescent="0.2">
      <c r="B41" s="1244" t="s">
        <v>30</v>
      </c>
      <c r="C41" s="1245"/>
      <c r="D41" s="102"/>
      <c r="E41" s="1250" t="s">
        <v>31</v>
      </c>
      <c r="F41" s="1250"/>
      <c r="G41" s="1250"/>
      <c r="H41" s="1251"/>
      <c r="I41" s="351">
        <v>900</v>
      </c>
      <c r="J41" s="352">
        <v>780</v>
      </c>
      <c r="K41" s="352">
        <v>685</v>
      </c>
      <c r="L41" s="352">
        <v>604</v>
      </c>
      <c r="M41" s="353">
        <v>537</v>
      </c>
    </row>
    <row r="42" spans="2:13" ht="27.75" customHeight="1" x14ac:dyDescent="0.2">
      <c r="B42" s="1246"/>
      <c r="C42" s="1247"/>
      <c r="D42" s="103"/>
      <c r="E42" s="1252" t="s">
        <v>32</v>
      </c>
      <c r="F42" s="1252"/>
      <c r="G42" s="1252"/>
      <c r="H42" s="1253"/>
      <c r="I42" s="354">
        <v>1778</v>
      </c>
      <c r="J42" s="355">
        <v>1606</v>
      </c>
      <c r="K42" s="355">
        <v>1430</v>
      </c>
      <c r="L42" s="355">
        <v>1251</v>
      </c>
      <c r="M42" s="356">
        <v>1068</v>
      </c>
    </row>
    <row r="43" spans="2:13" ht="27.75" customHeight="1" x14ac:dyDescent="0.2">
      <c r="B43" s="1246"/>
      <c r="C43" s="1247"/>
      <c r="D43" s="103"/>
      <c r="E43" s="1252" t="s">
        <v>33</v>
      </c>
      <c r="F43" s="1252"/>
      <c r="G43" s="1252"/>
      <c r="H43" s="1253"/>
      <c r="I43" s="354">
        <v>2925</v>
      </c>
      <c r="J43" s="355">
        <v>2002</v>
      </c>
      <c r="K43" s="355">
        <v>2180</v>
      </c>
      <c r="L43" s="355">
        <v>1742</v>
      </c>
      <c r="M43" s="356">
        <v>1483</v>
      </c>
    </row>
    <row r="44" spans="2:13" ht="27.75" customHeight="1" x14ac:dyDescent="0.2">
      <c r="B44" s="1246"/>
      <c r="C44" s="1247"/>
      <c r="D44" s="103"/>
      <c r="E44" s="1252" t="s">
        <v>34</v>
      </c>
      <c r="F44" s="1252"/>
      <c r="G44" s="1252"/>
      <c r="H44" s="1253"/>
      <c r="I44" s="354">
        <v>140</v>
      </c>
      <c r="J44" s="355">
        <v>122</v>
      </c>
      <c r="K44" s="355">
        <v>105</v>
      </c>
      <c r="L44" s="355">
        <v>91</v>
      </c>
      <c r="M44" s="356">
        <v>77</v>
      </c>
    </row>
    <row r="45" spans="2:13" ht="27.75" customHeight="1" x14ac:dyDescent="0.2">
      <c r="B45" s="1246"/>
      <c r="C45" s="1247"/>
      <c r="D45" s="103"/>
      <c r="E45" s="1252" t="s">
        <v>35</v>
      </c>
      <c r="F45" s="1252"/>
      <c r="G45" s="1252"/>
      <c r="H45" s="1253"/>
      <c r="I45" s="354">
        <v>745</v>
      </c>
      <c r="J45" s="355">
        <v>647</v>
      </c>
      <c r="K45" s="355">
        <v>539</v>
      </c>
      <c r="L45" s="355">
        <v>417</v>
      </c>
      <c r="M45" s="356">
        <v>439</v>
      </c>
    </row>
    <row r="46" spans="2:13" ht="27.75" customHeight="1" x14ac:dyDescent="0.2">
      <c r="B46" s="1246"/>
      <c r="C46" s="1247"/>
      <c r="D46" s="104"/>
      <c r="E46" s="1252" t="s">
        <v>36</v>
      </c>
      <c r="F46" s="1252"/>
      <c r="G46" s="1252"/>
      <c r="H46" s="1253"/>
      <c r="I46" s="354" t="s">
        <v>446</v>
      </c>
      <c r="J46" s="355" t="s">
        <v>446</v>
      </c>
      <c r="K46" s="355" t="s">
        <v>446</v>
      </c>
      <c r="L46" s="355" t="s">
        <v>446</v>
      </c>
      <c r="M46" s="356" t="s">
        <v>446</v>
      </c>
    </row>
    <row r="47" spans="2:13" ht="27.75" customHeight="1" x14ac:dyDescent="0.2">
      <c r="B47" s="1246"/>
      <c r="C47" s="1247"/>
      <c r="D47" s="105"/>
      <c r="E47" s="1254" t="s">
        <v>37</v>
      </c>
      <c r="F47" s="1255"/>
      <c r="G47" s="1255"/>
      <c r="H47" s="1256"/>
      <c r="I47" s="354" t="s">
        <v>446</v>
      </c>
      <c r="J47" s="355" t="s">
        <v>446</v>
      </c>
      <c r="K47" s="355" t="s">
        <v>446</v>
      </c>
      <c r="L47" s="355" t="s">
        <v>446</v>
      </c>
      <c r="M47" s="356" t="s">
        <v>446</v>
      </c>
    </row>
    <row r="48" spans="2:13" ht="27.75" customHeight="1" x14ac:dyDescent="0.2">
      <c r="B48" s="1246"/>
      <c r="C48" s="1247"/>
      <c r="D48" s="103"/>
      <c r="E48" s="1252" t="s">
        <v>38</v>
      </c>
      <c r="F48" s="1252"/>
      <c r="G48" s="1252"/>
      <c r="H48" s="1253"/>
      <c r="I48" s="354" t="s">
        <v>446</v>
      </c>
      <c r="J48" s="355" t="s">
        <v>446</v>
      </c>
      <c r="K48" s="355" t="s">
        <v>446</v>
      </c>
      <c r="L48" s="355" t="s">
        <v>446</v>
      </c>
      <c r="M48" s="356" t="s">
        <v>446</v>
      </c>
    </row>
    <row r="49" spans="2:13" ht="27.75" customHeight="1" x14ac:dyDescent="0.2">
      <c r="B49" s="1248"/>
      <c r="C49" s="1249"/>
      <c r="D49" s="103"/>
      <c r="E49" s="1252" t="s">
        <v>39</v>
      </c>
      <c r="F49" s="1252"/>
      <c r="G49" s="1252"/>
      <c r="H49" s="1253"/>
      <c r="I49" s="354" t="s">
        <v>446</v>
      </c>
      <c r="J49" s="355" t="s">
        <v>446</v>
      </c>
      <c r="K49" s="355" t="s">
        <v>446</v>
      </c>
      <c r="L49" s="355" t="s">
        <v>446</v>
      </c>
      <c r="M49" s="356" t="s">
        <v>446</v>
      </c>
    </row>
    <row r="50" spans="2:13" ht="27.75" customHeight="1" x14ac:dyDescent="0.2">
      <c r="B50" s="1257" t="s">
        <v>40</v>
      </c>
      <c r="C50" s="1258"/>
      <c r="D50" s="106"/>
      <c r="E50" s="1252" t="s">
        <v>41</v>
      </c>
      <c r="F50" s="1252"/>
      <c r="G50" s="1252"/>
      <c r="H50" s="1253"/>
      <c r="I50" s="354">
        <v>9665</v>
      </c>
      <c r="J50" s="355">
        <v>12039</v>
      </c>
      <c r="K50" s="355">
        <v>15604</v>
      </c>
      <c r="L50" s="355">
        <v>12940</v>
      </c>
      <c r="M50" s="356">
        <v>12959</v>
      </c>
    </row>
    <row r="51" spans="2:13" ht="27.75" customHeight="1" x14ac:dyDescent="0.2">
      <c r="B51" s="1246"/>
      <c r="C51" s="1247"/>
      <c r="D51" s="103"/>
      <c r="E51" s="1252" t="s">
        <v>42</v>
      </c>
      <c r="F51" s="1252"/>
      <c r="G51" s="1252"/>
      <c r="H51" s="1253"/>
      <c r="I51" s="354" t="s">
        <v>446</v>
      </c>
      <c r="J51" s="355" t="s">
        <v>446</v>
      </c>
      <c r="K51" s="355" t="s">
        <v>446</v>
      </c>
      <c r="L51" s="355" t="s">
        <v>446</v>
      </c>
      <c r="M51" s="356" t="s">
        <v>446</v>
      </c>
    </row>
    <row r="52" spans="2:13" ht="27.75" customHeight="1" x14ac:dyDescent="0.2">
      <c r="B52" s="1248"/>
      <c r="C52" s="1249"/>
      <c r="D52" s="103"/>
      <c r="E52" s="1252" t="s">
        <v>43</v>
      </c>
      <c r="F52" s="1252"/>
      <c r="G52" s="1252"/>
      <c r="H52" s="1253"/>
      <c r="I52" s="354">
        <v>5836</v>
      </c>
      <c r="J52" s="355">
        <v>5563</v>
      </c>
      <c r="K52" s="355">
        <v>5239</v>
      </c>
      <c r="L52" s="355">
        <v>4904</v>
      </c>
      <c r="M52" s="356">
        <v>4786</v>
      </c>
    </row>
    <row r="53" spans="2:13" ht="27.75" customHeight="1" thickBot="1" x14ac:dyDescent="0.25">
      <c r="B53" s="1259" t="s">
        <v>44</v>
      </c>
      <c r="C53" s="1260"/>
      <c r="D53" s="107"/>
      <c r="E53" s="1261" t="s">
        <v>45</v>
      </c>
      <c r="F53" s="1261"/>
      <c r="G53" s="1261"/>
      <c r="H53" s="1262"/>
      <c r="I53" s="357">
        <v>-9013</v>
      </c>
      <c r="J53" s="358">
        <v>-12444</v>
      </c>
      <c r="K53" s="358">
        <v>-15905</v>
      </c>
      <c r="L53" s="358">
        <v>-13740</v>
      </c>
      <c r="M53" s="359">
        <v>-14141</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M47eiuXIw/hou2g6qQPpIH114o1ERuazg7lE4dFCGdvJsFFhmc+MIuYpgJRTra1w0TUWYFyaDQ5trEhPTbfgWg==" saltValue="LXmKTr4OKA8RS9Sq+sQpy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election activeCell="AF111" sqref="AF111"/>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489</v>
      </c>
      <c r="G54" s="116" t="s">
        <v>490</v>
      </c>
      <c r="H54" s="117" t="s">
        <v>491</v>
      </c>
    </row>
    <row r="55" spans="2:8" ht="52.5" customHeight="1" x14ac:dyDescent="0.2">
      <c r="B55" s="118"/>
      <c r="C55" s="1271" t="s">
        <v>48</v>
      </c>
      <c r="D55" s="1271"/>
      <c r="E55" s="1272"/>
      <c r="F55" s="119">
        <v>8113</v>
      </c>
      <c r="G55" s="119">
        <v>5975</v>
      </c>
      <c r="H55" s="120">
        <v>6709</v>
      </c>
    </row>
    <row r="56" spans="2:8" ht="52.5" customHeight="1" x14ac:dyDescent="0.2">
      <c r="B56" s="121"/>
      <c r="C56" s="1273" t="s">
        <v>49</v>
      </c>
      <c r="D56" s="1273"/>
      <c r="E56" s="1274"/>
      <c r="F56" s="122">
        <v>284</v>
      </c>
      <c r="G56" s="122">
        <v>284</v>
      </c>
      <c r="H56" s="123">
        <v>284</v>
      </c>
    </row>
    <row r="57" spans="2:8" ht="53.25" customHeight="1" x14ac:dyDescent="0.2">
      <c r="B57" s="121"/>
      <c r="C57" s="1275" t="s">
        <v>50</v>
      </c>
      <c r="D57" s="1275"/>
      <c r="E57" s="1276"/>
      <c r="F57" s="124">
        <v>17990</v>
      </c>
      <c r="G57" s="124">
        <v>16216</v>
      </c>
      <c r="H57" s="125">
        <v>11944</v>
      </c>
    </row>
    <row r="58" spans="2:8" ht="45.75" customHeight="1" x14ac:dyDescent="0.2">
      <c r="B58" s="126"/>
      <c r="C58" s="1263" t="s">
        <v>522</v>
      </c>
      <c r="D58" s="1264"/>
      <c r="E58" s="1265"/>
      <c r="F58" s="127">
        <v>5791</v>
      </c>
      <c r="G58" s="127">
        <v>5685</v>
      </c>
      <c r="H58" s="128">
        <v>4786</v>
      </c>
    </row>
    <row r="59" spans="2:8" ht="45.75" customHeight="1" x14ac:dyDescent="0.2">
      <c r="B59" s="126"/>
      <c r="C59" s="1263" t="s">
        <v>523</v>
      </c>
      <c r="D59" s="1264"/>
      <c r="E59" s="1265"/>
      <c r="F59" s="127">
        <v>1888</v>
      </c>
      <c r="G59" s="127">
        <v>3439</v>
      </c>
      <c r="H59" s="128">
        <v>3293</v>
      </c>
    </row>
    <row r="60" spans="2:8" ht="45.75" customHeight="1" x14ac:dyDescent="0.2">
      <c r="B60" s="126"/>
      <c r="C60" s="1263" t="s">
        <v>524</v>
      </c>
      <c r="D60" s="1264"/>
      <c r="E60" s="1265"/>
      <c r="F60" s="127">
        <v>695</v>
      </c>
      <c r="G60" s="127">
        <v>316</v>
      </c>
      <c r="H60" s="128">
        <v>1116</v>
      </c>
    </row>
    <row r="61" spans="2:8" ht="45.75" customHeight="1" x14ac:dyDescent="0.2">
      <c r="B61" s="126"/>
      <c r="C61" s="1263" t="s">
        <v>525</v>
      </c>
      <c r="D61" s="1264"/>
      <c r="E61" s="1265"/>
      <c r="F61" s="127">
        <v>1503</v>
      </c>
      <c r="G61" s="127">
        <v>2128</v>
      </c>
      <c r="H61" s="128">
        <v>850</v>
      </c>
    </row>
    <row r="62" spans="2:8" ht="45.75" customHeight="1" thickBot="1" x14ac:dyDescent="0.25">
      <c r="B62" s="129"/>
      <c r="C62" s="1266" t="s">
        <v>526</v>
      </c>
      <c r="D62" s="1267"/>
      <c r="E62" s="1268"/>
      <c r="F62" s="130">
        <v>6800</v>
      </c>
      <c r="G62" s="130">
        <v>3318</v>
      </c>
      <c r="H62" s="131">
        <v>691</v>
      </c>
    </row>
    <row r="63" spans="2:8" ht="52.5" customHeight="1" thickBot="1" x14ac:dyDescent="0.25">
      <c r="B63" s="132"/>
      <c r="C63" s="1269" t="s">
        <v>51</v>
      </c>
      <c r="D63" s="1269"/>
      <c r="E63" s="1270"/>
      <c r="F63" s="133">
        <v>26387</v>
      </c>
      <c r="G63" s="133">
        <v>22475</v>
      </c>
      <c r="H63" s="134">
        <v>18937</v>
      </c>
    </row>
    <row r="64" spans="2:8" ht="13.2" x14ac:dyDescent="0.2"/>
  </sheetData>
  <sheetProtection algorithmName="SHA-512" hashValue="L+gq7Q1Co7s8sfUXUEE3s0VGIh5fo4qpMHJrUAsC07zdArPxvd1nJaST6mGBgjeQOOW82mNNHKDqtG0StQV22Q==" saltValue="7q5O5OJJfGv5Lre7/WT7E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5" zoomScaleNormal="75" zoomScaleSheetLayoutView="55" workbookViewId="0">
      <selection activeCell="AF111" sqref="AF111"/>
    </sheetView>
  </sheetViews>
  <sheetFormatPr defaultColWidth="0" defaultRowHeight="13.5" customHeight="1" zeroHeight="1" x14ac:dyDescent="0.2"/>
  <cols>
    <col min="1" max="1" width="6.33203125" style="370" customWidth="1"/>
    <col min="2" max="107" width="2.44140625" style="370" customWidth="1"/>
    <col min="108" max="108" width="6.109375" style="377" customWidth="1"/>
    <col min="109" max="109" width="5.88671875" style="376" customWidth="1"/>
    <col min="110" max="16384" width="8.6640625" style="370" hidden="1"/>
  </cols>
  <sheetData>
    <row r="1" spans="1:109" ht="42.75" customHeight="1" x14ac:dyDescent="0.2">
      <c r="A1" s="368"/>
      <c r="B1" s="369"/>
      <c r="DD1" s="370"/>
      <c r="DE1" s="370"/>
    </row>
    <row r="2" spans="1:109" ht="25.5" customHeight="1" x14ac:dyDescent="0.2">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2">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ht="13.2" x14ac:dyDescent="0.2">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ht="13.2" x14ac:dyDescent="0.2">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ht="13.2" x14ac:dyDescent="0.2">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ht="13.2" x14ac:dyDescent="0.2">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ht="13.2" x14ac:dyDescent="0.2">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ht="13.2" x14ac:dyDescent="0.2">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ht="13.2" x14ac:dyDescent="0.2">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ht="13.2" x14ac:dyDescent="0.2">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ht="13.2" x14ac:dyDescent="0.2">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ht="13.2" x14ac:dyDescent="0.2">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ht="13.2" x14ac:dyDescent="0.2">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ht="13.2" x14ac:dyDescent="0.2">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ht="13.2" x14ac:dyDescent="0.2">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ht="13.2" x14ac:dyDescent="0.2">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ht="13.2" x14ac:dyDescent="0.2">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ht="13.2" x14ac:dyDescent="0.2">
      <c r="DD19" s="370"/>
      <c r="DE19" s="370"/>
    </row>
    <row r="20" spans="1:109" ht="13.2" x14ac:dyDescent="0.2">
      <c r="DD20" s="370"/>
      <c r="DE20" s="370"/>
    </row>
    <row r="21" spans="1:109" ht="17.25" customHeight="1" x14ac:dyDescent="0.2">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2">
      <c r="B22" s="376"/>
    </row>
    <row r="23" spans="1:109" ht="13.2" x14ac:dyDescent="0.2">
      <c r="B23" s="376"/>
    </row>
    <row r="24" spans="1:109" ht="13.2" x14ac:dyDescent="0.2">
      <c r="B24" s="376"/>
    </row>
    <row r="25" spans="1:109" ht="13.2" x14ac:dyDescent="0.2">
      <c r="B25" s="376"/>
    </row>
    <row r="26" spans="1:109" ht="13.2" x14ac:dyDescent="0.2">
      <c r="B26" s="376"/>
    </row>
    <row r="27" spans="1:109" ht="13.2" x14ac:dyDescent="0.2">
      <c r="B27" s="376"/>
    </row>
    <row r="28" spans="1:109" ht="13.2" x14ac:dyDescent="0.2">
      <c r="B28" s="376"/>
    </row>
    <row r="29" spans="1:109" ht="13.2" x14ac:dyDescent="0.2">
      <c r="B29" s="376"/>
    </row>
    <row r="30" spans="1:109" ht="13.2" x14ac:dyDescent="0.2">
      <c r="B30" s="376"/>
    </row>
    <row r="31" spans="1:109" ht="13.2" x14ac:dyDescent="0.2">
      <c r="B31" s="376"/>
    </row>
    <row r="32" spans="1:109" ht="13.2" x14ac:dyDescent="0.2">
      <c r="B32" s="376"/>
    </row>
    <row r="33" spans="2:109" ht="13.2" x14ac:dyDescent="0.2">
      <c r="B33" s="376"/>
    </row>
    <row r="34" spans="2:109" ht="13.2" x14ac:dyDescent="0.2">
      <c r="B34" s="376"/>
    </row>
    <row r="35" spans="2:109" ht="13.2" x14ac:dyDescent="0.2">
      <c r="B35" s="376"/>
    </row>
    <row r="36" spans="2:109" ht="13.2" x14ac:dyDescent="0.2">
      <c r="B36" s="376"/>
    </row>
    <row r="37" spans="2:109" ht="13.2" x14ac:dyDescent="0.2">
      <c r="B37" s="376"/>
    </row>
    <row r="38" spans="2:109" ht="13.2" x14ac:dyDescent="0.2">
      <c r="B38" s="376"/>
    </row>
    <row r="39" spans="2:109" ht="13.2" x14ac:dyDescent="0.2">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ht="13.2" x14ac:dyDescent="0.2">
      <c r="B40" s="381"/>
      <c r="DD40" s="381"/>
      <c r="DE40" s="370"/>
    </row>
    <row r="41" spans="2:109" ht="16.2" x14ac:dyDescent="0.2">
      <c r="B41" s="382" t="s">
        <v>608</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ht="13.2" x14ac:dyDescent="0.2">
      <c r="B42" s="376"/>
      <c r="G42" s="383"/>
      <c r="I42" s="384"/>
      <c r="J42" s="384"/>
      <c r="K42" s="384"/>
      <c r="AM42" s="383"/>
      <c r="AN42" s="383" t="s">
        <v>609</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2">
      <c r="B43" s="376"/>
      <c r="AN43" s="1289" t="s">
        <v>619</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ht="13.2" x14ac:dyDescent="0.2">
      <c r="B44" s="376"/>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ht="13.2" x14ac:dyDescent="0.2">
      <c r="B45" s="376"/>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ht="13.2" x14ac:dyDescent="0.2">
      <c r="B46" s="376"/>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ht="13.2" x14ac:dyDescent="0.2">
      <c r="B47" s="376"/>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ht="13.2" x14ac:dyDescent="0.2">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ht="13.2" x14ac:dyDescent="0.2">
      <c r="B49" s="376"/>
      <c r="AN49" s="370" t="s">
        <v>610</v>
      </c>
    </row>
    <row r="50" spans="1:109" ht="13.2" x14ac:dyDescent="0.2">
      <c r="B50" s="376"/>
      <c r="G50" s="1283"/>
      <c r="H50" s="1283"/>
      <c r="I50" s="1283"/>
      <c r="J50" s="1283"/>
      <c r="K50" s="386"/>
      <c r="L50" s="386"/>
      <c r="M50" s="387"/>
      <c r="N50" s="387"/>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2" t="s">
        <v>487</v>
      </c>
      <c r="BQ50" s="1282"/>
      <c r="BR50" s="1282"/>
      <c r="BS50" s="1282"/>
      <c r="BT50" s="1282"/>
      <c r="BU50" s="1282"/>
      <c r="BV50" s="1282"/>
      <c r="BW50" s="1282"/>
      <c r="BX50" s="1282" t="s">
        <v>488</v>
      </c>
      <c r="BY50" s="1282"/>
      <c r="BZ50" s="1282"/>
      <c r="CA50" s="1282"/>
      <c r="CB50" s="1282"/>
      <c r="CC50" s="1282"/>
      <c r="CD50" s="1282"/>
      <c r="CE50" s="1282"/>
      <c r="CF50" s="1282" t="s">
        <v>489</v>
      </c>
      <c r="CG50" s="1282"/>
      <c r="CH50" s="1282"/>
      <c r="CI50" s="1282"/>
      <c r="CJ50" s="1282"/>
      <c r="CK50" s="1282"/>
      <c r="CL50" s="1282"/>
      <c r="CM50" s="1282"/>
      <c r="CN50" s="1282" t="s">
        <v>490</v>
      </c>
      <c r="CO50" s="1282"/>
      <c r="CP50" s="1282"/>
      <c r="CQ50" s="1282"/>
      <c r="CR50" s="1282"/>
      <c r="CS50" s="1282"/>
      <c r="CT50" s="1282"/>
      <c r="CU50" s="1282"/>
      <c r="CV50" s="1282" t="s">
        <v>491</v>
      </c>
      <c r="CW50" s="1282"/>
      <c r="CX50" s="1282"/>
      <c r="CY50" s="1282"/>
      <c r="CZ50" s="1282"/>
      <c r="DA50" s="1282"/>
      <c r="DB50" s="1282"/>
      <c r="DC50" s="1282"/>
    </row>
    <row r="51" spans="1:109" ht="13.5" customHeight="1" x14ac:dyDescent="0.2">
      <c r="B51" s="376"/>
      <c r="G51" s="1285"/>
      <c r="H51" s="1285"/>
      <c r="I51" s="1298"/>
      <c r="J51" s="1298"/>
      <c r="K51" s="1284"/>
      <c r="L51" s="1284"/>
      <c r="M51" s="1284"/>
      <c r="N51" s="1284"/>
      <c r="AM51" s="385"/>
      <c r="AN51" s="1280" t="s">
        <v>611</v>
      </c>
      <c r="AO51" s="1280"/>
      <c r="AP51" s="1280"/>
      <c r="AQ51" s="1280"/>
      <c r="AR51" s="1280"/>
      <c r="AS51" s="1280"/>
      <c r="AT51" s="1280"/>
      <c r="AU51" s="1280"/>
      <c r="AV51" s="1280"/>
      <c r="AW51" s="1280"/>
      <c r="AX51" s="1280"/>
      <c r="AY51" s="1280"/>
      <c r="AZ51" s="1280"/>
      <c r="BA51" s="1280"/>
      <c r="BB51" s="1280" t="s">
        <v>612</v>
      </c>
      <c r="BC51" s="1280"/>
      <c r="BD51" s="1280"/>
      <c r="BE51" s="1280"/>
      <c r="BF51" s="1280"/>
      <c r="BG51" s="1280"/>
      <c r="BH51" s="1280"/>
      <c r="BI51" s="1280"/>
      <c r="BJ51" s="1280"/>
      <c r="BK51" s="1280"/>
      <c r="BL51" s="1280"/>
      <c r="BM51" s="1280"/>
      <c r="BN51" s="1280"/>
      <c r="BO51" s="1280"/>
      <c r="BP51" s="1277"/>
      <c r="BQ51" s="1277"/>
      <c r="BR51" s="1277"/>
      <c r="BS51" s="1277"/>
      <c r="BT51" s="1277"/>
      <c r="BU51" s="1277"/>
      <c r="BV51" s="1277"/>
      <c r="BW51" s="1277"/>
      <c r="BX51" s="1277"/>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ht="13.2" x14ac:dyDescent="0.2">
      <c r="B52" s="376"/>
      <c r="G52" s="1285"/>
      <c r="H52" s="1285"/>
      <c r="I52" s="1298"/>
      <c r="J52" s="1298"/>
      <c r="K52" s="1284"/>
      <c r="L52" s="1284"/>
      <c r="M52" s="1284"/>
      <c r="N52" s="1284"/>
      <c r="AM52" s="385"/>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2" x14ac:dyDescent="0.2">
      <c r="A53" s="384"/>
      <c r="B53" s="376"/>
      <c r="G53" s="1285"/>
      <c r="H53" s="1285"/>
      <c r="I53" s="1283"/>
      <c r="J53" s="1283"/>
      <c r="K53" s="1284"/>
      <c r="L53" s="1284"/>
      <c r="M53" s="1284"/>
      <c r="N53" s="1284"/>
      <c r="AM53" s="385"/>
      <c r="AN53" s="1280"/>
      <c r="AO53" s="1280"/>
      <c r="AP53" s="1280"/>
      <c r="AQ53" s="1280"/>
      <c r="AR53" s="1280"/>
      <c r="AS53" s="1280"/>
      <c r="AT53" s="1280"/>
      <c r="AU53" s="1280"/>
      <c r="AV53" s="1280"/>
      <c r="AW53" s="1280"/>
      <c r="AX53" s="1280"/>
      <c r="AY53" s="1280"/>
      <c r="AZ53" s="1280"/>
      <c r="BA53" s="1280"/>
      <c r="BB53" s="1280" t="s">
        <v>613</v>
      </c>
      <c r="BC53" s="1280"/>
      <c r="BD53" s="1280"/>
      <c r="BE53" s="1280"/>
      <c r="BF53" s="1280"/>
      <c r="BG53" s="1280"/>
      <c r="BH53" s="1280"/>
      <c r="BI53" s="1280"/>
      <c r="BJ53" s="1280"/>
      <c r="BK53" s="1280"/>
      <c r="BL53" s="1280"/>
      <c r="BM53" s="1280"/>
      <c r="BN53" s="1280"/>
      <c r="BO53" s="1280"/>
      <c r="BP53" s="1277">
        <v>58.4</v>
      </c>
      <c r="BQ53" s="1277"/>
      <c r="BR53" s="1277"/>
      <c r="BS53" s="1277"/>
      <c r="BT53" s="1277"/>
      <c r="BU53" s="1277"/>
      <c r="BV53" s="1277"/>
      <c r="BW53" s="1277"/>
      <c r="BX53" s="1277">
        <v>59.3</v>
      </c>
      <c r="BY53" s="1277"/>
      <c r="BZ53" s="1277"/>
      <c r="CA53" s="1277"/>
      <c r="CB53" s="1277"/>
      <c r="CC53" s="1277"/>
      <c r="CD53" s="1277"/>
      <c r="CE53" s="1277"/>
      <c r="CF53" s="1277">
        <v>65.599999999999994</v>
      </c>
      <c r="CG53" s="1277"/>
      <c r="CH53" s="1277"/>
      <c r="CI53" s="1277"/>
      <c r="CJ53" s="1277"/>
      <c r="CK53" s="1277"/>
      <c r="CL53" s="1277"/>
      <c r="CM53" s="1277"/>
      <c r="CN53" s="1277">
        <v>57.6</v>
      </c>
      <c r="CO53" s="1277"/>
      <c r="CP53" s="1277"/>
      <c r="CQ53" s="1277"/>
      <c r="CR53" s="1277"/>
      <c r="CS53" s="1277"/>
      <c r="CT53" s="1277"/>
      <c r="CU53" s="1277"/>
      <c r="CV53" s="1277">
        <v>55.7</v>
      </c>
      <c r="CW53" s="1277"/>
      <c r="CX53" s="1277"/>
      <c r="CY53" s="1277"/>
      <c r="CZ53" s="1277"/>
      <c r="DA53" s="1277"/>
      <c r="DB53" s="1277"/>
      <c r="DC53" s="1277"/>
    </row>
    <row r="54" spans="1:109" ht="13.2" x14ac:dyDescent="0.2">
      <c r="A54" s="384"/>
      <c r="B54" s="376"/>
      <c r="G54" s="1285"/>
      <c r="H54" s="1285"/>
      <c r="I54" s="1283"/>
      <c r="J54" s="1283"/>
      <c r="K54" s="1284"/>
      <c r="L54" s="1284"/>
      <c r="M54" s="1284"/>
      <c r="N54" s="1284"/>
      <c r="AM54" s="385"/>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2" x14ac:dyDescent="0.2">
      <c r="A55" s="384"/>
      <c r="B55" s="376"/>
      <c r="G55" s="1283"/>
      <c r="H55" s="1283"/>
      <c r="I55" s="1283"/>
      <c r="J55" s="1283"/>
      <c r="K55" s="1284"/>
      <c r="L55" s="1284"/>
      <c r="M55" s="1284"/>
      <c r="N55" s="1284"/>
      <c r="AN55" s="1282" t="s">
        <v>614</v>
      </c>
      <c r="AO55" s="1282"/>
      <c r="AP55" s="1282"/>
      <c r="AQ55" s="1282"/>
      <c r="AR55" s="1282"/>
      <c r="AS55" s="1282"/>
      <c r="AT55" s="1282"/>
      <c r="AU55" s="1282"/>
      <c r="AV55" s="1282"/>
      <c r="AW55" s="1282"/>
      <c r="AX55" s="1282"/>
      <c r="AY55" s="1282"/>
      <c r="AZ55" s="1282"/>
      <c r="BA55" s="1282"/>
      <c r="BB55" s="1280" t="s">
        <v>612</v>
      </c>
      <c r="BC55" s="1280"/>
      <c r="BD55" s="1280"/>
      <c r="BE55" s="1280"/>
      <c r="BF55" s="1280"/>
      <c r="BG55" s="1280"/>
      <c r="BH55" s="1280"/>
      <c r="BI55" s="1280"/>
      <c r="BJ55" s="1280"/>
      <c r="BK55" s="1280"/>
      <c r="BL55" s="1280"/>
      <c r="BM55" s="1280"/>
      <c r="BN55" s="1280"/>
      <c r="BO55" s="1280"/>
      <c r="BP55" s="1277">
        <v>0</v>
      </c>
      <c r="BQ55" s="1277"/>
      <c r="BR55" s="1277"/>
      <c r="BS55" s="1277"/>
      <c r="BT55" s="1277"/>
      <c r="BU55" s="1277"/>
      <c r="BV55" s="1277"/>
      <c r="BW55" s="1277"/>
      <c r="BX55" s="1277">
        <v>0</v>
      </c>
      <c r="BY55" s="1277"/>
      <c r="BZ55" s="1277"/>
      <c r="CA55" s="1277"/>
      <c r="CB55" s="1277"/>
      <c r="CC55" s="1277"/>
      <c r="CD55" s="1277"/>
      <c r="CE55" s="1277"/>
      <c r="CF55" s="1277">
        <v>0</v>
      </c>
      <c r="CG55" s="1277"/>
      <c r="CH55" s="1277"/>
      <c r="CI55" s="1277"/>
      <c r="CJ55" s="1277"/>
      <c r="CK55" s="1277"/>
      <c r="CL55" s="1277"/>
      <c r="CM55" s="1277"/>
      <c r="CN55" s="1277">
        <v>0</v>
      </c>
      <c r="CO55" s="1277"/>
      <c r="CP55" s="1277"/>
      <c r="CQ55" s="1277"/>
      <c r="CR55" s="1277"/>
      <c r="CS55" s="1277"/>
      <c r="CT55" s="1277"/>
      <c r="CU55" s="1277"/>
      <c r="CV55" s="1277">
        <v>0</v>
      </c>
      <c r="CW55" s="1277"/>
      <c r="CX55" s="1277"/>
      <c r="CY55" s="1277"/>
      <c r="CZ55" s="1277"/>
      <c r="DA55" s="1277"/>
      <c r="DB55" s="1277"/>
      <c r="DC55" s="1277"/>
    </row>
    <row r="56" spans="1:109" ht="13.2" x14ac:dyDescent="0.2">
      <c r="A56" s="384"/>
      <c r="B56" s="376"/>
      <c r="G56" s="1283"/>
      <c r="H56" s="1283"/>
      <c r="I56" s="1283"/>
      <c r="J56" s="1283"/>
      <c r="K56" s="1284"/>
      <c r="L56" s="1284"/>
      <c r="M56" s="1284"/>
      <c r="N56" s="1284"/>
      <c r="AN56" s="1282"/>
      <c r="AO56" s="1282"/>
      <c r="AP56" s="1282"/>
      <c r="AQ56" s="1282"/>
      <c r="AR56" s="1282"/>
      <c r="AS56" s="1282"/>
      <c r="AT56" s="1282"/>
      <c r="AU56" s="1282"/>
      <c r="AV56" s="1282"/>
      <c r="AW56" s="1282"/>
      <c r="AX56" s="1282"/>
      <c r="AY56" s="1282"/>
      <c r="AZ56" s="1282"/>
      <c r="BA56" s="1282"/>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4" customFormat="1" ht="13.2" x14ac:dyDescent="0.2">
      <c r="B57" s="388"/>
      <c r="G57" s="1283"/>
      <c r="H57" s="1283"/>
      <c r="I57" s="1278"/>
      <c r="J57" s="1278"/>
      <c r="K57" s="1284"/>
      <c r="L57" s="1284"/>
      <c r="M57" s="1284"/>
      <c r="N57" s="1284"/>
      <c r="AM57" s="370"/>
      <c r="AN57" s="1282"/>
      <c r="AO57" s="1282"/>
      <c r="AP57" s="1282"/>
      <c r="AQ57" s="1282"/>
      <c r="AR57" s="1282"/>
      <c r="AS57" s="1282"/>
      <c r="AT57" s="1282"/>
      <c r="AU57" s="1282"/>
      <c r="AV57" s="1282"/>
      <c r="AW57" s="1282"/>
      <c r="AX57" s="1282"/>
      <c r="AY57" s="1282"/>
      <c r="AZ57" s="1282"/>
      <c r="BA57" s="1282"/>
      <c r="BB57" s="1280" t="s">
        <v>613</v>
      </c>
      <c r="BC57" s="1280"/>
      <c r="BD57" s="1280"/>
      <c r="BE57" s="1280"/>
      <c r="BF57" s="1280"/>
      <c r="BG57" s="1280"/>
      <c r="BH57" s="1280"/>
      <c r="BI57" s="1280"/>
      <c r="BJ57" s="1280"/>
      <c r="BK57" s="1280"/>
      <c r="BL57" s="1280"/>
      <c r="BM57" s="1280"/>
      <c r="BN57" s="1280"/>
      <c r="BO57" s="1280"/>
      <c r="BP57" s="1277">
        <v>57.7</v>
      </c>
      <c r="BQ57" s="1277"/>
      <c r="BR57" s="1277"/>
      <c r="BS57" s="1277"/>
      <c r="BT57" s="1277"/>
      <c r="BU57" s="1277"/>
      <c r="BV57" s="1277"/>
      <c r="BW57" s="1277"/>
      <c r="BX57" s="1277">
        <v>59.3</v>
      </c>
      <c r="BY57" s="1277"/>
      <c r="BZ57" s="1277"/>
      <c r="CA57" s="1277"/>
      <c r="CB57" s="1277"/>
      <c r="CC57" s="1277"/>
      <c r="CD57" s="1277"/>
      <c r="CE57" s="1277"/>
      <c r="CF57" s="1277">
        <v>60.4</v>
      </c>
      <c r="CG57" s="1277"/>
      <c r="CH57" s="1277"/>
      <c r="CI57" s="1277"/>
      <c r="CJ57" s="1277"/>
      <c r="CK57" s="1277"/>
      <c r="CL57" s="1277"/>
      <c r="CM57" s="1277"/>
      <c r="CN57" s="1277">
        <v>61.1</v>
      </c>
      <c r="CO57" s="1277"/>
      <c r="CP57" s="1277"/>
      <c r="CQ57" s="1277"/>
      <c r="CR57" s="1277"/>
      <c r="CS57" s="1277"/>
      <c r="CT57" s="1277"/>
      <c r="CU57" s="1277"/>
      <c r="CV57" s="1277">
        <v>48</v>
      </c>
      <c r="CW57" s="1277"/>
      <c r="CX57" s="1277"/>
      <c r="CY57" s="1277"/>
      <c r="CZ57" s="1277"/>
      <c r="DA57" s="1277"/>
      <c r="DB57" s="1277"/>
      <c r="DC57" s="1277"/>
      <c r="DD57" s="389"/>
      <c r="DE57" s="388"/>
    </row>
    <row r="58" spans="1:109" s="384" customFormat="1" ht="13.2" x14ac:dyDescent="0.2">
      <c r="A58" s="370"/>
      <c r="B58" s="388"/>
      <c r="G58" s="1283"/>
      <c r="H58" s="1283"/>
      <c r="I58" s="1278"/>
      <c r="J58" s="1278"/>
      <c r="K58" s="1284"/>
      <c r="L58" s="1284"/>
      <c r="M58" s="1284"/>
      <c r="N58" s="1284"/>
      <c r="AM58" s="370"/>
      <c r="AN58" s="1282"/>
      <c r="AO58" s="1282"/>
      <c r="AP58" s="1282"/>
      <c r="AQ58" s="1282"/>
      <c r="AR58" s="1282"/>
      <c r="AS58" s="1282"/>
      <c r="AT58" s="1282"/>
      <c r="AU58" s="1282"/>
      <c r="AV58" s="1282"/>
      <c r="AW58" s="1282"/>
      <c r="AX58" s="1282"/>
      <c r="AY58" s="1282"/>
      <c r="AZ58" s="1282"/>
      <c r="BA58" s="1282"/>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9"/>
      <c r="DE58" s="388"/>
    </row>
    <row r="59" spans="1:109" s="384" customFormat="1" ht="13.2" x14ac:dyDescent="0.2">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ht="13.2" x14ac:dyDescent="0.2">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ht="13.2" x14ac:dyDescent="0.2">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ht="13.2" x14ac:dyDescent="0.2">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6.2" x14ac:dyDescent="0.2">
      <c r="B63" s="395" t="s">
        <v>615</v>
      </c>
    </row>
    <row r="64" spans="1:109" ht="13.2" x14ac:dyDescent="0.2">
      <c r="B64" s="376"/>
      <c r="G64" s="383"/>
      <c r="I64" s="396"/>
      <c r="J64" s="396"/>
      <c r="K64" s="396"/>
      <c r="L64" s="396"/>
      <c r="M64" s="396"/>
      <c r="N64" s="397"/>
      <c r="AM64" s="383"/>
      <c r="AN64" s="383" t="s">
        <v>609</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ht="13.2" x14ac:dyDescent="0.2">
      <c r="B65" s="376"/>
      <c r="AN65" s="1289" t="s">
        <v>620</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ht="13.2" x14ac:dyDescent="0.2">
      <c r="B66" s="376"/>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ht="13.2" x14ac:dyDescent="0.2">
      <c r="B67" s="376"/>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ht="13.2" x14ac:dyDescent="0.2">
      <c r="B68" s="376"/>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ht="13.2" x14ac:dyDescent="0.2">
      <c r="B69" s="376"/>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ht="13.2" x14ac:dyDescent="0.2">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ht="13.2" x14ac:dyDescent="0.2">
      <c r="B71" s="376"/>
      <c r="G71" s="401"/>
      <c r="I71" s="402"/>
      <c r="J71" s="399"/>
      <c r="K71" s="399"/>
      <c r="L71" s="400"/>
      <c r="M71" s="399"/>
      <c r="N71" s="400"/>
      <c r="AM71" s="401"/>
      <c r="AN71" s="370" t="s">
        <v>610</v>
      </c>
    </row>
    <row r="72" spans="2:107" ht="13.2" x14ac:dyDescent="0.2">
      <c r="B72" s="376"/>
      <c r="G72" s="1283"/>
      <c r="H72" s="1283"/>
      <c r="I72" s="1283"/>
      <c r="J72" s="1283"/>
      <c r="K72" s="386"/>
      <c r="L72" s="386"/>
      <c r="M72" s="387"/>
      <c r="N72" s="387"/>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2" t="s">
        <v>487</v>
      </c>
      <c r="BQ72" s="1282"/>
      <c r="BR72" s="1282"/>
      <c r="BS72" s="1282"/>
      <c r="BT72" s="1282"/>
      <c r="BU72" s="1282"/>
      <c r="BV72" s="1282"/>
      <c r="BW72" s="1282"/>
      <c r="BX72" s="1282" t="s">
        <v>488</v>
      </c>
      <c r="BY72" s="1282"/>
      <c r="BZ72" s="1282"/>
      <c r="CA72" s="1282"/>
      <c r="CB72" s="1282"/>
      <c r="CC72" s="1282"/>
      <c r="CD72" s="1282"/>
      <c r="CE72" s="1282"/>
      <c r="CF72" s="1282" t="s">
        <v>489</v>
      </c>
      <c r="CG72" s="1282"/>
      <c r="CH72" s="1282"/>
      <c r="CI72" s="1282"/>
      <c r="CJ72" s="1282"/>
      <c r="CK72" s="1282"/>
      <c r="CL72" s="1282"/>
      <c r="CM72" s="1282"/>
      <c r="CN72" s="1282" t="s">
        <v>490</v>
      </c>
      <c r="CO72" s="1282"/>
      <c r="CP72" s="1282"/>
      <c r="CQ72" s="1282"/>
      <c r="CR72" s="1282"/>
      <c r="CS72" s="1282"/>
      <c r="CT72" s="1282"/>
      <c r="CU72" s="1282"/>
      <c r="CV72" s="1282" t="s">
        <v>491</v>
      </c>
      <c r="CW72" s="1282"/>
      <c r="CX72" s="1282"/>
      <c r="CY72" s="1282"/>
      <c r="CZ72" s="1282"/>
      <c r="DA72" s="1282"/>
      <c r="DB72" s="1282"/>
      <c r="DC72" s="1282"/>
    </row>
    <row r="73" spans="2:107" ht="13.2" x14ac:dyDescent="0.2">
      <c r="B73" s="376"/>
      <c r="G73" s="1285"/>
      <c r="H73" s="1285"/>
      <c r="I73" s="1285"/>
      <c r="J73" s="1285"/>
      <c r="K73" s="1281"/>
      <c r="L73" s="1281"/>
      <c r="M73" s="1281"/>
      <c r="N73" s="1281"/>
      <c r="AM73" s="385"/>
      <c r="AN73" s="1280" t="s">
        <v>611</v>
      </c>
      <c r="AO73" s="1280"/>
      <c r="AP73" s="1280"/>
      <c r="AQ73" s="1280"/>
      <c r="AR73" s="1280"/>
      <c r="AS73" s="1280"/>
      <c r="AT73" s="1280"/>
      <c r="AU73" s="1280"/>
      <c r="AV73" s="1280"/>
      <c r="AW73" s="1280"/>
      <c r="AX73" s="1280"/>
      <c r="AY73" s="1280"/>
      <c r="AZ73" s="1280"/>
      <c r="BA73" s="1280"/>
      <c r="BB73" s="1280" t="s">
        <v>612</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ht="13.2" x14ac:dyDescent="0.2">
      <c r="B74" s="376"/>
      <c r="G74" s="1285"/>
      <c r="H74" s="1285"/>
      <c r="I74" s="1285"/>
      <c r="J74" s="1285"/>
      <c r="K74" s="1281"/>
      <c r="L74" s="1281"/>
      <c r="M74" s="1281"/>
      <c r="N74" s="1281"/>
      <c r="AM74" s="385"/>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2" x14ac:dyDescent="0.2">
      <c r="B75" s="376"/>
      <c r="G75" s="1285"/>
      <c r="H75" s="1285"/>
      <c r="I75" s="1283"/>
      <c r="J75" s="1283"/>
      <c r="K75" s="1284"/>
      <c r="L75" s="1284"/>
      <c r="M75" s="1284"/>
      <c r="N75" s="1284"/>
      <c r="AM75" s="385"/>
      <c r="AN75" s="1280"/>
      <c r="AO75" s="1280"/>
      <c r="AP75" s="1280"/>
      <c r="AQ75" s="1280"/>
      <c r="AR75" s="1280"/>
      <c r="AS75" s="1280"/>
      <c r="AT75" s="1280"/>
      <c r="AU75" s="1280"/>
      <c r="AV75" s="1280"/>
      <c r="AW75" s="1280"/>
      <c r="AX75" s="1280"/>
      <c r="AY75" s="1280"/>
      <c r="AZ75" s="1280"/>
      <c r="BA75" s="1280"/>
      <c r="BB75" s="1280" t="s">
        <v>616</v>
      </c>
      <c r="BC75" s="1280"/>
      <c r="BD75" s="1280"/>
      <c r="BE75" s="1280"/>
      <c r="BF75" s="1280"/>
      <c r="BG75" s="1280"/>
      <c r="BH75" s="1280"/>
      <c r="BI75" s="1280"/>
      <c r="BJ75" s="1280"/>
      <c r="BK75" s="1280"/>
      <c r="BL75" s="1280"/>
      <c r="BM75" s="1280"/>
      <c r="BN75" s="1280"/>
      <c r="BO75" s="1280"/>
      <c r="BP75" s="1277">
        <v>6.1</v>
      </c>
      <c r="BQ75" s="1277"/>
      <c r="BR75" s="1277"/>
      <c r="BS75" s="1277"/>
      <c r="BT75" s="1277"/>
      <c r="BU75" s="1277"/>
      <c r="BV75" s="1277"/>
      <c r="BW75" s="1277"/>
      <c r="BX75" s="1277">
        <v>4.5999999999999996</v>
      </c>
      <c r="BY75" s="1277"/>
      <c r="BZ75" s="1277"/>
      <c r="CA75" s="1277"/>
      <c r="CB75" s="1277"/>
      <c r="CC75" s="1277"/>
      <c r="CD75" s="1277"/>
      <c r="CE75" s="1277"/>
      <c r="CF75" s="1277">
        <v>3.2</v>
      </c>
      <c r="CG75" s="1277"/>
      <c r="CH75" s="1277"/>
      <c r="CI75" s="1277"/>
      <c r="CJ75" s="1277"/>
      <c r="CK75" s="1277"/>
      <c r="CL75" s="1277"/>
      <c r="CM75" s="1277"/>
      <c r="CN75" s="1277">
        <v>2.2999999999999998</v>
      </c>
      <c r="CO75" s="1277"/>
      <c r="CP75" s="1277"/>
      <c r="CQ75" s="1277"/>
      <c r="CR75" s="1277"/>
      <c r="CS75" s="1277"/>
      <c r="CT75" s="1277"/>
      <c r="CU75" s="1277"/>
      <c r="CV75" s="1277">
        <v>-0.8</v>
      </c>
      <c r="CW75" s="1277"/>
      <c r="CX75" s="1277"/>
      <c r="CY75" s="1277"/>
      <c r="CZ75" s="1277"/>
      <c r="DA75" s="1277"/>
      <c r="DB75" s="1277"/>
      <c r="DC75" s="1277"/>
    </row>
    <row r="76" spans="2:107" ht="13.2" x14ac:dyDescent="0.2">
      <c r="B76" s="376"/>
      <c r="G76" s="1285"/>
      <c r="H76" s="1285"/>
      <c r="I76" s="1283"/>
      <c r="J76" s="1283"/>
      <c r="K76" s="1284"/>
      <c r="L76" s="1284"/>
      <c r="M76" s="1284"/>
      <c r="N76" s="1284"/>
      <c r="AM76" s="385"/>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2" x14ac:dyDescent="0.2">
      <c r="B77" s="376"/>
      <c r="G77" s="1283"/>
      <c r="H77" s="1283"/>
      <c r="I77" s="1283"/>
      <c r="J77" s="1283"/>
      <c r="K77" s="1281"/>
      <c r="L77" s="1281"/>
      <c r="M77" s="1281"/>
      <c r="N77" s="1281"/>
      <c r="AN77" s="1282" t="s">
        <v>614</v>
      </c>
      <c r="AO77" s="1282"/>
      <c r="AP77" s="1282"/>
      <c r="AQ77" s="1282"/>
      <c r="AR77" s="1282"/>
      <c r="AS77" s="1282"/>
      <c r="AT77" s="1282"/>
      <c r="AU77" s="1282"/>
      <c r="AV77" s="1282"/>
      <c r="AW77" s="1282"/>
      <c r="AX77" s="1282"/>
      <c r="AY77" s="1282"/>
      <c r="AZ77" s="1282"/>
      <c r="BA77" s="1282"/>
      <c r="BB77" s="1280" t="s">
        <v>612</v>
      </c>
      <c r="BC77" s="1280"/>
      <c r="BD77" s="1280"/>
      <c r="BE77" s="1280"/>
      <c r="BF77" s="1280"/>
      <c r="BG77" s="1280"/>
      <c r="BH77" s="1280"/>
      <c r="BI77" s="1280"/>
      <c r="BJ77" s="1280"/>
      <c r="BK77" s="1280"/>
      <c r="BL77" s="1280"/>
      <c r="BM77" s="1280"/>
      <c r="BN77" s="1280"/>
      <c r="BO77" s="1280"/>
      <c r="BP77" s="1277">
        <v>0</v>
      </c>
      <c r="BQ77" s="1277"/>
      <c r="BR77" s="1277"/>
      <c r="BS77" s="1277"/>
      <c r="BT77" s="1277"/>
      <c r="BU77" s="1277"/>
      <c r="BV77" s="1277"/>
      <c r="BW77" s="1277"/>
      <c r="BX77" s="1277">
        <v>0</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ht="13.2" x14ac:dyDescent="0.2">
      <c r="B78" s="376"/>
      <c r="G78" s="1283"/>
      <c r="H78" s="1283"/>
      <c r="I78" s="1283"/>
      <c r="J78" s="1283"/>
      <c r="K78" s="1281"/>
      <c r="L78" s="1281"/>
      <c r="M78" s="1281"/>
      <c r="N78" s="1281"/>
      <c r="AN78" s="1282"/>
      <c r="AO78" s="1282"/>
      <c r="AP78" s="1282"/>
      <c r="AQ78" s="1282"/>
      <c r="AR78" s="1282"/>
      <c r="AS78" s="1282"/>
      <c r="AT78" s="1282"/>
      <c r="AU78" s="1282"/>
      <c r="AV78" s="1282"/>
      <c r="AW78" s="1282"/>
      <c r="AX78" s="1282"/>
      <c r="AY78" s="1282"/>
      <c r="AZ78" s="1282"/>
      <c r="BA78" s="1282"/>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2" x14ac:dyDescent="0.2">
      <c r="B79" s="376"/>
      <c r="G79" s="1283"/>
      <c r="H79" s="1283"/>
      <c r="I79" s="1278"/>
      <c r="J79" s="1278"/>
      <c r="K79" s="1279"/>
      <c r="L79" s="1279"/>
      <c r="M79" s="1279"/>
      <c r="N79" s="1279"/>
      <c r="AN79" s="1282"/>
      <c r="AO79" s="1282"/>
      <c r="AP79" s="1282"/>
      <c r="AQ79" s="1282"/>
      <c r="AR79" s="1282"/>
      <c r="AS79" s="1282"/>
      <c r="AT79" s="1282"/>
      <c r="AU79" s="1282"/>
      <c r="AV79" s="1282"/>
      <c r="AW79" s="1282"/>
      <c r="AX79" s="1282"/>
      <c r="AY79" s="1282"/>
      <c r="AZ79" s="1282"/>
      <c r="BA79" s="1282"/>
      <c r="BB79" s="1280" t="s">
        <v>616</v>
      </c>
      <c r="BC79" s="1280"/>
      <c r="BD79" s="1280"/>
      <c r="BE79" s="1280"/>
      <c r="BF79" s="1280"/>
      <c r="BG79" s="1280"/>
      <c r="BH79" s="1280"/>
      <c r="BI79" s="1280"/>
      <c r="BJ79" s="1280"/>
      <c r="BK79" s="1280"/>
      <c r="BL79" s="1280"/>
      <c r="BM79" s="1280"/>
      <c r="BN79" s="1280"/>
      <c r="BO79" s="1280"/>
      <c r="BP79" s="1277">
        <v>7.1</v>
      </c>
      <c r="BQ79" s="1277"/>
      <c r="BR79" s="1277"/>
      <c r="BS79" s="1277"/>
      <c r="BT79" s="1277"/>
      <c r="BU79" s="1277"/>
      <c r="BV79" s="1277"/>
      <c r="BW79" s="1277"/>
      <c r="BX79" s="1277">
        <v>7.1</v>
      </c>
      <c r="BY79" s="1277"/>
      <c r="BZ79" s="1277"/>
      <c r="CA79" s="1277"/>
      <c r="CB79" s="1277"/>
      <c r="CC79" s="1277"/>
      <c r="CD79" s="1277"/>
      <c r="CE79" s="1277"/>
      <c r="CF79" s="1277">
        <v>7.3</v>
      </c>
      <c r="CG79" s="1277"/>
      <c r="CH79" s="1277"/>
      <c r="CI79" s="1277"/>
      <c r="CJ79" s="1277"/>
      <c r="CK79" s="1277"/>
      <c r="CL79" s="1277"/>
      <c r="CM79" s="1277"/>
      <c r="CN79" s="1277">
        <v>7.4</v>
      </c>
      <c r="CO79" s="1277"/>
      <c r="CP79" s="1277"/>
      <c r="CQ79" s="1277"/>
      <c r="CR79" s="1277"/>
      <c r="CS79" s="1277"/>
      <c r="CT79" s="1277"/>
      <c r="CU79" s="1277"/>
      <c r="CV79" s="1277">
        <v>6.1</v>
      </c>
      <c r="CW79" s="1277"/>
      <c r="CX79" s="1277"/>
      <c r="CY79" s="1277"/>
      <c r="CZ79" s="1277"/>
      <c r="DA79" s="1277"/>
      <c r="DB79" s="1277"/>
      <c r="DC79" s="1277"/>
    </row>
    <row r="80" spans="2:107" ht="13.2" x14ac:dyDescent="0.2">
      <c r="B80" s="376"/>
      <c r="G80" s="1283"/>
      <c r="H80" s="1283"/>
      <c r="I80" s="1278"/>
      <c r="J80" s="1278"/>
      <c r="K80" s="1279"/>
      <c r="L80" s="1279"/>
      <c r="M80" s="1279"/>
      <c r="N80" s="1279"/>
      <c r="AN80" s="1282"/>
      <c r="AO80" s="1282"/>
      <c r="AP80" s="1282"/>
      <c r="AQ80" s="1282"/>
      <c r="AR80" s="1282"/>
      <c r="AS80" s="1282"/>
      <c r="AT80" s="1282"/>
      <c r="AU80" s="1282"/>
      <c r="AV80" s="1282"/>
      <c r="AW80" s="1282"/>
      <c r="AX80" s="1282"/>
      <c r="AY80" s="1282"/>
      <c r="AZ80" s="1282"/>
      <c r="BA80" s="1282"/>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2" x14ac:dyDescent="0.2">
      <c r="B81" s="376"/>
    </row>
    <row r="82" spans="2:109" ht="16.2" x14ac:dyDescent="0.2">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ht="13.2" x14ac:dyDescent="0.2">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ht="13.2" x14ac:dyDescent="0.2">
      <c r="DD84" s="370"/>
      <c r="DE84" s="370"/>
    </row>
    <row r="85" spans="2:109" ht="13.2" x14ac:dyDescent="0.2">
      <c r="DD85" s="370"/>
      <c r="DE85" s="370"/>
    </row>
  </sheetData>
  <sheetProtection algorithmName="SHA-512" hashValue="cxxrZ1MSPNdg24krCWGIRehz7IYnW/xHYw8v7XkTTyHn+bFY+SDOkolfFQlwpNPNXRUloMmkApS7OIh+m8v4Tw==" saltValue="ynKDU4P9+zDCbzcuwmSRG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election activeCell="AF111" sqref="AF111"/>
    </sheetView>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617</v>
      </c>
    </row>
  </sheetData>
  <sheetProtection algorithmName="SHA-512" hashValue="TK0tXGz6q0Fx0i6tshJHC4N3ho4GvGiRa2TIjz/M656bDwigyQ9Fy6L6bu9Lh1ZuCbbbfADyhynTKpxpIDXLtw==" saltValue="8Q9OCZy4/b+389FYTcRV7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election activeCell="AF111" sqref="AF111"/>
    </sheetView>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618</v>
      </c>
    </row>
  </sheetData>
  <sheetProtection algorithmName="SHA-512" hashValue="X9aNbk0IQUC9Pp3Tb2hZ3mt6q3vnVx67b0U7Q2aX/7TYCOww7ZVrllEG55tMGxaqvSmzwbQz1wdDVtos4CtXiA==" saltValue="ZTi5e54yW8/9hwzEdUMXU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485</v>
      </c>
      <c r="G2" s="148"/>
      <c r="H2" s="149"/>
    </row>
    <row r="3" spans="1:8" x14ac:dyDescent="0.2">
      <c r="A3" s="145" t="s">
        <v>478</v>
      </c>
      <c r="B3" s="150"/>
      <c r="C3" s="151"/>
      <c r="D3" s="152">
        <v>521950</v>
      </c>
      <c r="E3" s="153"/>
      <c r="F3" s="154">
        <v>291173</v>
      </c>
      <c r="G3" s="155"/>
      <c r="H3" s="156"/>
    </row>
    <row r="4" spans="1:8" x14ac:dyDescent="0.2">
      <c r="A4" s="157"/>
      <c r="B4" s="158"/>
      <c r="C4" s="159"/>
      <c r="D4" s="160">
        <v>24943</v>
      </c>
      <c r="E4" s="161"/>
      <c r="F4" s="162">
        <v>119071</v>
      </c>
      <c r="G4" s="163"/>
      <c r="H4" s="164"/>
    </row>
    <row r="5" spans="1:8" x14ac:dyDescent="0.2">
      <c r="A5" s="145" t="s">
        <v>480</v>
      </c>
      <c r="B5" s="150"/>
      <c r="C5" s="151"/>
      <c r="D5" s="152">
        <v>306992</v>
      </c>
      <c r="E5" s="153"/>
      <c r="F5" s="154">
        <v>271581</v>
      </c>
      <c r="G5" s="155"/>
      <c r="H5" s="156"/>
    </row>
    <row r="6" spans="1:8" x14ac:dyDescent="0.2">
      <c r="A6" s="157"/>
      <c r="B6" s="158"/>
      <c r="C6" s="159"/>
      <c r="D6" s="160">
        <v>52557</v>
      </c>
      <c r="E6" s="161"/>
      <c r="F6" s="162">
        <v>117844</v>
      </c>
      <c r="G6" s="163"/>
      <c r="H6" s="164"/>
    </row>
    <row r="7" spans="1:8" x14ac:dyDescent="0.2">
      <c r="A7" s="145" t="s">
        <v>481</v>
      </c>
      <c r="B7" s="150"/>
      <c r="C7" s="151"/>
      <c r="D7" s="152">
        <v>310108</v>
      </c>
      <c r="E7" s="153"/>
      <c r="F7" s="154">
        <v>268375</v>
      </c>
      <c r="G7" s="155"/>
      <c r="H7" s="156"/>
    </row>
    <row r="8" spans="1:8" x14ac:dyDescent="0.2">
      <c r="A8" s="157"/>
      <c r="B8" s="158"/>
      <c r="C8" s="159"/>
      <c r="D8" s="160">
        <v>50791</v>
      </c>
      <c r="E8" s="161"/>
      <c r="F8" s="162">
        <v>119602</v>
      </c>
      <c r="G8" s="163"/>
      <c r="H8" s="164"/>
    </row>
    <row r="9" spans="1:8" x14ac:dyDescent="0.2">
      <c r="A9" s="145" t="s">
        <v>482</v>
      </c>
      <c r="B9" s="150"/>
      <c r="C9" s="151"/>
      <c r="D9" s="152">
        <v>573251</v>
      </c>
      <c r="E9" s="153"/>
      <c r="F9" s="154">
        <v>301035</v>
      </c>
      <c r="G9" s="155"/>
      <c r="H9" s="156"/>
    </row>
    <row r="10" spans="1:8" x14ac:dyDescent="0.2">
      <c r="A10" s="157"/>
      <c r="B10" s="158"/>
      <c r="C10" s="159"/>
      <c r="D10" s="160">
        <v>30044</v>
      </c>
      <c r="E10" s="161"/>
      <c r="F10" s="162">
        <v>154376</v>
      </c>
      <c r="G10" s="163"/>
      <c r="H10" s="164"/>
    </row>
    <row r="11" spans="1:8" x14ac:dyDescent="0.2">
      <c r="A11" s="145" t="s">
        <v>483</v>
      </c>
      <c r="B11" s="150"/>
      <c r="C11" s="151"/>
      <c r="D11" s="152">
        <v>617240</v>
      </c>
      <c r="E11" s="153"/>
      <c r="F11" s="154">
        <v>330026</v>
      </c>
      <c r="G11" s="155"/>
      <c r="H11" s="156"/>
    </row>
    <row r="12" spans="1:8" x14ac:dyDescent="0.2">
      <c r="A12" s="157"/>
      <c r="B12" s="158"/>
      <c r="C12" s="165"/>
      <c r="D12" s="160">
        <v>99447</v>
      </c>
      <c r="E12" s="161"/>
      <c r="F12" s="162">
        <v>141075</v>
      </c>
      <c r="G12" s="163"/>
      <c r="H12" s="164"/>
    </row>
    <row r="13" spans="1:8" x14ac:dyDescent="0.2">
      <c r="A13" s="145"/>
      <c r="B13" s="150"/>
      <c r="C13" s="166"/>
      <c r="D13" s="167">
        <v>465908</v>
      </c>
      <c r="E13" s="168"/>
      <c r="F13" s="169">
        <v>292438</v>
      </c>
      <c r="G13" s="170"/>
      <c r="H13" s="156"/>
    </row>
    <row r="14" spans="1:8" x14ac:dyDescent="0.2">
      <c r="A14" s="157"/>
      <c r="B14" s="158"/>
      <c r="C14" s="159"/>
      <c r="D14" s="160">
        <v>51556</v>
      </c>
      <c r="E14" s="161"/>
      <c r="F14" s="162">
        <v>130394</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48.5</v>
      </c>
      <c r="C19" s="171">
        <f>ROUND(VALUE(SUBSTITUTE(実質収支比率等に係る経年分析!G$48,"▲","-")),2)</f>
        <v>131.26</v>
      </c>
      <c r="D19" s="171">
        <f>ROUND(VALUE(SUBSTITUTE(実質収支比率等に係る経年分析!H$48,"▲","-")),2)</f>
        <v>25.7</v>
      </c>
      <c r="E19" s="171">
        <f>ROUND(VALUE(SUBSTITUTE(実質収支比率等に係る経年分析!I$48,"▲","-")),2)</f>
        <v>14.78</v>
      </c>
      <c r="F19" s="171">
        <f>ROUND(VALUE(SUBSTITUTE(実質収支比率等に係る経年分析!J$48,"▲","-")),2)</f>
        <v>29.57</v>
      </c>
    </row>
    <row r="20" spans="1:11" x14ac:dyDescent="0.2">
      <c r="A20" s="171" t="s">
        <v>55</v>
      </c>
      <c r="B20" s="171">
        <f>ROUND(VALUE(SUBSTITUTE(実質収支比率等に係る経年分析!F$47,"▲","-")),2)</f>
        <v>140.1</v>
      </c>
      <c r="C20" s="171">
        <f>ROUND(VALUE(SUBSTITUTE(実質収支比率等に係る経年分析!G$47,"▲","-")),2)</f>
        <v>163.24</v>
      </c>
      <c r="D20" s="171">
        <f>ROUND(VALUE(SUBSTITUTE(実質収支比率等に係る経年分析!H$47,"▲","-")),2)</f>
        <v>194.99</v>
      </c>
      <c r="E20" s="171">
        <f>ROUND(VALUE(SUBSTITUTE(実質収支比率等に係る経年分析!I$47,"▲","-")),2)</f>
        <v>142.28</v>
      </c>
      <c r="F20" s="171">
        <f>ROUND(VALUE(SUBSTITUTE(実質収支比率等に係る経年分析!J$47,"▲","-")),2)</f>
        <v>149.53</v>
      </c>
    </row>
    <row r="21" spans="1:11" x14ac:dyDescent="0.2">
      <c r="A21" s="171" t="s">
        <v>56</v>
      </c>
      <c r="B21" s="171">
        <f>IF(ISNUMBER(VALUE(SUBSTITUTE(実質収支比率等に係る経年分析!F$49,"▲","-"))),ROUND(VALUE(SUBSTITUTE(実質収支比率等に係る経年分析!F$49,"▲","-")),2),NA())</f>
        <v>-30.37</v>
      </c>
      <c r="C21" s="171">
        <f>IF(ISNUMBER(VALUE(SUBSTITUTE(実質収支比率等に係る経年分析!G$49,"▲","-"))),ROUND(VALUE(SUBSTITUTE(実質収支比率等に係る経年分析!G$49,"▲","-")),2),NA())</f>
        <v>81.78</v>
      </c>
      <c r="D21" s="171">
        <f>IF(ISNUMBER(VALUE(SUBSTITUTE(実質収支比率等に係る経年分析!H$49,"▲","-"))),ROUND(VALUE(SUBSTITUTE(実質収支比率等に係る経年分析!H$49,"▲","-")),2),NA())</f>
        <v>-143.24</v>
      </c>
      <c r="E21" s="171">
        <f>IF(ISNUMBER(VALUE(SUBSTITUTE(実質収支比率等に係る経年分析!I$49,"▲","-"))),ROUND(VALUE(SUBSTITUTE(実質収支比率等に係る経年分析!I$49,"▲","-")),2),NA())</f>
        <v>-71.11</v>
      </c>
      <c r="F21" s="171">
        <f>IF(ISNUMBER(VALUE(SUBSTITUTE(実質収支比率等に係る経年分析!J$49,"▲","-"))),ROUND(VALUE(SUBSTITUTE(実質収支比率等に係る経年分析!J$49,"▲","-")),2),NA())</f>
        <v>25.39</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0.09</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0.06</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0.1</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介護サービス事業</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0.02</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0.03</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0.02</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0.01</v>
      </c>
    </row>
    <row r="30" spans="1:11" x14ac:dyDescent="0.2">
      <c r="A30" s="172" t="str">
        <f>IF(連結実質赤字比率に係る赤字・黒字の構成分析!C$40="",NA(),連結実質赤字比率に係る赤字・黒字の構成分析!C$40)</f>
        <v>後期高齢者医療</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0.06</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7.0000000000000007E-2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0.03</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0.11</v>
      </c>
    </row>
    <row r="31" spans="1:11" x14ac:dyDescent="0.2">
      <c r="A31" s="172" t="str">
        <f>IF(連結実質赤字比率に係る赤字・黒字の構成分析!C$39="",NA(),連結実質赤字比率に係る赤字・黒字の構成分析!C$39)</f>
        <v>農業集落排水事業</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0.06</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7.0000000000000007E-2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0.17</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0.22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0.13</v>
      </c>
    </row>
    <row r="32" spans="1:11" x14ac:dyDescent="0.2">
      <c r="A32" s="172" t="str">
        <f>IF(連結実質赤字比率に係る赤字・黒字の構成分析!C$38="",NA(),連結実質赤字比率に係る赤字・黒字の構成分析!C$38)</f>
        <v>公共下水道事業</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0.75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0.49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1.27</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0.35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0.17</v>
      </c>
    </row>
    <row r="33" spans="1:16" x14ac:dyDescent="0.2">
      <c r="A33" s="172" t="str">
        <f>IF(連結実質赤字比率に係る赤字・黒字の構成分析!C$37="",NA(),連結実質赤字比率に係る赤字・黒字の構成分析!C$37)</f>
        <v>介護保険事業</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2.34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3.6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4.28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2.36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1.58</v>
      </c>
    </row>
    <row r="34" spans="1:16" x14ac:dyDescent="0.2">
      <c r="A34" s="172" t="str">
        <f>IF(連結実質赤字比率に係る赤字・黒字の構成分析!C$36="",NA(),連結実質赤字比率に係る赤字・黒字の構成分析!C$36)</f>
        <v>国民健康保険事業</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12.07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4.99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4.4800000000000004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4.49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4.2</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47.38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130.58000000000001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17.8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13.38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29.49</v>
      </c>
    </row>
    <row r="36" spans="1:16" x14ac:dyDescent="0.2">
      <c r="A36" s="172" t="str">
        <f>IF(連結実質赤字比率に係る赤字・黒字の構成分析!C$34="",NA(),連結実質赤字比率に係る赤字・黒字の構成分析!C$34)</f>
        <v>曲田土地区画整理事業</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0</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0</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0</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0</v>
      </c>
      <c r="J36" s="172">
        <f>IF(ROUND(VALUE(SUBSTITUTE(連結実質赤字比率に係る赤字・黒字の構成分析!J$34,"▲", "-")), 2) &lt; 0, ABS(ROUND(VALUE(SUBSTITUTE(連結実質赤字比率に係る赤字・黒字の構成分析!J$34,"▲", "-")), 2)), NA())</f>
        <v>1.32</v>
      </c>
      <c r="K36" s="172" t="e">
        <f>IF(ROUND(VALUE(SUBSTITUTE(連結実質赤字比率に係る赤字・黒字の構成分析!J$34,"▲", "-")), 2) &gt;= 0, ABS(ROUND(VALUE(SUBSTITUTE(連結実質赤字比率に係る赤字・黒字の構成分析!J$34,"▲", "-")), 2)), NA())</f>
        <v>#N/A</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645</v>
      </c>
      <c r="E42" s="173"/>
      <c r="F42" s="173"/>
      <c r="G42" s="173">
        <f>'実質公債費比率（分子）の構造'!L$52</f>
        <v>647</v>
      </c>
      <c r="H42" s="173"/>
      <c r="I42" s="173"/>
      <c r="J42" s="173">
        <f>'実質公債費比率（分子）の構造'!M$52</f>
        <v>635</v>
      </c>
      <c r="K42" s="173"/>
      <c r="L42" s="173"/>
      <c r="M42" s="173">
        <f>'実質公債費比率（分子）の構造'!N$52</f>
        <v>603</v>
      </c>
      <c r="N42" s="173"/>
      <c r="O42" s="173"/>
      <c r="P42" s="173">
        <f>'実質公債費比率（分子）の構造'!O$52</f>
        <v>569</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f>'実質公債費比率（分子）の構造'!K$50</f>
        <v>124</v>
      </c>
      <c r="C44" s="173"/>
      <c r="D44" s="173"/>
      <c r="E44" s="173">
        <f>'実質公債費比率（分子）の構造'!L$50</f>
        <v>124</v>
      </c>
      <c r="F44" s="173"/>
      <c r="G44" s="173"/>
      <c r="H44" s="173">
        <f>'実質公債費比率（分子）の構造'!M$50</f>
        <v>124</v>
      </c>
      <c r="I44" s="173"/>
      <c r="J44" s="173"/>
      <c r="K44" s="173">
        <f>'実質公債費比率（分子）の構造'!N$50</f>
        <v>124</v>
      </c>
      <c r="L44" s="173"/>
      <c r="M44" s="173"/>
      <c r="N44" s="173">
        <f>'実質公債費比率（分子）の構造'!O$50</f>
        <v>124</v>
      </c>
      <c r="O44" s="173"/>
      <c r="P44" s="173"/>
    </row>
    <row r="45" spans="1:16" x14ac:dyDescent="0.2">
      <c r="A45" s="173" t="s">
        <v>66</v>
      </c>
      <c r="B45" s="173">
        <f>'実質公債費比率（分子）の構造'!K$49</f>
        <v>26</v>
      </c>
      <c r="C45" s="173"/>
      <c r="D45" s="173"/>
      <c r="E45" s="173">
        <f>'実質公債費比率（分子）の構造'!L$49</f>
        <v>20</v>
      </c>
      <c r="F45" s="173"/>
      <c r="G45" s="173"/>
      <c r="H45" s="173">
        <f>'実質公債費比率（分子）の構造'!M$49</f>
        <v>17</v>
      </c>
      <c r="I45" s="173"/>
      <c r="J45" s="173"/>
      <c r="K45" s="173">
        <f>'実質公債費比率（分子）の構造'!N$49</f>
        <v>18</v>
      </c>
      <c r="L45" s="173"/>
      <c r="M45" s="173"/>
      <c r="N45" s="173">
        <f>'実質公債費比率（分子）の構造'!O$49</f>
        <v>25</v>
      </c>
      <c r="O45" s="173"/>
      <c r="P45" s="173"/>
    </row>
    <row r="46" spans="1:16" x14ac:dyDescent="0.2">
      <c r="A46" s="173" t="s">
        <v>67</v>
      </c>
      <c r="B46" s="173">
        <f>'実質公債費比率（分子）の構造'!K$48</f>
        <v>468</v>
      </c>
      <c r="C46" s="173"/>
      <c r="D46" s="173"/>
      <c r="E46" s="173">
        <f>'実質公債費比率（分子）の構造'!L$48</f>
        <v>466</v>
      </c>
      <c r="F46" s="173"/>
      <c r="G46" s="173"/>
      <c r="H46" s="173">
        <f>'実質公債費比率（分子）の構造'!M$48</f>
        <v>485</v>
      </c>
      <c r="I46" s="173"/>
      <c r="J46" s="173"/>
      <c r="K46" s="173">
        <f>'実質公債費比率（分子）の構造'!N$48</f>
        <v>425</v>
      </c>
      <c r="L46" s="173"/>
      <c r="M46" s="173"/>
      <c r="N46" s="173">
        <f>'実質公債費比率（分子）の構造'!O$48</f>
        <v>70</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183</v>
      </c>
      <c r="C49" s="173"/>
      <c r="D49" s="173"/>
      <c r="E49" s="173">
        <f>'実質公債費比率（分子）の構造'!L$45</f>
        <v>133</v>
      </c>
      <c r="F49" s="173"/>
      <c r="G49" s="173"/>
      <c r="H49" s="173">
        <f>'実質公債費比率（分子）の構造'!M$45</f>
        <v>106</v>
      </c>
      <c r="I49" s="173"/>
      <c r="J49" s="173"/>
      <c r="K49" s="173">
        <f>'実質公債費比率（分子）の構造'!N$45</f>
        <v>91</v>
      </c>
      <c r="L49" s="173"/>
      <c r="M49" s="173"/>
      <c r="N49" s="173">
        <f>'実質公債費比率（分子）の構造'!O$45</f>
        <v>88</v>
      </c>
      <c r="O49" s="173"/>
      <c r="P49" s="173"/>
    </row>
    <row r="50" spans="1:16" x14ac:dyDescent="0.2">
      <c r="A50" s="173" t="s">
        <v>71</v>
      </c>
      <c r="B50" s="173" t="e">
        <f>NA()</f>
        <v>#N/A</v>
      </c>
      <c r="C50" s="173">
        <f>IF(ISNUMBER('実質公債費比率（分子）の構造'!K$53),'実質公債費比率（分子）の構造'!K$53,NA())</f>
        <v>156</v>
      </c>
      <c r="D50" s="173" t="e">
        <f>NA()</f>
        <v>#N/A</v>
      </c>
      <c r="E50" s="173" t="e">
        <f>NA()</f>
        <v>#N/A</v>
      </c>
      <c r="F50" s="173">
        <f>IF(ISNUMBER('実質公債費比率（分子）の構造'!L$53),'実質公債費比率（分子）の構造'!L$53,NA())</f>
        <v>96</v>
      </c>
      <c r="G50" s="173" t="e">
        <f>NA()</f>
        <v>#N/A</v>
      </c>
      <c r="H50" s="173" t="e">
        <f>NA()</f>
        <v>#N/A</v>
      </c>
      <c r="I50" s="173">
        <f>IF(ISNUMBER('実質公債費比率（分子）の構造'!M$53),'実質公債費比率（分子）の構造'!M$53,NA())</f>
        <v>97</v>
      </c>
      <c r="J50" s="173" t="e">
        <f>NA()</f>
        <v>#N/A</v>
      </c>
      <c r="K50" s="173" t="e">
        <f>NA()</f>
        <v>#N/A</v>
      </c>
      <c r="L50" s="173">
        <f>IF(ISNUMBER('実質公債費比率（分子）の構造'!N$53),'実質公債費比率（分子）の構造'!N$53,NA())</f>
        <v>55</v>
      </c>
      <c r="M50" s="173" t="e">
        <f>NA()</f>
        <v>#N/A</v>
      </c>
      <c r="N50" s="173" t="e">
        <f>NA()</f>
        <v>#N/A</v>
      </c>
      <c r="O50" s="173">
        <f>IF(ISNUMBER('実質公債費比率（分子）の構造'!O$53),'実質公債費比率（分子）の構造'!O$53,NA())</f>
        <v>-262</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5836</v>
      </c>
      <c r="E56" s="172"/>
      <c r="F56" s="172"/>
      <c r="G56" s="172">
        <f>'将来負担比率（分子）の構造'!J$52</f>
        <v>5563</v>
      </c>
      <c r="H56" s="172"/>
      <c r="I56" s="172"/>
      <c r="J56" s="172">
        <f>'将来負担比率（分子）の構造'!K$52</f>
        <v>5239</v>
      </c>
      <c r="K56" s="172"/>
      <c r="L56" s="172"/>
      <c r="M56" s="172">
        <f>'将来負担比率（分子）の構造'!L$52</f>
        <v>4904</v>
      </c>
      <c r="N56" s="172"/>
      <c r="O56" s="172"/>
      <c r="P56" s="172">
        <f>'将来負担比率（分子）の構造'!M$52</f>
        <v>4786</v>
      </c>
    </row>
    <row r="57" spans="1:16" x14ac:dyDescent="0.2">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2">
      <c r="A58" s="172" t="s">
        <v>41</v>
      </c>
      <c r="B58" s="172"/>
      <c r="C58" s="172"/>
      <c r="D58" s="172">
        <f>'将来負担比率（分子）の構造'!I$50</f>
        <v>9665</v>
      </c>
      <c r="E58" s="172"/>
      <c r="F58" s="172"/>
      <c r="G58" s="172">
        <f>'将来負担比率（分子）の構造'!J$50</f>
        <v>12039</v>
      </c>
      <c r="H58" s="172"/>
      <c r="I58" s="172"/>
      <c r="J58" s="172">
        <f>'将来負担比率（分子）の構造'!K$50</f>
        <v>15604</v>
      </c>
      <c r="K58" s="172"/>
      <c r="L58" s="172"/>
      <c r="M58" s="172">
        <f>'将来負担比率（分子）の構造'!L$50</f>
        <v>12940</v>
      </c>
      <c r="N58" s="172"/>
      <c r="O58" s="172"/>
      <c r="P58" s="172">
        <f>'将来負担比率（分子）の構造'!M$50</f>
        <v>12959</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745</v>
      </c>
      <c r="C62" s="172"/>
      <c r="D62" s="172"/>
      <c r="E62" s="172">
        <f>'将来負担比率（分子）の構造'!J$45</f>
        <v>647</v>
      </c>
      <c r="F62" s="172"/>
      <c r="G62" s="172"/>
      <c r="H62" s="172">
        <f>'将来負担比率（分子）の構造'!K$45</f>
        <v>539</v>
      </c>
      <c r="I62" s="172"/>
      <c r="J62" s="172"/>
      <c r="K62" s="172">
        <f>'将来負担比率（分子）の構造'!L$45</f>
        <v>417</v>
      </c>
      <c r="L62" s="172"/>
      <c r="M62" s="172"/>
      <c r="N62" s="172">
        <f>'将来負担比率（分子）の構造'!M$45</f>
        <v>439</v>
      </c>
      <c r="O62" s="172"/>
      <c r="P62" s="172"/>
    </row>
    <row r="63" spans="1:16" x14ac:dyDescent="0.2">
      <c r="A63" s="172" t="s">
        <v>34</v>
      </c>
      <c r="B63" s="172">
        <f>'将来負担比率（分子）の構造'!I$44</f>
        <v>140</v>
      </c>
      <c r="C63" s="172"/>
      <c r="D63" s="172"/>
      <c r="E63" s="172">
        <f>'将来負担比率（分子）の構造'!J$44</f>
        <v>122</v>
      </c>
      <c r="F63" s="172"/>
      <c r="G63" s="172"/>
      <c r="H63" s="172">
        <f>'将来負担比率（分子）の構造'!K$44</f>
        <v>105</v>
      </c>
      <c r="I63" s="172"/>
      <c r="J63" s="172"/>
      <c r="K63" s="172">
        <f>'将来負担比率（分子）の構造'!L$44</f>
        <v>91</v>
      </c>
      <c r="L63" s="172"/>
      <c r="M63" s="172"/>
      <c r="N63" s="172">
        <f>'将来負担比率（分子）の構造'!M$44</f>
        <v>77</v>
      </c>
      <c r="O63" s="172"/>
      <c r="P63" s="172"/>
    </row>
    <row r="64" spans="1:16" x14ac:dyDescent="0.2">
      <c r="A64" s="172" t="s">
        <v>33</v>
      </c>
      <c r="B64" s="172">
        <f>'将来負担比率（分子）の構造'!I$43</f>
        <v>2925</v>
      </c>
      <c r="C64" s="172"/>
      <c r="D64" s="172"/>
      <c r="E64" s="172">
        <f>'将来負担比率（分子）の構造'!J$43</f>
        <v>2002</v>
      </c>
      <c r="F64" s="172"/>
      <c r="G64" s="172"/>
      <c r="H64" s="172">
        <f>'将来負担比率（分子）の構造'!K$43</f>
        <v>2180</v>
      </c>
      <c r="I64" s="172"/>
      <c r="J64" s="172"/>
      <c r="K64" s="172">
        <f>'将来負担比率（分子）の構造'!L$43</f>
        <v>1742</v>
      </c>
      <c r="L64" s="172"/>
      <c r="M64" s="172"/>
      <c r="N64" s="172">
        <f>'将来負担比率（分子）の構造'!M$43</f>
        <v>1483</v>
      </c>
      <c r="O64" s="172"/>
      <c r="P64" s="172"/>
    </row>
    <row r="65" spans="1:16" x14ac:dyDescent="0.2">
      <c r="A65" s="172" t="s">
        <v>32</v>
      </c>
      <c r="B65" s="172">
        <f>'将来負担比率（分子）の構造'!I$42</f>
        <v>1778</v>
      </c>
      <c r="C65" s="172"/>
      <c r="D65" s="172"/>
      <c r="E65" s="172">
        <f>'将来負担比率（分子）の構造'!J$42</f>
        <v>1606</v>
      </c>
      <c r="F65" s="172"/>
      <c r="G65" s="172"/>
      <c r="H65" s="172">
        <f>'将来負担比率（分子）の構造'!K$42</f>
        <v>1430</v>
      </c>
      <c r="I65" s="172"/>
      <c r="J65" s="172"/>
      <c r="K65" s="172">
        <f>'将来負担比率（分子）の構造'!L$42</f>
        <v>1251</v>
      </c>
      <c r="L65" s="172"/>
      <c r="M65" s="172"/>
      <c r="N65" s="172">
        <f>'将来負担比率（分子）の構造'!M$42</f>
        <v>1068</v>
      </c>
      <c r="O65" s="172"/>
      <c r="P65" s="172"/>
    </row>
    <row r="66" spans="1:16" x14ac:dyDescent="0.2">
      <c r="A66" s="172" t="s">
        <v>31</v>
      </c>
      <c r="B66" s="172">
        <f>'将来負担比率（分子）の構造'!I$41</f>
        <v>900</v>
      </c>
      <c r="C66" s="172"/>
      <c r="D66" s="172"/>
      <c r="E66" s="172">
        <f>'将来負担比率（分子）の構造'!J$41</f>
        <v>780</v>
      </c>
      <c r="F66" s="172"/>
      <c r="G66" s="172"/>
      <c r="H66" s="172">
        <f>'将来負担比率（分子）の構造'!K$41</f>
        <v>685</v>
      </c>
      <c r="I66" s="172"/>
      <c r="J66" s="172"/>
      <c r="K66" s="172">
        <f>'将来負担比率（分子）の構造'!L$41</f>
        <v>604</v>
      </c>
      <c r="L66" s="172"/>
      <c r="M66" s="172"/>
      <c r="N66" s="172">
        <f>'将来負担比率（分子）の構造'!M$41</f>
        <v>537</v>
      </c>
      <c r="O66" s="172"/>
      <c r="P66" s="172"/>
    </row>
    <row r="67" spans="1:16" x14ac:dyDescent="0.2">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8113</v>
      </c>
      <c r="C72" s="176">
        <f>基金残高に係る経年分析!G55</f>
        <v>5975</v>
      </c>
      <c r="D72" s="176">
        <f>基金残高に係る経年分析!H55</f>
        <v>6709</v>
      </c>
    </row>
    <row r="73" spans="1:16" x14ac:dyDescent="0.2">
      <c r="A73" s="175" t="s">
        <v>78</v>
      </c>
      <c r="B73" s="176">
        <f>基金残高に係る経年分析!F56</f>
        <v>284</v>
      </c>
      <c r="C73" s="176">
        <f>基金残高に係る経年分析!G56</f>
        <v>284</v>
      </c>
      <c r="D73" s="176">
        <f>基金残高に係る経年分析!H56</f>
        <v>284</v>
      </c>
    </row>
    <row r="74" spans="1:16" x14ac:dyDescent="0.2">
      <c r="A74" s="175" t="s">
        <v>79</v>
      </c>
      <c r="B74" s="176">
        <f>基金残高に係る経年分析!F57</f>
        <v>17990</v>
      </c>
      <c r="C74" s="176">
        <f>基金残高に係る経年分析!G57</f>
        <v>16216</v>
      </c>
      <c r="D74" s="176">
        <f>基金残高に係る経年分析!H57</f>
        <v>11944</v>
      </c>
    </row>
  </sheetData>
  <sheetProtection algorithmName="SHA-512" hashValue="+tYpqLMD+oLzsFwDC7rIsvtvMsQ6ZjFMoX0YSTRn2tl6FAclihxIGIWPu5OB7AytY/1+0Qz3C85z1ovyiP6rIg==" saltValue="vyclj1yl6aacSjiAhgf4/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election activeCell="AF111" sqref="AF111"/>
    </sheetView>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533</v>
      </c>
      <c r="DI1" s="643"/>
      <c r="DJ1" s="643"/>
      <c r="DK1" s="643"/>
      <c r="DL1" s="643"/>
      <c r="DM1" s="643"/>
      <c r="DN1" s="644"/>
      <c r="DO1" s="212"/>
      <c r="DP1" s="642" t="s">
        <v>534</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x14ac:dyDescent="0.2">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45" t="s">
        <v>218</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219</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535</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2">
      <c r="B4" s="645" t="s">
        <v>1</v>
      </c>
      <c r="C4" s="646"/>
      <c r="D4" s="646"/>
      <c r="E4" s="646"/>
      <c r="F4" s="646"/>
      <c r="G4" s="646"/>
      <c r="H4" s="646"/>
      <c r="I4" s="646"/>
      <c r="J4" s="646"/>
      <c r="K4" s="646"/>
      <c r="L4" s="646"/>
      <c r="M4" s="646"/>
      <c r="N4" s="646"/>
      <c r="O4" s="646"/>
      <c r="P4" s="646"/>
      <c r="Q4" s="647"/>
      <c r="R4" s="645" t="s">
        <v>220</v>
      </c>
      <c r="S4" s="646"/>
      <c r="T4" s="646"/>
      <c r="U4" s="646"/>
      <c r="V4" s="646"/>
      <c r="W4" s="646"/>
      <c r="X4" s="646"/>
      <c r="Y4" s="647"/>
      <c r="Z4" s="645" t="s">
        <v>221</v>
      </c>
      <c r="AA4" s="646"/>
      <c r="AB4" s="646"/>
      <c r="AC4" s="647"/>
      <c r="AD4" s="645" t="s">
        <v>222</v>
      </c>
      <c r="AE4" s="646"/>
      <c r="AF4" s="646"/>
      <c r="AG4" s="646"/>
      <c r="AH4" s="646"/>
      <c r="AI4" s="646"/>
      <c r="AJ4" s="646"/>
      <c r="AK4" s="647"/>
      <c r="AL4" s="645" t="s">
        <v>221</v>
      </c>
      <c r="AM4" s="646"/>
      <c r="AN4" s="646"/>
      <c r="AO4" s="647"/>
      <c r="AP4" s="651" t="s">
        <v>223</v>
      </c>
      <c r="AQ4" s="651"/>
      <c r="AR4" s="651"/>
      <c r="AS4" s="651"/>
      <c r="AT4" s="651"/>
      <c r="AU4" s="651"/>
      <c r="AV4" s="651"/>
      <c r="AW4" s="651"/>
      <c r="AX4" s="651"/>
      <c r="AY4" s="651"/>
      <c r="AZ4" s="651"/>
      <c r="BA4" s="651"/>
      <c r="BB4" s="651"/>
      <c r="BC4" s="651"/>
      <c r="BD4" s="651"/>
      <c r="BE4" s="651"/>
      <c r="BF4" s="651"/>
      <c r="BG4" s="651" t="s">
        <v>224</v>
      </c>
      <c r="BH4" s="651"/>
      <c r="BI4" s="651"/>
      <c r="BJ4" s="651"/>
      <c r="BK4" s="651"/>
      <c r="BL4" s="651"/>
      <c r="BM4" s="651"/>
      <c r="BN4" s="651"/>
      <c r="BO4" s="651" t="s">
        <v>221</v>
      </c>
      <c r="BP4" s="651"/>
      <c r="BQ4" s="651"/>
      <c r="BR4" s="651"/>
      <c r="BS4" s="651" t="s">
        <v>225</v>
      </c>
      <c r="BT4" s="651"/>
      <c r="BU4" s="651"/>
      <c r="BV4" s="651"/>
      <c r="BW4" s="651"/>
      <c r="BX4" s="651"/>
      <c r="BY4" s="651"/>
      <c r="BZ4" s="651"/>
      <c r="CA4" s="651"/>
      <c r="CB4" s="651"/>
      <c r="CD4" s="648" t="s">
        <v>536</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362" customFormat="1" ht="11.25" customHeight="1" x14ac:dyDescent="0.2">
      <c r="B5" s="652" t="s">
        <v>226</v>
      </c>
      <c r="C5" s="653"/>
      <c r="D5" s="653"/>
      <c r="E5" s="653"/>
      <c r="F5" s="653"/>
      <c r="G5" s="653"/>
      <c r="H5" s="653"/>
      <c r="I5" s="653"/>
      <c r="J5" s="653"/>
      <c r="K5" s="653"/>
      <c r="L5" s="653"/>
      <c r="M5" s="653"/>
      <c r="N5" s="653"/>
      <c r="O5" s="653"/>
      <c r="P5" s="653"/>
      <c r="Q5" s="654"/>
      <c r="R5" s="655">
        <v>2213566</v>
      </c>
      <c r="S5" s="656"/>
      <c r="T5" s="656"/>
      <c r="U5" s="656"/>
      <c r="V5" s="656"/>
      <c r="W5" s="656"/>
      <c r="X5" s="656"/>
      <c r="Y5" s="657"/>
      <c r="Z5" s="658">
        <v>10.5</v>
      </c>
      <c r="AA5" s="658"/>
      <c r="AB5" s="658"/>
      <c r="AC5" s="658"/>
      <c r="AD5" s="659">
        <v>2213566</v>
      </c>
      <c r="AE5" s="659"/>
      <c r="AF5" s="659"/>
      <c r="AG5" s="659"/>
      <c r="AH5" s="659"/>
      <c r="AI5" s="659"/>
      <c r="AJ5" s="659"/>
      <c r="AK5" s="659"/>
      <c r="AL5" s="660">
        <v>56.9</v>
      </c>
      <c r="AM5" s="661"/>
      <c r="AN5" s="661"/>
      <c r="AO5" s="662"/>
      <c r="AP5" s="652" t="s">
        <v>227</v>
      </c>
      <c r="AQ5" s="653"/>
      <c r="AR5" s="653"/>
      <c r="AS5" s="653"/>
      <c r="AT5" s="653"/>
      <c r="AU5" s="653"/>
      <c r="AV5" s="653"/>
      <c r="AW5" s="653"/>
      <c r="AX5" s="653"/>
      <c r="AY5" s="653"/>
      <c r="AZ5" s="653"/>
      <c r="BA5" s="653"/>
      <c r="BB5" s="653"/>
      <c r="BC5" s="653"/>
      <c r="BD5" s="653"/>
      <c r="BE5" s="653"/>
      <c r="BF5" s="654"/>
      <c r="BG5" s="666">
        <v>2213566</v>
      </c>
      <c r="BH5" s="667"/>
      <c r="BI5" s="667"/>
      <c r="BJ5" s="667"/>
      <c r="BK5" s="667"/>
      <c r="BL5" s="667"/>
      <c r="BM5" s="667"/>
      <c r="BN5" s="668"/>
      <c r="BO5" s="669">
        <v>100</v>
      </c>
      <c r="BP5" s="669"/>
      <c r="BQ5" s="669"/>
      <c r="BR5" s="669"/>
      <c r="BS5" s="670" t="s">
        <v>537</v>
      </c>
      <c r="BT5" s="670"/>
      <c r="BU5" s="670"/>
      <c r="BV5" s="670"/>
      <c r="BW5" s="670"/>
      <c r="BX5" s="670"/>
      <c r="BY5" s="670"/>
      <c r="BZ5" s="670"/>
      <c r="CA5" s="670"/>
      <c r="CB5" s="674"/>
      <c r="CD5" s="648" t="s">
        <v>223</v>
      </c>
      <c r="CE5" s="649"/>
      <c r="CF5" s="649"/>
      <c r="CG5" s="649"/>
      <c r="CH5" s="649"/>
      <c r="CI5" s="649"/>
      <c r="CJ5" s="649"/>
      <c r="CK5" s="649"/>
      <c r="CL5" s="649"/>
      <c r="CM5" s="649"/>
      <c r="CN5" s="649"/>
      <c r="CO5" s="649"/>
      <c r="CP5" s="649"/>
      <c r="CQ5" s="650"/>
      <c r="CR5" s="648" t="s">
        <v>228</v>
      </c>
      <c r="CS5" s="649"/>
      <c r="CT5" s="649"/>
      <c r="CU5" s="649"/>
      <c r="CV5" s="649"/>
      <c r="CW5" s="649"/>
      <c r="CX5" s="649"/>
      <c r="CY5" s="650"/>
      <c r="CZ5" s="648" t="s">
        <v>221</v>
      </c>
      <c r="DA5" s="649"/>
      <c r="DB5" s="649"/>
      <c r="DC5" s="650"/>
      <c r="DD5" s="648" t="s">
        <v>229</v>
      </c>
      <c r="DE5" s="649"/>
      <c r="DF5" s="649"/>
      <c r="DG5" s="649"/>
      <c r="DH5" s="649"/>
      <c r="DI5" s="649"/>
      <c r="DJ5" s="649"/>
      <c r="DK5" s="649"/>
      <c r="DL5" s="649"/>
      <c r="DM5" s="649"/>
      <c r="DN5" s="649"/>
      <c r="DO5" s="649"/>
      <c r="DP5" s="650"/>
      <c r="DQ5" s="648" t="s">
        <v>230</v>
      </c>
      <c r="DR5" s="649"/>
      <c r="DS5" s="649"/>
      <c r="DT5" s="649"/>
      <c r="DU5" s="649"/>
      <c r="DV5" s="649"/>
      <c r="DW5" s="649"/>
      <c r="DX5" s="649"/>
      <c r="DY5" s="649"/>
      <c r="DZ5" s="649"/>
      <c r="EA5" s="649"/>
      <c r="EB5" s="649"/>
      <c r="EC5" s="650"/>
    </row>
    <row r="6" spans="2:143" ht="11.25" customHeight="1" x14ac:dyDescent="0.2">
      <c r="B6" s="663" t="s">
        <v>538</v>
      </c>
      <c r="C6" s="664"/>
      <c r="D6" s="664"/>
      <c r="E6" s="664"/>
      <c r="F6" s="664"/>
      <c r="G6" s="664"/>
      <c r="H6" s="664"/>
      <c r="I6" s="664"/>
      <c r="J6" s="664"/>
      <c r="K6" s="664"/>
      <c r="L6" s="664"/>
      <c r="M6" s="664"/>
      <c r="N6" s="664"/>
      <c r="O6" s="664"/>
      <c r="P6" s="664"/>
      <c r="Q6" s="665"/>
      <c r="R6" s="666">
        <v>72751</v>
      </c>
      <c r="S6" s="667"/>
      <c r="T6" s="667"/>
      <c r="U6" s="667"/>
      <c r="V6" s="667"/>
      <c r="W6" s="667"/>
      <c r="X6" s="667"/>
      <c r="Y6" s="668"/>
      <c r="Z6" s="669">
        <v>0.3</v>
      </c>
      <c r="AA6" s="669"/>
      <c r="AB6" s="669"/>
      <c r="AC6" s="669"/>
      <c r="AD6" s="670">
        <v>72751</v>
      </c>
      <c r="AE6" s="670"/>
      <c r="AF6" s="670"/>
      <c r="AG6" s="670"/>
      <c r="AH6" s="670"/>
      <c r="AI6" s="670"/>
      <c r="AJ6" s="670"/>
      <c r="AK6" s="670"/>
      <c r="AL6" s="671">
        <v>1.9</v>
      </c>
      <c r="AM6" s="672"/>
      <c r="AN6" s="672"/>
      <c r="AO6" s="673"/>
      <c r="AP6" s="663" t="s">
        <v>539</v>
      </c>
      <c r="AQ6" s="664"/>
      <c r="AR6" s="664"/>
      <c r="AS6" s="664"/>
      <c r="AT6" s="664"/>
      <c r="AU6" s="664"/>
      <c r="AV6" s="664"/>
      <c r="AW6" s="664"/>
      <c r="AX6" s="664"/>
      <c r="AY6" s="664"/>
      <c r="AZ6" s="664"/>
      <c r="BA6" s="664"/>
      <c r="BB6" s="664"/>
      <c r="BC6" s="664"/>
      <c r="BD6" s="664"/>
      <c r="BE6" s="664"/>
      <c r="BF6" s="665"/>
      <c r="BG6" s="666">
        <v>2213566</v>
      </c>
      <c r="BH6" s="667"/>
      <c r="BI6" s="667"/>
      <c r="BJ6" s="667"/>
      <c r="BK6" s="667"/>
      <c r="BL6" s="667"/>
      <c r="BM6" s="667"/>
      <c r="BN6" s="668"/>
      <c r="BO6" s="669">
        <v>100</v>
      </c>
      <c r="BP6" s="669"/>
      <c r="BQ6" s="669"/>
      <c r="BR6" s="669"/>
      <c r="BS6" s="670" t="s">
        <v>537</v>
      </c>
      <c r="BT6" s="670"/>
      <c r="BU6" s="670"/>
      <c r="BV6" s="670"/>
      <c r="BW6" s="670"/>
      <c r="BX6" s="670"/>
      <c r="BY6" s="670"/>
      <c r="BZ6" s="670"/>
      <c r="CA6" s="670"/>
      <c r="CB6" s="674"/>
      <c r="CD6" s="677" t="s">
        <v>231</v>
      </c>
      <c r="CE6" s="678"/>
      <c r="CF6" s="678"/>
      <c r="CG6" s="678"/>
      <c r="CH6" s="678"/>
      <c r="CI6" s="678"/>
      <c r="CJ6" s="678"/>
      <c r="CK6" s="678"/>
      <c r="CL6" s="678"/>
      <c r="CM6" s="678"/>
      <c r="CN6" s="678"/>
      <c r="CO6" s="678"/>
      <c r="CP6" s="678"/>
      <c r="CQ6" s="679"/>
      <c r="CR6" s="666">
        <v>89852</v>
      </c>
      <c r="CS6" s="667"/>
      <c r="CT6" s="667"/>
      <c r="CU6" s="667"/>
      <c r="CV6" s="667"/>
      <c r="CW6" s="667"/>
      <c r="CX6" s="667"/>
      <c r="CY6" s="668"/>
      <c r="CZ6" s="660">
        <v>0.5</v>
      </c>
      <c r="DA6" s="661"/>
      <c r="DB6" s="661"/>
      <c r="DC6" s="680"/>
      <c r="DD6" s="675">
        <v>12100</v>
      </c>
      <c r="DE6" s="667"/>
      <c r="DF6" s="667"/>
      <c r="DG6" s="667"/>
      <c r="DH6" s="667"/>
      <c r="DI6" s="667"/>
      <c r="DJ6" s="667"/>
      <c r="DK6" s="667"/>
      <c r="DL6" s="667"/>
      <c r="DM6" s="667"/>
      <c r="DN6" s="667"/>
      <c r="DO6" s="667"/>
      <c r="DP6" s="668"/>
      <c r="DQ6" s="675">
        <v>89852</v>
      </c>
      <c r="DR6" s="667"/>
      <c r="DS6" s="667"/>
      <c r="DT6" s="667"/>
      <c r="DU6" s="667"/>
      <c r="DV6" s="667"/>
      <c r="DW6" s="667"/>
      <c r="DX6" s="667"/>
      <c r="DY6" s="667"/>
      <c r="DZ6" s="667"/>
      <c r="EA6" s="667"/>
      <c r="EB6" s="667"/>
      <c r="EC6" s="676"/>
    </row>
    <row r="7" spans="2:143" ht="11.25" customHeight="1" x14ac:dyDescent="0.2">
      <c r="B7" s="663" t="s">
        <v>232</v>
      </c>
      <c r="C7" s="664"/>
      <c r="D7" s="664"/>
      <c r="E7" s="664"/>
      <c r="F7" s="664"/>
      <c r="G7" s="664"/>
      <c r="H7" s="664"/>
      <c r="I7" s="664"/>
      <c r="J7" s="664"/>
      <c r="K7" s="664"/>
      <c r="L7" s="664"/>
      <c r="M7" s="664"/>
      <c r="N7" s="664"/>
      <c r="O7" s="664"/>
      <c r="P7" s="664"/>
      <c r="Q7" s="665"/>
      <c r="R7" s="666">
        <v>851</v>
      </c>
      <c r="S7" s="667"/>
      <c r="T7" s="667"/>
      <c r="U7" s="667"/>
      <c r="V7" s="667"/>
      <c r="W7" s="667"/>
      <c r="X7" s="667"/>
      <c r="Y7" s="668"/>
      <c r="Z7" s="669">
        <v>0</v>
      </c>
      <c r="AA7" s="669"/>
      <c r="AB7" s="669"/>
      <c r="AC7" s="669"/>
      <c r="AD7" s="670">
        <v>851</v>
      </c>
      <c r="AE7" s="670"/>
      <c r="AF7" s="670"/>
      <c r="AG7" s="670"/>
      <c r="AH7" s="670"/>
      <c r="AI7" s="670"/>
      <c r="AJ7" s="670"/>
      <c r="AK7" s="670"/>
      <c r="AL7" s="671">
        <v>0</v>
      </c>
      <c r="AM7" s="672"/>
      <c r="AN7" s="672"/>
      <c r="AO7" s="673"/>
      <c r="AP7" s="663" t="s">
        <v>540</v>
      </c>
      <c r="AQ7" s="664"/>
      <c r="AR7" s="664"/>
      <c r="AS7" s="664"/>
      <c r="AT7" s="664"/>
      <c r="AU7" s="664"/>
      <c r="AV7" s="664"/>
      <c r="AW7" s="664"/>
      <c r="AX7" s="664"/>
      <c r="AY7" s="664"/>
      <c r="AZ7" s="664"/>
      <c r="BA7" s="664"/>
      <c r="BB7" s="664"/>
      <c r="BC7" s="664"/>
      <c r="BD7" s="664"/>
      <c r="BE7" s="664"/>
      <c r="BF7" s="665"/>
      <c r="BG7" s="666">
        <v>878660</v>
      </c>
      <c r="BH7" s="667"/>
      <c r="BI7" s="667"/>
      <c r="BJ7" s="667"/>
      <c r="BK7" s="667"/>
      <c r="BL7" s="667"/>
      <c r="BM7" s="667"/>
      <c r="BN7" s="668"/>
      <c r="BO7" s="669">
        <v>39.700000000000003</v>
      </c>
      <c r="BP7" s="669"/>
      <c r="BQ7" s="669"/>
      <c r="BR7" s="669"/>
      <c r="BS7" s="670" t="s">
        <v>537</v>
      </c>
      <c r="BT7" s="670"/>
      <c r="BU7" s="670"/>
      <c r="BV7" s="670"/>
      <c r="BW7" s="670"/>
      <c r="BX7" s="670"/>
      <c r="BY7" s="670"/>
      <c r="BZ7" s="670"/>
      <c r="CA7" s="670"/>
      <c r="CB7" s="674"/>
      <c r="CD7" s="681" t="s">
        <v>233</v>
      </c>
      <c r="CE7" s="682"/>
      <c r="CF7" s="682"/>
      <c r="CG7" s="682"/>
      <c r="CH7" s="682"/>
      <c r="CI7" s="682"/>
      <c r="CJ7" s="682"/>
      <c r="CK7" s="682"/>
      <c r="CL7" s="682"/>
      <c r="CM7" s="682"/>
      <c r="CN7" s="682"/>
      <c r="CO7" s="682"/>
      <c r="CP7" s="682"/>
      <c r="CQ7" s="683"/>
      <c r="CR7" s="666">
        <v>5263008</v>
      </c>
      <c r="CS7" s="667"/>
      <c r="CT7" s="667"/>
      <c r="CU7" s="667"/>
      <c r="CV7" s="667"/>
      <c r="CW7" s="667"/>
      <c r="CX7" s="667"/>
      <c r="CY7" s="668"/>
      <c r="CZ7" s="669">
        <v>26.8</v>
      </c>
      <c r="DA7" s="669"/>
      <c r="DB7" s="669"/>
      <c r="DC7" s="669"/>
      <c r="DD7" s="675">
        <v>17416</v>
      </c>
      <c r="DE7" s="667"/>
      <c r="DF7" s="667"/>
      <c r="DG7" s="667"/>
      <c r="DH7" s="667"/>
      <c r="DI7" s="667"/>
      <c r="DJ7" s="667"/>
      <c r="DK7" s="667"/>
      <c r="DL7" s="667"/>
      <c r="DM7" s="667"/>
      <c r="DN7" s="667"/>
      <c r="DO7" s="667"/>
      <c r="DP7" s="668"/>
      <c r="DQ7" s="675">
        <v>1716607</v>
      </c>
      <c r="DR7" s="667"/>
      <c r="DS7" s="667"/>
      <c r="DT7" s="667"/>
      <c r="DU7" s="667"/>
      <c r="DV7" s="667"/>
      <c r="DW7" s="667"/>
      <c r="DX7" s="667"/>
      <c r="DY7" s="667"/>
      <c r="DZ7" s="667"/>
      <c r="EA7" s="667"/>
      <c r="EB7" s="667"/>
      <c r="EC7" s="676"/>
    </row>
    <row r="8" spans="2:143" ht="11.25" customHeight="1" x14ac:dyDescent="0.2">
      <c r="B8" s="663" t="s">
        <v>234</v>
      </c>
      <c r="C8" s="664"/>
      <c r="D8" s="664"/>
      <c r="E8" s="664"/>
      <c r="F8" s="664"/>
      <c r="G8" s="664"/>
      <c r="H8" s="664"/>
      <c r="I8" s="664"/>
      <c r="J8" s="664"/>
      <c r="K8" s="664"/>
      <c r="L8" s="664"/>
      <c r="M8" s="664"/>
      <c r="N8" s="664"/>
      <c r="O8" s="664"/>
      <c r="P8" s="664"/>
      <c r="Q8" s="665"/>
      <c r="R8" s="666">
        <v>6369</v>
      </c>
      <c r="S8" s="667"/>
      <c r="T8" s="667"/>
      <c r="U8" s="667"/>
      <c r="V8" s="667"/>
      <c r="W8" s="667"/>
      <c r="X8" s="667"/>
      <c r="Y8" s="668"/>
      <c r="Z8" s="669">
        <v>0</v>
      </c>
      <c r="AA8" s="669"/>
      <c r="AB8" s="669"/>
      <c r="AC8" s="669"/>
      <c r="AD8" s="670">
        <v>6369</v>
      </c>
      <c r="AE8" s="670"/>
      <c r="AF8" s="670"/>
      <c r="AG8" s="670"/>
      <c r="AH8" s="670"/>
      <c r="AI8" s="670"/>
      <c r="AJ8" s="670"/>
      <c r="AK8" s="670"/>
      <c r="AL8" s="671">
        <v>0.2</v>
      </c>
      <c r="AM8" s="672"/>
      <c r="AN8" s="672"/>
      <c r="AO8" s="673"/>
      <c r="AP8" s="663" t="s">
        <v>541</v>
      </c>
      <c r="AQ8" s="664"/>
      <c r="AR8" s="664"/>
      <c r="AS8" s="664"/>
      <c r="AT8" s="664"/>
      <c r="AU8" s="664"/>
      <c r="AV8" s="664"/>
      <c r="AW8" s="664"/>
      <c r="AX8" s="664"/>
      <c r="AY8" s="664"/>
      <c r="AZ8" s="664"/>
      <c r="BA8" s="664"/>
      <c r="BB8" s="664"/>
      <c r="BC8" s="664"/>
      <c r="BD8" s="664"/>
      <c r="BE8" s="664"/>
      <c r="BF8" s="665"/>
      <c r="BG8" s="666">
        <v>18368</v>
      </c>
      <c r="BH8" s="667"/>
      <c r="BI8" s="667"/>
      <c r="BJ8" s="667"/>
      <c r="BK8" s="667"/>
      <c r="BL8" s="667"/>
      <c r="BM8" s="667"/>
      <c r="BN8" s="668"/>
      <c r="BO8" s="669">
        <v>0.8</v>
      </c>
      <c r="BP8" s="669"/>
      <c r="BQ8" s="669"/>
      <c r="BR8" s="669"/>
      <c r="BS8" s="670" t="s">
        <v>537</v>
      </c>
      <c r="BT8" s="670"/>
      <c r="BU8" s="670"/>
      <c r="BV8" s="670"/>
      <c r="BW8" s="670"/>
      <c r="BX8" s="670"/>
      <c r="BY8" s="670"/>
      <c r="BZ8" s="670"/>
      <c r="CA8" s="670"/>
      <c r="CB8" s="674"/>
      <c r="CD8" s="681" t="s">
        <v>235</v>
      </c>
      <c r="CE8" s="682"/>
      <c r="CF8" s="682"/>
      <c r="CG8" s="682"/>
      <c r="CH8" s="682"/>
      <c r="CI8" s="682"/>
      <c r="CJ8" s="682"/>
      <c r="CK8" s="682"/>
      <c r="CL8" s="682"/>
      <c r="CM8" s="682"/>
      <c r="CN8" s="682"/>
      <c r="CO8" s="682"/>
      <c r="CP8" s="682"/>
      <c r="CQ8" s="683"/>
      <c r="CR8" s="666">
        <v>3980222</v>
      </c>
      <c r="CS8" s="667"/>
      <c r="CT8" s="667"/>
      <c r="CU8" s="667"/>
      <c r="CV8" s="667"/>
      <c r="CW8" s="667"/>
      <c r="CX8" s="667"/>
      <c r="CY8" s="668"/>
      <c r="CZ8" s="669">
        <v>20.3</v>
      </c>
      <c r="DA8" s="669"/>
      <c r="DB8" s="669"/>
      <c r="DC8" s="669"/>
      <c r="DD8" s="675">
        <v>1784556</v>
      </c>
      <c r="DE8" s="667"/>
      <c r="DF8" s="667"/>
      <c r="DG8" s="667"/>
      <c r="DH8" s="667"/>
      <c r="DI8" s="667"/>
      <c r="DJ8" s="667"/>
      <c r="DK8" s="667"/>
      <c r="DL8" s="667"/>
      <c r="DM8" s="667"/>
      <c r="DN8" s="667"/>
      <c r="DO8" s="667"/>
      <c r="DP8" s="668"/>
      <c r="DQ8" s="675">
        <v>1569713</v>
      </c>
      <c r="DR8" s="667"/>
      <c r="DS8" s="667"/>
      <c r="DT8" s="667"/>
      <c r="DU8" s="667"/>
      <c r="DV8" s="667"/>
      <c r="DW8" s="667"/>
      <c r="DX8" s="667"/>
      <c r="DY8" s="667"/>
      <c r="DZ8" s="667"/>
      <c r="EA8" s="667"/>
      <c r="EB8" s="667"/>
      <c r="EC8" s="676"/>
    </row>
    <row r="9" spans="2:143" ht="11.25" customHeight="1" x14ac:dyDescent="0.2">
      <c r="B9" s="663" t="s">
        <v>236</v>
      </c>
      <c r="C9" s="664"/>
      <c r="D9" s="664"/>
      <c r="E9" s="664"/>
      <c r="F9" s="664"/>
      <c r="G9" s="664"/>
      <c r="H9" s="664"/>
      <c r="I9" s="664"/>
      <c r="J9" s="664"/>
      <c r="K9" s="664"/>
      <c r="L9" s="664"/>
      <c r="M9" s="664"/>
      <c r="N9" s="664"/>
      <c r="O9" s="664"/>
      <c r="P9" s="664"/>
      <c r="Q9" s="665"/>
      <c r="R9" s="666">
        <v>6924</v>
      </c>
      <c r="S9" s="667"/>
      <c r="T9" s="667"/>
      <c r="U9" s="667"/>
      <c r="V9" s="667"/>
      <c r="W9" s="667"/>
      <c r="X9" s="667"/>
      <c r="Y9" s="668"/>
      <c r="Z9" s="669">
        <v>0</v>
      </c>
      <c r="AA9" s="669"/>
      <c r="AB9" s="669"/>
      <c r="AC9" s="669"/>
      <c r="AD9" s="670">
        <v>6924</v>
      </c>
      <c r="AE9" s="670"/>
      <c r="AF9" s="670"/>
      <c r="AG9" s="670"/>
      <c r="AH9" s="670"/>
      <c r="AI9" s="670"/>
      <c r="AJ9" s="670"/>
      <c r="AK9" s="670"/>
      <c r="AL9" s="671">
        <v>0.2</v>
      </c>
      <c r="AM9" s="672"/>
      <c r="AN9" s="672"/>
      <c r="AO9" s="673"/>
      <c r="AP9" s="663" t="s">
        <v>542</v>
      </c>
      <c r="AQ9" s="664"/>
      <c r="AR9" s="664"/>
      <c r="AS9" s="664"/>
      <c r="AT9" s="664"/>
      <c r="AU9" s="664"/>
      <c r="AV9" s="664"/>
      <c r="AW9" s="664"/>
      <c r="AX9" s="664"/>
      <c r="AY9" s="664"/>
      <c r="AZ9" s="664"/>
      <c r="BA9" s="664"/>
      <c r="BB9" s="664"/>
      <c r="BC9" s="664"/>
      <c r="BD9" s="664"/>
      <c r="BE9" s="664"/>
      <c r="BF9" s="665"/>
      <c r="BG9" s="666">
        <v>643724</v>
      </c>
      <c r="BH9" s="667"/>
      <c r="BI9" s="667"/>
      <c r="BJ9" s="667"/>
      <c r="BK9" s="667"/>
      <c r="BL9" s="667"/>
      <c r="BM9" s="667"/>
      <c r="BN9" s="668"/>
      <c r="BO9" s="669">
        <v>29.1</v>
      </c>
      <c r="BP9" s="669"/>
      <c r="BQ9" s="669"/>
      <c r="BR9" s="669"/>
      <c r="BS9" s="670" t="s">
        <v>537</v>
      </c>
      <c r="BT9" s="670"/>
      <c r="BU9" s="670"/>
      <c r="BV9" s="670"/>
      <c r="BW9" s="670"/>
      <c r="BX9" s="670"/>
      <c r="BY9" s="670"/>
      <c r="BZ9" s="670"/>
      <c r="CA9" s="670"/>
      <c r="CB9" s="674"/>
      <c r="CD9" s="681" t="s">
        <v>237</v>
      </c>
      <c r="CE9" s="682"/>
      <c r="CF9" s="682"/>
      <c r="CG9" s="682"/>
      <c r="CH9" s="682"/>
      <c r="CI9" s="682"/>
      <c r="CJ9" s="682"/>
      <c r="CK9" s="682"/>
      <c r="CL9" s="682"/>
      <c r="CM9" s="682"/>
      <c r="CN9" s="682"/>
      <c r="CO9" s="682"/>
      <c r="CP9" s="682"/>
      <c r="CQ9" s="683"/>
      <c r="CR9" s="666">
        <v>559475</v>
      </c>
      <c r="CS9" s="667"/>
      <c r="CT9" s="667"/>
      <c r="CU9" s="667"/>
      <c r="CV9" s="667"/>
      <c r="CW9" s="667"/>
      <c r="CX9" s="667"/>
      <c r="CY9" s="668"/>
      <c r="CZ9" s="669">
        <v>2.9</v>
      </c>
      <c r="DA9" s="669"/>
      <c r="DB9" s="669"/>
      <c r="DC9" s="669"/>
      <c r="DD9" s="675">
        <v>6165</v>
      </c>
      <c r="DE9" s="667"/>
      <c r="DF9" s="667"/>
      <c r="DG9" s="667"/>
      <c r="DH9" s="667"/>
      <c r="DI9" s="667"/>
      <c r="DJ9" s="667"/>
      <c r="DK9" s="667"/>
      <c r="DL9" s="667"/>
      <c r="DM9" s="667"/>
      <c r="DN9" s="667"/>
      <c r="DO9" s="667"/>
      <c r="DP9" s="668"/>
      <c r="DQ9" s="675">
        <v>410824</v>
      </c>
      <c r="DR9" s="667"/>
      <c r="DS9" s="667"/>
      <c r="DT9" s="667"/>
      <c r="DU9" s="667"/>
      <c r="DV9" s="667"/>
      <c r="DW9" s="667"/>
      <c r="DX9" s="667"/>
      <c r="DY9" s="667"/>
      <c r="DZ9" s="667"/>
      <c r="EA9" s="667"/>
      <c r="EB9" s="667"/>
      <c r="EC9" s="676"/>
    </row>
    <row r="10" spans="2:143" ht="11.25" customHeight="1" x14ac:dyDescent="0.2">
      <c r="B10" s="663" t="s">
        <v>543</v>
      </c>
      <c r="C10" s="664"/>
      <c r="D10" s="664"/>
      <c r="E10" s="664"/>
      <c r="F10" s="664"/>
      <c r="G10" s="664"/>
      <c r="H10" s="664"/>
      <c r="I10" s="664"/>
      <c r="J10" s="664"/>
      <c r="K10" s="664"/>
      <c r="L10" s="664"/>
      <c r="M10" s="664"/>
      <c r="N10" s="664"/>
      <c r="O10" s="664"/>
      <c r="P10" s="664"/>
      <c r="Q10" s="665"/>
      <c r="R10" s="666" t="s">
        <v>537</v>
      </c>
      <c r="S10" s="667"/>
      <c r="T10" s="667"/>
      <c r="U10" s="667"/>
      <c r="V10" s="667"/>
      <c r="W10" s="667"/>
      <c r="X10" s="667"/>
      <c r="Y10" s="668"/>
      <c r="Z10" s="669" t="s">
        <v>537</v>
      </c>
      <c r="AA10" s="669"/>
      <c r="AB10" s="669"/>
      <c r="AC10" s="669"/>
      <c r="AD10" s="670" t="s">
        <v>537</v>
      </c>
      <c r="AE10" s="670"/>
      <c r="AF10" s="670"/>
      <c r="AG10" s="670"/>
      <c r="AH10" s="670"/>
      <c r="AI10" s="670"/>
      <c r="AJ10" s="670"/>
      <c r="AK10" s="670"/>
      <c r="AL10" s="671" t="s">
        <v>537</v>
      </c>
      <c r="AM10" s="672"/>
      <c r="AN10" s="672"/>
      <c r="AO10" s="673"/>
      <c r="AP10" s="663" t="s">
        <v>544</v>
      </c>
      <c r="AQ10" s="664"/>
      <c r="AR10" s="664"/>
      <c r="AS10" s="664"/>
      <c r="AT10" s="664"/>
      <c r="AU10" s="664"/>
      <c r="AV10" s="664"/>
      <c r="AW10" s="664"/>
      <c r="AX10" s="664"/>
      <c r="AY10" s="664"/>
      <c r="AZ10" s="664"/>
      <c r="BA10" s="664"/>
      <c r="BB10" s="664"/>
      <c r="BC10" s="664"/>
      <c r="BD10" s="664"/>
      <c r="BE10" s="664"/>
      <c r="BF10" s="665"/>
      <c r="BG10" s="666">
        <v>59347</v>
      </c>
      <c r="BH10" s="667"/>
      <c r="BI10" s="667"/>
      <c r="BJ10" s="667"/>
      <c r="BK10" s="667"/>
      <c r="BL10" s="667"/>
      <c r="BM10" s="667"/>
      <c r="BN10" s="668"/>
      <c r="BO10" s="669">
        <v>2.7</v>
      </c>
      <c r="BP10" s="669"/>
      <c r="BQ10" s="669"/>
      <c r="BR10" s="669"/>
      <c r="BS10" s="670" t="s">
        <v>537</v>
      </c>
      <c r="BT10" s="670"/>
      <c r="BU10" s="670"/>
      <c r="BV10" s="670"/>
      <c r="BW10" s="670"/>
      <c r="BX10" s="670"/>
      <c r="BY10" s="670"/>
      <c r="BZ10" s="670"/>
      <c r="CA10" s="670"/>
      <c r="CB10" s="674"/>
      <c r="CD10" s="681" t="s">
        <v>238</v>
      </c>
      <c r="CE10" s="682"/>
      <c r="CF10" s="682"/>
      <c r="CG10" s="682"/>
      <c r="CH10" s="682"/>
      <c r="CI10" s="682"/>
      <c r="CJ10" s="682"/>
      <c r="CK10" s="682"/>
      <c r="CL10" s="682"/>
      <c r="CM10" s="682"/>
      <c r="CN10" s="682"/>
      <c r="CO10" s="682"/>
      <c r="CP10" s="682"/>
      <c r="CQ10" s="683"/>
      <c r="CR10" s="666">
        <v>153</v>
      </c>
      <c r="CS10" s="667"/>
      <c r="CT10" s="667"/>
      <c r="CU10" s="667"/>
      <c r="CV10" s="667"/>
      <c r="CW10" s="667"/>
      <c r="CX10" s="667"/>
      <c r="CY10" s="668"/>
      <c r="CZ10" s="669">
        <v>0</v>
      </c>
      <c r="DA10" s="669"/>
      <c r="DB10" s="669"/>
      <c r="DC10" s="669"/>
      <c r="DD10" s="675" t="s">
        <v>537</v>
      </c>
      <c r="DE10" s="667"/>
      <c r="DF10" s="667"/>
      <c r="DG10" s="667"/>
      <c r="DH10" s="667"/>
      <c r="DI10" s="667"/>
      <c r="DJ10" s="667"/>
      <c r="DK10" s="667"/>
      <c r="DL10" s="667"/>
      <c r="DM10" s="667"/>
      <c r="DN10" s="667"/>
      <c r="DO10" s="667"/>
      <c r="DP10" s="668"/>
      <c r="DQ10" s="675">
        <v>153</v>
      </c>
      <c r="DR10" s="667"/>
      <c r="DS10" s="667"/>
      <c r="DT10" s="667"/>
      <c r="DU10" s="667"/>
      <c r="DV10" s="667"/>
      <c r="DW10" s="667"/>
      <c r="DX10" s="667"/>
      <c r="DY10" s="667"/>
      <c r="DZ10" s="667"/>
      <c r="EA10" s="667"/>
      <c r="EB10" s="667"/>
      <c r="EC10" s="676"/>
    </row>
    <row r="11" spans="2:143" ht="11.25" customHeight="1" x14ac:dyDescent="0.2">
      <c r="B11" s="663" t="s">
        <v>239</v>
      </c>
      <c r="C11" s="664"/>
      <c r="D11" s="664"/>
      <c r="E11" s="664"/>
      <c r="F11" s="664"/>
      <c r="G11" s="664"/>
      <c r="H11" s="664"/>
      <c r="I11" s="664"/>
      <c r="J11" s="664"/>
      <c r="K11" s="664"/>
      <c r="L11" s="664"/>
      <c r="M11" s="664"/>
      <c r="N11" s="664"/>
      <c r="O11" s="664"/>
      <c r="P11" s="664"/>
      <c r="Q11" s="665"/>
      <c r="R11" s="666">
        <v>349196</v>
      </c>
      <c r="S11" s="667"/>
      <c r="T11" s="667"/>
      <c r="U11" s="667"/>
      <c r="V11" s="667"/>
      <c r="W11" s="667"/>
      <c r="X11" s="667"/>
      <c r="Y11" s="668"/>
      <c r="Z11" s="671">
        <v>1.7</v>
      </c>
      <c r="AA11" s="672"/>
      <c r="AB11" s="672"/>
      <c r="AC11" s="684"/>
      <c r="AD11" s="675">
        <v>349196</v>
      </c>
      <c r="AE11" s="667"/>
      <c r="AF11" s="667"/>
      <c r="AG11" s="667"/>
      <c r="AH11" s="667"/>
      <c r="AI11" s="667"/>
      <c r="AJ11" s="667"/>
      <c r="AK11" s="668"/>
      <c r="AL11" s="671">
        <v>9</v>
      </c>
      <c r="AM11" s="672"/>
      <c r="AN11" s="672"/>
      <c r="AO11" s="673"/>
      <c r="AP11" s="663" t="s">
        <v>545</v>
      </c>
      <c r="AQ11" s="664"/>
      <c r="AR11" s="664"/>
      <c r="AS11" s="664"/>
      <c r="AT11" s="664"/>
      <c r="AU11" s="664"/>
      <c r="AV11" s="664"/>
      <c r="AW11" s="664"/>
      <c r="AX11" s="664"/>
      <c r="AY11" s="664"/>
      <c r="AZ11" s="664"/>
      <c r="BA11" s="664"/>
      <c r="BB11" s="664"/>
      <c r="BC11" s="664"/>
      <c r="BD11" s="664"/>
      <c r="BE11" s="664"/>
      <c r="BF11" s="665"/>
      <c r="BG11" s="666">
        <v>157221</v>
      </c>
      <c r="BH11" s="667"/>
      <c r="BI11" s="667"/>
      <c r="BJ11" s="667"/>
      <c r="BK11" s="667"/>
      <c r="BL11" s="667"/>
      <c r="BM11" s="667"/>
      <c r="BN11" s="668"/>
      <c r="BO11" s="669">
        <v>7.1</v>
      </c>
      <c r="BP11" s="669"/>
      <c r="BQ11" s="669"/>
      <c r="BR11" s="669"/>
      <c r="BS11" s="670" t="s">
        <v>537</v>
      </c>
      <c r="BT11" s="670"/>
      <c r="BU11" s="670"/>
      <c r="BV11" s="670"/>
      <c r="BW11" s="670"/>
      <c r="BX11" s="670"/>
      <c r="BY11" s="670"/>
      <c r="BZ11" s="670"/>
      <c r="CA11" s="670"/>
      <c r="CB11" s="674"/>
      <c r="CD11" s="681" t="s">
        <v>240</v>
      </c>
      <c r="CE11" s="682"/>
      <c r="CF11" s="682"/>
      <c r="CG11" s="682"/>
      <c r="CH11" s="682"/>
      <c r="CI11" s="682"/>
      <c r="CJ11" s="682"/>
      <c r="CK11" s="682"/>
      <c r="CL11" s="682"/>
      <c r="CM11" s="682"/>
      <c r="CN11" s="682"/>
      <c r="CO11" s="682"/>
      <c r="CP11" s="682"/>
      <c r="CQ11" s="683"/>
      <c r="CR11" s="666">
        <v>3780189</v>
      </c>
      <c r="CS11" s="667"/>
      <c r="CT11" s="667"/>
      <c r="CU11" s="667"/>
      <c r="CV11" s="667"/>
      <c r="CW11" s="667"/>
      <c r="CX11" s="667"/>
      <c r="CY11" s="668"/>
      <c r="CZ11" s="669">
        <v>19.3</v>
      </c>
      <c r="DA11" s="669"/>
      <c r="DB11" s="669"/>
      <c r="DC11" s="669"/>
      <c r="DD11" s="675">
        <v>2929211</v>
      </c>
      <c r="DE11" s="667"/>
      <c r="DF11" s="667"/>
      <c r="DG11" s="667"/>
      <c r="DH11" s="667"/>
      <c r="DI11" s="667"/>
      <c r="DJ11" s="667"/>
      <c r="DK11" s="667"/>
      <c r="DL11" s="667"/>
      <c r="DM11" s="667"/>
      <c r="DN11" s="667"/>
      <c r="DO11" s="667"/>
      <c r="DP11" s="668"/>
      <c r="DQ11" s="675">
        <v>504415</v>
      </c>
      <c r="DR11" s="667"/>
      <c r="DS11" s="667"/>
      <c r="DT11" s="667"/>
      <c r="DU11" s="667"/>
      <c r="DV11" s="667"/>
      <c r="DW11" s="667"/>
      <c r="DX11" s="667"/>
      <c r="DY11" s="667"/>
      <c r="DZ11" s="667"/>
      <c r="EA11" s="667"/>
      <c r="EB11" s="667"/>
      <c r="EC11" s="676"/>
    </row>
    <row r="12" spans="2:143" ht="11.25" customHeight="1" x14ac:dyDescent="0.2">
      <c r="B12" s="663" t="s">
        <v>241</v>
      </c>
      <c r="C12" s="664"/>
      <c r="D12" s="664"/>
      <c r="E12" s="664"/>
      <c r="F12" s="664"/>
      <c r="G12" s="664"/>
      <c r="H12" s="664"/>
      <c r="I12" s="664"/>
      <c r="J12" s="664"/>
      <c r="K12" s="664"/>
      <c r="L12" s="664"/>
      <c r="M12" s="664"/>
      <c r="N12" s="664"/>
      <c r="O12" s="664"/>
      <c r="P12" s="664"/>
      <c r="Q12" s="665"/>
      <c r="R12" s="666" t="s">
        <v>537</v>
      </c>
      <c r="S12" s="667"/>
      <c r="T12" s="667"/>
      <c r="U12" s="667"/>
      <c r="V12" s="667"/>
      <c r="W12" s="667"/>
      <c r="X12" s="667"/>
      <c r="Y12" s="668"/>
      <c r="Z12" s="669" t="s">
        <v>537</v>
      </c>
      <c r="AA12" s="669"/>
      <c r="AB12" s="669"/>
      <c r="AC12" s="669"/>
      <c r="AD12" s="670" t="s">
        <v>537</v>
      </c>
      <c r="AE12" s="670"/>
      <c r="AF12" s="670"/>
      <c r="AG12" s="670"/>
      <c r="AH12" s="670"/>
      <c r="AI12" s="670"/>
      <c r="AJ12" s="670"/>
      <c r="AK12" s="670"/>
      <c r="AL12" s="671" t="s">
        <v>537</v>
      </c>
      <c r="AM12" s="672"/>
      <c r="AN12" s="672"/>
      <c r="AO12" s="673"/>
      <c r="AP12" s="663" t="s">
        <v>546</v>
      </c>
      <c r="AQ12" s="664"/>
      <c r="AR12" s="664"/>
      <c r="AS12" s="664"/>
      <c r="AT12" s="664"/>
      <c r="AU12" s="664"/>
      <c r="AV12" s="664"/>
      <c r="AW12" s="664"/>
      <c r="AX12" s="664"/>
      <c r="AY12" s="664"/>
      <c r="AZ12" s="664"/>
      <c r="BA12" s="664"/>
      <c r="BB12" s="664"/>
      <c r="BC12" s="664"/>
      <c r="BD12" s="664"/>
      <c r="BE12" s="664"/>
      <c r="BF12" s="665"/>
      <c r="BG12" s="666">
        <v>1238961</v>
      </c>
      <c r="BH12" s="667"/>
      <c r="BI12" s="667"/>
      <c r="BJ12" s="667"/>
      <c r="BK12" s="667"/>
      <c r="BL12" s="667"/>
      <c r="BM12" s="667"/>
      <c r="BN12" s="668"/>
      <c r="BO12" s="669">
        <v>56</v>
      </c>
      <c r="BP12" s="669"/>
      <c r="BQ12" s="669"/>
      <c r="BR12" s="669"/>
      <c r="BS12" s="670" t="s">
        <v>537</v>
      </c>
      <c r="BT12" s="670"/>
      <c r="BU12" s="670"/>
      <c r="BV12" s="670"/>
      <c r="BW12" s="670"/>
      <c r="BX12" s="670"/>
      <c r="BY12" s="670"/>
      <c r="BZ12" s="670"/>
      <c r="CA12" s="670"/>
      <c r="CB12" s="674"/>
      <c r="CD12" s="681" t="s">
        <v>242</v>
      </c>
      <c r="CE12" s="682"/>
      <c r="CF12" s="682"/>
      <c r="CG12" s="682"/>
      <c r="CH12" s="682"/>
      <c r="CI12" s="682"/>
      <c r="CJ12" s="682"/>
      <c r="CK12" s="682"/>
      <c r="CL12" s="682"/>
      <c r="CM12" s="682"/>
      <c r="CN12" s="682"/>
      <c r="CO12" s="682"/>
      <c r="CP12" s="682"/>
      <c r="CQ12" s="683"/>
      <c r="CR12" s="666">
        <v>688311</v>
      </c>
      <c r="CS12" s="667"/>
      <c r="CT12" s="667"/>
      <c r="CU12" s="667"/>
      <c r="CV12" s="667"/>
      <c r="CW12" s="667"/>
      <c r="CX12" s="667"/>
      <c r="CY12" s="668"/>
      <c r="CZ12" s="669">
        <v>3.5</v>
      </c>
      <c r="DA12" s="669"/>
      <c r="DB12" s="669"/>
      <c r="DC12" s="669"/>
      <c r="DD12" s="675">
        <v>138314</v>
      </c>
      <c r="DE12" s="667"/>
      <c r="DF12" s="667"/>
      <c r="DG12" s="667"/>
      <c r="DH12" s="667"/>
      <c r="DI12" s="667"/>
      <c r="DJ12" s="667"/>
      <c r="DK12" s="667"/>
      <c r="DL12" s="667"/>
      <c r="DM12" s="667"/>
      <c r="DN12" s="667"/>
      <c r="DO12" s="667"/>
      <c r="DP12" s="668"/>
      <c r="DQ12" s="675">
        <v>242128</v>
      </c>
      <c r="DR12" s="667"/>
      <c r="DS12" s="667"/>
      <c r="DT12" s="667"/>
      <c r="DU12" s="667"/>
      <c r="DV12" s="667"/>
      <c r="DW12" s="667"/>
      <c r="DX12" s="667"/>
      <c r="DY12" s="667"/>
      <c r="DZ12" s="667"/>
      <c r="EA12" s="667"/>
      <c r="EB12" s="667"/>
      <c r="EC12" s="676"/>
    </row>
    <row r="13" spans="2:143" ht="11.25" customHeight="1" x14ac:dyDescent="0.2">
      <c r="B13" s="663" t="s">
        <v>243</v>
      </c>
      <c r="C13" s="664"/>
      <c r="D13" s="664"/>
      <c r="E13" s="664"/>
      <c r="F13" s="664"/>
      <c r="G13" s="664"/>
      <c r="H13" s="664"/>
      <c r="I13" s="664"/>
      <c r="J13" s="664"/>
      <c r="K13" s="664"/>
      <c r="L13" s="664"/>
      <c r="M13" s="664"/>
      <c r="N13" s="664"/>
      <c r="O13" s="664"/>
      <c r="P13" s="664"/>
      <c r="Q13" s="665"/>
      <c r="R13" s="666" t="s">
        <v>537</v>
      </c>
      <c r="S13" s="667"/>
      <c r="T13" s="667"/>
      <c r="U13" s="667"/>
      <c r="V13" s="667"/>
      <c r="W13" s="667"/>
      <c r="X13" s="667"/>
      <c r="Y13" s="668"/>
      <c r="Z13" s="669" t="s">
        <v>537</v>
      </c>
      <c r="AA13" s="669"/>
      <c r="AB13" s="669"/>
      <c r="AC13" s="669"/>
      <c r="AD13" s="670" t="s">
        <v>537</v>
      </c>
      <c r="AE13" s="670"/>
      <c r="AF13" s="670"/>
      <c r="AG13" s="670"/>
      <c r="AH13" s="670"/>
      <c r="AI13" s="670"/>
      <c r="AJ13" s="670"/>
      <c r="AK13" s="670"/>
      <c r="AL13" s="671" t="s">
        <v>537</v>
      </c>
      <c r="AM13" s="672"/>
      <c r="AN13" s="672"/>
      <c r="AO13" s="673"/>
      <c r="AP13" s="663" t="s">
        <v>547</v>
      </c>
      <c r="AQ13" s="664"/>
      <c r="AR13" s="664"/>
      <c r="AS13" s="664"/>
      <c r="AT13" s="664"/>
      <c r="AU13" s="664"/>
      <c r="AV13" s="664"/>
      <c r="AW13" s="664"/>
      <c r="AX13" s="664"/>
      <c r="AY13" s="664"/>
      <c r="AZ13" s="664"/>
      <c r="BA13" s="664"/>
      <c r="BB13" s="664"/>
      <c r="BC13" s="664"/>
      <c r="BD13" s="664"/>
      <c r="BE13" s="664"/>
      <c r="BF13" s="665"/>
      <c r="BG13" s="666">
        <v>1236619</v>
      </c>
      <c r="BH13" s="667"/>
      <c r="BI13" s="667"/>
      <c r="BJ13" s="667"/>
      <c r="BK13" s="667"/>
      <c r="BL13" s="667"/>
      <c r="BM13" s="667"/>
      <c r="BN13" s="668"/>
      <c r="BO13" s="669">
        <v>55.9</v>
      </c>
      <c r="BP13" s="669"/>
      <c r="BQ13" s="669"/>
      <c r="BR13" s="669"/>
      <c r="BS13" s="670" t="s">
        <v>537</v>
      </c>
      <c r="BT13" s="670"/>
      <c r="BU13" s="670"/>
      <c r="BV13" s="670"/>
      <c r="BW13" s="670"/>
      <c r="BX13" s="670"/>
      <c r="BY13" s="670"/>
      <c r="BZ13" s="670"/>
      <c r="CA13" s="670"/>
      <c r="CB13" s="674"/>
      <c r="CD13" s="681" t="s">
        <v>244</v>
      </c>
      <c r="CE13" s="682"/>
      <c r="CF13" s="682"/>
      <c r="CG13" s="682"/>
      <c r="CH13" s="682"/>
      <c r="CI13" s="682"/>
      <c r="CJ13" s="682"/>
      <c r="CK13" s="682"/>
      <c r="CL13" s="682"/>
      <c r="CM13" s="682"/>
      <c r="CN13" s="682"/>
      <c r="CO13" s="682"/>
      <c r="CP13" s="682"/>
      <c r="CQ13" s="683"/>
      <c r="CR13" s="666">
        <v>1389969</v>
      </c>
      <c r="CS13" s="667"/>
      <c r="CT13" s="667"/>
      <c r="CU13" s="667"/>
      <c r="CV13" s="667"/>
      <c r="CW13" s="667"/>
      <c r="CX13" s="667"/>
      <c r="CY13" s="668"/>
      <c r="CZ13" s="669">
        <v>7.1</v>
      </c>
      <c r="DA13" s="669"/>
      <c r="DB13" s="669"/>
      <c r="DC13" s="669"/>
      <c r="DD13" s="675">
        <v>704596</v>
      </c>
      <c r="DE13" s="667"/>
      <c r="DF13" s="667"/>
      <c r="DG13" s="667"/>
      <c r="DH13" s="667"/>
      <c r="DI13" s="667"/>
      <c r="DJ13" s="667"/>
      <c r="DK13" s="667"/>
      <c r="DL13" s="667"/>
      <c r="DM13" s="667"/>
      <c r="DN13" s="667"/>
      <c r="DO13" s="667"/>
      <c r="DP13" s="668"/>
      <c r="DQ13" s="675">
        <v>360123</v>
      </c>
      <c r="DR13" s="667"/>
      <c r="DS13" s="667"/>
      <c r="DT13" s="667"/>
      <c r="DU13" s="667"/>
      <c r="DV13" s="667"/>
      <c r="DW13" s="667"/>
      <c r="DX13" s="667"/>
      <c r="DY13" s="667"/>
      <c r="DZ13" s="667"/>
      <c r="EA13" s="667"/>
      <c r="EB13" s="667"/>
      <c r="EC13" s="676"/>
    </row>
    <row r="14" spans="2:143" ht="11.25" customHeight="1" x14ac:dyDescent="0.2">
      <c r="B14" s="663" t="s">
        <v>245</v>
      </c>
      <c r="C14" s="664"/>
      <c r="D14" s="664"/>
      <c r="E14" s="664"/>
      <c r="F14" s="664"/>
      <c r="G14" s="664"/>
      <c r="H14" s="664"/>
      <c r="I14" s="664"/>
      <c r="J14" s="664"/>
      <c r="K14" s="664"/>
      <c r="L14" s="664"/>
      <c r="M14" s="664"/>
      <c r="N14" s="664"/>
      <c r="O14" s="664"/>
      <c r="P14" s="664"/>
      <c r="Q14" s="665"/>
      <c r="R14" s="666" t="s">
        <v>537</v>
      </c>
      <c r="S14" s="667"/>
      <c r="T14" s="667"/>
      <c r="U14" s="667"/>
      <c r="V14" s="667"/>
      <c r="W14" s="667"/>
      <c r="X14" s="667"/>
      <c r="Y14" s="668"/>
      <c r="Z14" s="669" t="s">
        <v>537</v>
      </c>
      <c r="AA14" s="669"/>
      <c r="AB14" s="669"/>
      <c r="AC14" s="669"/>
      <c r="AD14" s="670" t="s">
        <v>537</v>
      </c>
      <c r="AE14" s="670"/>
      <c r="AF14" s="670"/>
      <c r="AG14" s="670"/>
      <c r="AH14" s="670"/>
      <c r="AI14" s="670"/>
      <c r="AJ14" s="670"/>
      <c r="AK14" s="670"/>
      <c r="AL14" s="671" t="s">
        <v>537</v>
      </c>
      <c r="AM14" s="672"/>
      <c r="AN14" s="672"/>
      <c r="AO14" s="673"/>
      <c r="AP14" s="663" t="s">
        <v>548</v>
      </c>
      <c r="AQ14" s="664"/>
      <c r="AR14" s="664"/>
      <c r="AS14" s="664"/>
      <c r="AT14" s="664"/>
      <c r="AU14" s="664"/>
      <c r="AV14" s="664"/>
      <c r="AW14" s="664"/>
      <c r="AX14" s="664"/>
      <c r="AY14" s="664"/>
      <c r="AZ14" s="664"/>
      <c r="BA14" s="664"/>
      <c r="BB14" s="664"/>
      <c r="BC14" s="664"/>
      <c r="BD14" s="664"/>
      <c r="BE14" s="664"/>
      <c r="BF14" s="665"/>
      <c r="BG14" s="666">
        <v>23370</v>
      </c>
      <c r="BH14" s="667"/>
      <c r="BI14" s="667"/>
      <c r="BJ14" s="667"/>
      <c r="BK14" s="667"/>
      <c r="BL14" s="667"/>
      <c r="BM14" s="667"/>
      <c r="BN14" s="668"/>
      <c r="BO14" s="669">
        <v>1.1000000000000001</v>
      </c>
      <c r="BP14" s="669"/>
      <c r="BQ14" s="669"/>
      <c r="BR14" s="669"/>
      <c r="BS14" s="670" t="s">
        <v>537</v>
      </c>
      <c r="BT14" s="670"/>
      <c r="BU14" s="670"/>
      <c r="BV14" s="670"/>
      <c r="BW14" s="670"/>
      <c r="BX14" s="670"/>
      <c r="BY14" s="670"/>
      <c r="BZ14" s="670"/>
      <c r="CA14" s="670"/>
      <c r="CB14" s="674"/>
      <c r="CD14" s="681" t="s">
        <v>246</v>
      </c>
      <c r="CE14" s="682"/>
      <c r="CF14" s="682"/>
      <c r="CG14" s="682"/>
      <c r="CH14" s="682"/>
      <c r="CI14" s="682"/>
      <c r="CJ14" s="682"/>
      <c r="CK14" s="682"/>
      <c r="CL14" s="682"/>
      <c r="CM14" s="682"/>
      <c r="CN14" s="682"/>
      <c r="CO14" s="682"/>
      <c r="CP14" s="682"/>
      <c r="CQ14" s="683"/>
      <c r="CR14" s="666">
        <v>621582</v>
      </c>
      <c r="CS14" s="667"/>
      <c r="CT14" s="667"/>
      <c r="CU14" s="667"/>
      <c r="CV14" s="667"/>
      <c r="CW14" s="667"/>
      <c r="CX14" s="667"/>
      <c r="CY14" s="668"/>
      <c r="CZ14" s="669">
        <v>3.2</v>
      </c>
      <c r="DA14" s="669"/>
      <c r="DB14" s="669"/>
      <c r="DC14" s="669"/>
      <c r="DD14" s="675">
        <v>53117</v>
      </c>
      <c r="DE14" s="667"/>
      <c r="DF14" s="667"/>
      <c r="DG14" s="667"/>
      <c r="DH14" s="667"/>
      <c r="DI14" s="667"/>
      <c r="DJ14" s="667"/>
      <c r="DK14" s="667"/>
      <c r="DL14" s="667"/>
      <c r="DM14" s="667"/>
      <c r="DN14" s="667"/>
      <c r="DO14" s="667"/>
      <c r="DP14" s="668"/>
      <c r="DQ14" s="675">
        <v>273020</v>
      </c>
      <c r="DR14" s="667"/>
      <c r="DS14" s="667"/>
      <c r="DT14" s="667"/>
      <c r="DU14" s="667"/>
      <c r="DV14" s="667"/>
      <c r="DW14" s="667"/>
      <c r="DX14" s="667"/>
      <c r="DY14" s="667"/>
      <c r="DZ14" s="667"/>
      <c r="EA14" s="667"/>
      <c r="EB14" s="667"/>
      <c r="EC14" s="676"/>
    </row>
    <row r="15" spans="2:143" ht="11.25" customHeight="1" x14ac:dyDescent="0.2">
      <c r="B15" s="663" t="s">
        <v>247</v>
      </c>
      <c r="C15" s="664"/>
      <c r="D15" s="664"/>
      <c r="E15" s="664"/>
      <c r="F15" s="664"/>
      <c r="G15" s="664"/>
      <c r="H15" s="664"/>
      <c r="I15" s="664"/>
      <c r="J15" s="664"/>
      <c r="K15" s="664"/>
      <c r="L15" s="664"/>
      <c r="M15" s="664"/>
      <c r="N15" s="664"/>
      <c r="O15" s="664"/>
      <c r="P15" s="664"/>
      <c r="Q15" s="665"/>
      <c r="R15" s="666" t="s">
        <v>537</v>
      </c>
      <c r="S15" s="667"/>
      <c r="T15" s="667"/>
      <c r="U15" s="667"/>
      <c r="V15" s="667"/>
      <c r="W15" s="667"/>
      <c r="X15" s="667"/>
      <c r="Y15" s="668"/>
      <c r="Z15" s="669" t="s">
        <v>537</v>
      </c>
      <c r="AA15" s="669"/>
      <c r="AB15" s="669"/>
      <c r="AC15" s="669"/>
      <c r="AD15" s="670" t="s">
        <v>537</v>
      </c>
      <c r="AE15" s="670"/>
      <c r="AF15" s="670"/>
      <c r="AG15" s="670"/>
      <c r="AH15" s="670"/>
      <c r="AI15" s="670"/>
      <c r="AJ15" s="670"/>
      <c r="AK15" s="670"/>
      <c r="AL15" s="671" t="s">
        <v>537</v>
      </c>
      <c r="AM15" s="672"/>
      <c r="AN15" s="672"/>
      <c r="AO15" s="673"/>
      <c r="AP15" s="663" t="s">
        <v>549</v>
      </c>
      <c r="AQ15" s="664"/>
      <c r="AR15" s="664"/>
      <c r="AS15" s="664"/>
      <c r="AT15" s="664"/>
      <c r="AU15" s="664"/>
      <c r="AV15" s="664"/>
      <c r="AW15" s="664"/>
      <c r="AX15" s="664"/>
      <c r="AY15" s="664"/>
      <c r="AZ15" s="664"/>
      <c r="BA15" s="664"/>
      <c r="BB15" s="664"/>
      <c r="BC15" s="664"/>
      <c r="BD15" s="664"/>
      <c r="BE15" s="664"/>
      <c r="BF15" s="665"/>
      <c r="BG15" s="666">
        <v>72575</v>
      </c>
      <c r="BH15" s="667"/>
      <c r="BI15" s="667"/>
      <c r="BJ15" s="667"/>
      <c r="BK15" s="667"/>
      <c r="BL15" s="667"/>
      <c r="BM15" s="667"/>
      <c r="BN15" s="668"/>
      <c r="BO15" s="669">
        <v>3.3</v>
      </c>
      <c r="BP15" s="669"/>
      <c r="BQ15" s="669"/>
      <c r="BR15" s="669"/>
      <c r="BS15" s="670" t="s">
        <v>537</v>
      </c>
      <c r="BT15" s="670"/>
      <c r="BU15" s="670"/>
      <c r="BV15" s="670"/>
      <c r="BW15" s="670"/>
      <c r="BX15" s="670"/>
      <c r="BY15" s="670"/>
      <c r="BZ15" s="670"/>
      <c r="CA15" s="670"/>
      <c r="CB15" s="674"/>
      <c r="CD15" s="681" t="s">
        <v>248</v>
      </c>
      <c r="CE15" s="682"/>
      <c r="CF15" s="682"/>
      <c r="CG15" s="682"/>
      <c r="CH15" s="682"/>
      <c r="CI15" s="682"/>
      <c r="CJ15" s="682"/>
      <c r="CK15" s="682"/>
      <c r="CL15" s="682"/>
      <c r="CM15" s="682"/>
      <c r="CN15" s="682"/>
      <c r="CO15" s="682"/>
      <c r="CP15" s="682"/>
      <c r="CQ15" s="683"/>
      <c r="CR15" s="666">
        <v>2999020</v>
      </c>
      <c r="CS15" s="667"/>
      <c r="CT15" s="667"/>
      <c r="CU15" s="667"/>
      <c r="CV15" s="667"/>
      <c r="CW15" s="667"/>
      <c r="CX15" s="667"/>
      <c r="CY15" s="668"/>
      <c r="CZ15" s="669">
        <v>15.3</v>
      </c>
      <c r="DA15" s="669"/>
      <c r="DB15" s="669"/>
      <c r="DC15" s="669"/>
      <c r="DD15" s="675">
        <v>1787948</v>
      </c>
      <c r="DE15" s="667"/>
      <c r="DF15" s="667"/>
      <c r="DG15" s="667"/>
      <c r="DH15" s="667"/>
      <c r="DI15" s="667"/>
      <c r="DJ15" s="667"/>
      <c r="DK15" s="667"/>
      <c r="DL15" s="667"/>
      <c r="DM15" s="667"/>
      <c r="DN15" s="667"/>
      <c r="DO15" s="667"/>
      <c r="DP15" s="668"/>
      <c r="DQ15" s="675">
        <v>809048</v>
      </c>
      <c r="DR15" s="667"/>
      <c r="DS15" s="667"/>
      <c r="DT15" s="667"/>
      <c r="DU15" s="667"/>
      <c r="DV15" s="667"/>
      <c r="DW15" s="667"/>
      <c r="DX15" s="667"/>
      <c r="DY15" s="667"/>
      <c r="DZ15" s="667"/>
      <c r="EA15" s="667"/>
      <c r="EB15" s="667"/>
      <c r="EC15" s="676"/>
    </row>
    <row r="16" spans="2:143" ht="11.25" customHeight="1" x14ac:dyDescent="0.2">
      <c r="B16" s="663" t="s">
        <v>550</v>
      </c>
      <c r="C16" s="664"/>
      <c r="D16" s="664"/>
      <c r="E16" s="664"/>
      <c r="F16" s="664"/>
      <c r="G16" s="664"/>
      <c r="H16" s="664"/>
      <c r="I16" s="664"/>
      <c r="J16" s="664"/>
      <c r="K16" s="664"/>
      <c r="L16" s="664"/>
      <c r="M16" s="664"/>
      <c r="N16" s="664"/>
      <c r="O16" s="664"/>
      <c r="P16" s="664"/>
      <c r="Q16" s="665"/>
      <c r="R16" s="666">
        <v>4252</v>
      </c>
      <c r="S16" s="667"/>
      <c r="T16" s="667"/>
      <c r="U16" s="667"/>
      <c r="V16" s="667"/>
      <c r="W16" s="667"/>
      <c r="X16" s="667"/>
      <c r="Y16" s="668"/>
      <c r="Z16" s="669">
        <v>0</v>
      </c>
      <c r="AA16" s="669"/>
      <c r="AB16" s="669"/>
      <c r="AC16" s="669"/>
      <c r="AD16" s="670">
        <v>4252</v>
      </c>
      <c r="AE16" s="670"/>
      <c r="AF16" s="670"/>
      <c r="AG16" s="670"/>
      <c r="AH16" s="670"/>
      <c r="AI16" s="670"/>
      <c r="AJ16" s="670"/>
      <c r="AK16" s="670"/>
      <c r="AL16" s="671">
        <v>0.1</v>
      </c>
      <c r="AM16" s="672"/>
      <c r="AN16" s="672"/>
      <c r="AO16" s="673"/>
      <c r="AP16" s="663" t="s">
        <v>551</v>
      </c>
      <c r="AQ16" s="664"/>
      <c r="AR16" s="664"/>
      <c r="AS16" s="664"/>
      <c r="AT16" s="664"/>
      <c r="AU16" s="664"/>
      <c r="AV16" s="664"/>
      <c r="AW16" s="664"/>
      <c r="AX16" s="664"/>
      <c r="AY16" s="664"/>
      <c r="AZ16" s="664"/>
      <c r="BA16" s="664"/>
      <c r="BB16" s="664"/>
      <c r="BC16" s="664"/>
      <c r="BD16" s="664"/>
      <c r="BE16" s="664"/>
      <c r="BF16" s="665"/>
      <c r="BG16" s="666" t="s">
        <v>537</v>
      </c>
      <c r="BH16" s="667"/>
      <c r="BI16" s="667"/>
      <c r="BJ16" s="667"/>
      <c r="BK16" s="667"/>
      <c r="BL16" s="667"/>
      <c r="BM16" s="667"/>
      <c r="BN16" s="668"/>
      <c r="BO16" s="669" t="s">
        <v>537</v>
      </c>
      <c r="BP16" s="669"/>
      <c r="BQ16" s="669"/>
      <c r="BR16" s="669"/>
      <c r="BS16" s="670" t="s">
        <v>537</v>
      </c>
      <c r="BT16" s="670"/>
      <c r="BU16" s="670"/>
      <c r="BV16" s="670"/>
      <c r="BW16" s="670"/>
      <c r="BX16" s="670"/>
      <c r="BY16" s="670"/>
      <c r="BZ16" s="670"/>
      <c r="CA16" s="670"/>
      <c r="CB16" s="674"/>
      <c r="CD16" s="681" t="s">
        <v>249</v>
      </c>
      <c r="CE16" s="682"/>
      <c r="CF16" s="682"/>
      <c r="CG16" s="682"/>
      <c r="CH16" s="682"/>
      <c r="CI16" s="682"/>
      <c r="CJ16" s="682"/>
      <c r="CK16" s="682"/>
      <c r="CL16" s="682"/>
      <c r="CM16" s="682"/>
      <c r="CN16" s="682"/>
      <c r="CO16" s="682"/>
      <c r="CP16" s="682"/>
      <c r="CQ16" s="683"/>
      <c r="CR16" s="666">
        <v>169670</v>
      </c>
      <c r="CS16" s="667"/>
      <c r="CT16" s="667"/>
      <c r="CU16" s="667"/>
      <c r="CV16" s="667"/>
      <c r="CW16" s="667"/>
      <c r="CX16" s="667"/>
      <c r="CY16" s="668"/>
      <c r="CZ16" s="669">
        <v>0.9</v>
      </c>
      <c r="DA16" s="669"/>
      <c r="DB16" s="669"/>
      <c r="DC16" s="669"/>
      <c r="DD16" s="675" t="s">
        <v>537</v>
      </c>
      <c r="DE16" s="667"/>
      <c r="DF16" s="667"/>
      <c r="DG16" s="667"/>
      <c r="DH16" s="667"/>
      <c r="DI16" s="667"/>
      <c r="DJ16" s="667"/>
      <c r="DK16" s="667"/>
      <c r="DL16" s="667"/>
      <c r="DM16" s="667"/>
      <c r="DN16" s="667"/>
      <c r="DO16" s="667"/>
      <c r="DP16" s="668"/>
      <c r="DQ16" s="675">
        <v>69561</v>
      </c>
      <c r="DR16" s="667"/>
      <c r="DS16" s="667"/>
      <c r="DT16" s="667"/>
      <c r="DU16" s="667"/>
      <c r="DV16" s="667"/>
      <c r="DW16" s="667"/>
      <c r="DX16" s="667"/>
      <c r="DY16" s="667"/>
      <c r="DZ16" s="667"/>
      <c r="EA16" s="667"/>
      <c r="EB16" s="667"/>
      <c r="EC16" s="676"/>
    </row>
    <row r="17" spans="2:133" ht="11.25" customHeight="1" x14ac:dyDescent="0.2">
      <c r="B17" s="663" t="s">
        <v>552</v>
      </c>
      <c r="C17" s="664"/>
      <c r="D17" s="664"/>
      <c r="E17" s="664"/>
      <c r="F17" s="664"/>
      <c r="G17" s="664"/>
      <c r="H17" s="664"/>
      <c r="I17" s="664"/>
      <c r="J17" s="664"/>
      <c r="K17" s="664"/>
      <c r="L17" s="664"/>
      <c r="M17" s="664"/>
      <c r="N17" s="664"/>
      <c r="O17" s="664"/>
      <c r="P17" s="664"/>
      <c r="Q17" s="665"/>
      <c r="R17" s="666">
        <v>47661</v>
      </c>
      <c r="S17" s="667"/>
      <c r="T17" s="667"/>
      <c r="U17" s="667"/>
      <c r="V17" s="667"/>
      <c r="W17" s="667"/>
      <c r="X17" s="667"/>
      <c r="Y17" s="668"/>
      <c r="Z17" s="669">
        <v>0.2</v>
      </c>
      <c r="AA17" s="669"/>
      <c r="AB17" s="669"/>
      <c r="AC17" s="669"/>
      <c r="AD17" s="670">
        <v>47661</v>
      </c>
      <c r="AE17" s="670"/>
      <c r="AF17" s="670"/>
      <c r="AG17" s="670"/>
      <c r="AH17" s="670"/>
      <c r="AI17" s="670"/>
      <c r="AJ17" s="670"/>
      <c r="AK17" s="670"/>
      <c r="AL17" s="671">
        <v>1.2</v>
      </c>
      <c r="AM17" s="672"/>
      <c r="AN17" s="672"/>
      <c r="AO17" s="673"/>
      <c r="AP17" s="663" t="s">
        <v>553</v>
      </c>
      <c r="AQ17" s="664"/>
      <c r="AR17" s="664"/>
      <c r="AS17" s="664"/>
      <c r="AT17" s="664"/>
      <c r="AU17" s="664"/>
      <c r="AV17" s="664"/>
      <c r="AW17" s="664"/>
      <c r="AX17" s="664"/>
      <c r="AY17" s="664"/>
      <c r="AZ17" s="664"/>
      <c r="BA17" s="664"/>
      <c r="BB17" s="664"/>
      <c r="BC17" s="664"/>
      <c r="BD17" s="664"/>
      <c r="BE17" s="664"/>
      <c r="BF17" s="665"/>
      <c r="BG17" s="666" t="s">
        <v>537</v>
      </c>
      <c r="BH17" s="667"/>
      <c r="BI17" s="667"/>
      <c r="BJ17" s="667"/>
      <c r="BK17" s="667"/>
      <c r="BL17" s="667"/>
      <c r="BM17" s="667"/>
      <c r="BN17" s="668"/>
      <c r="BO17" s="669" t="s">
        <v>537</v>
      </c>
      <c r="BP17" s="669"/>
      <c r="BQ17" s="669"/>
      <c r="BR17" s="669"/>
      <c r="BS17" s="670" t="s">
        <v>537</v>
      </c>
      <c r="BT17" s="670"/>
      <c r="BU17" s="670"/>
      <c r="BV17" s="670"/>
      <c r="BW17" s="670"/>
      <c r="BX17" s="670"/>
      <c r="BY17" s="670"/>
      <c r="BZ17" s="670"/>
      <c r="CA17" s="670"/>
      <c r="CB17" s="674"/>
      <c r="CD17" s="681" t="s">
        <v>250</v>
      </c>
      <c r="CE17" s="682"/>
      <c r="CF17" s="682"/>
      <c r="CG17" s="682"/>
      <c r="CH17" s="682"/>
      <c r="CI17" s="682"/>
      <c r="CJ17" s="682"/>
      <c r="CK17" s="682"/>
      <c r="CL17" s="682"/>
      <c r="CM17" s="682"/>
      <c r="CN17" s="682"/>
      <c r="CO17" s="682"/>
      <c r="CP17" s="682"/>
      <c r="CQ17" s="683"/>
      <c r="CR17" s="666">
        <v>88125</v>
      </c>
      <c r="CS17" s="667"/>
      <c r="CT17" s="667"/>
      <c r="CU17" s="667"/>
      <c r="CV17" s="667"/>
      <c r="CW17" s="667"/>
      <c r="CX17" s="667"/>
      <c r="CY17" s="668"/>
      <c r="CZ17" s="669">
        <v>0.4</v>
      </c>
      <c r="DA17" s="669"/>
      <c r="DB17" s="669"/>
      <c r="DC17" s="669"/>
      <c r="DD17" s="675" t="s">
        <v>537</v>
      </c>
      <c r="DE17" s="667"/>
      <c r="DF17" s="667"/>
      <c r="DG17" s="667"/>
      <c r="DH17" s="667"/>
      <c r="DI17" s="667"/>
      <c r="DJ17" s="667"/>
      <c r="DK17" s="667"/>
      <c r="DL17" s="667"/>
      <c r="DM17" s="667"/>
      <c r="DN17" s="667"/>
      <c r="DO17" s="667"/>
      <c r="DP17" s="668"/>
      <c r="DQ17" s="675">
        <v>88125</v>
      </c>
      <c r="DR17" s="667"/>
      <c r="DS17" s="667"/>
      <c r="DT17" s="667"/>
      <c r="DU17" s="667"/>
      <c r="DV17" s="667"/>
      <c r="DW17" s="667"/>
      <c r="DX17" s="667"/>
      <c r="DY17" s="667"/>
      <c r="DZ17" s="667"/>
      <c r="EA17" s="667"/>
      <c r="EB17" s="667"/>
      <c r="EC17" s="676"/>
    </row>
    <row r="18" spans="2:133" ht="11.25" customHeight="1" x14ac:dyDescent="0.2">
      <c r="B18" s="663" t="s">
        <v>251</v>
      </c>
      <c r="C18" s="664"/>
      <c r="D18" s="664"/>
      <c r="E18" s="664"/>
      <c r="F18" s="664"/>
      <c r="G18" s="664"/>
      <c r="H18" s="664"/>
      <c r="I18" s="664"/>
      <c r="J18" s="664"/>
      <c r="K18" s="664"/>
      <c r="L18" s="664"/>
      <c r="M18" s="664"/>
      <c r="N18" s="664"/>
      <c r="O18" s="664"/>
      <c r="P18" s="664"/>
      <c r="Q18" s="665"/>
      <c r="R18" s="666">
        <v>34136</v>
      </c>
      <c r="S18" s="667"/>
      <c r="T18" s="667"/>
      <c r="U18" s="667"/>
      <c r="V18" s="667"/>
      <c r="W18" s="667"/>
      <c r="X18" s="667"/>
      <c r="Y18" s="668"/>
      <c r="Z18" s="669">
        <v>0.2</v>
      </c>
      <c r="AA18" s="669"/>
      <c r="AB18" s="669"/>
      <c r="AC18" s="669"/>
      <c r="AD18" s="670">
        <v>34136</v>
      </c>
      <c r="AE18" s="670"/>
      <c r="AF18" s="670"/>
      <c r="AG18" s="670"/>
      <c r="AH18" s="670"/>
      <c r="AI18" s="670"/>
      <c r="AJ18" s="670"/>
      <c r="AK18" s="670"/>
      <c r="AL18" s="671">
        <v>0.89999997615814209</v>
      </c>
      <c r="AM18" s="672"/>
      <c r="AN18" s="672"/>
      <c r="AO18" s="673"/>
      <c r="AP18" s="663" t="s">
        <v>554</v>
      </c>
      <c r="AQ18" s="664"/>
      <c r="AR18" s="664"/>
      <c r="AS18" s="664"/>
      <c r="AT18" s="664"/>
      <c r="AU18" s="664"/>
      <c r="AV18" s="664"/>
      <c r="AW18" s="664"/>
      <c r="AX18" s="664"/>
      <c r="AY18" s="664"/>
      <c r="AZ18" s="664"/>
      <c r="BA18" s="664"/>
      <c r="BB18" s="664"/>
      <c r="BC18" s="664"/>
      <c r="BD18" s="664"/>
      <c r="BE18" s="664"/>
      <c r="BF18" s="665"/>
      <c r="BG18" s="666" t="s">
        <v>537</v>
      </c>
      <c r="BH18" s="667"/>
      <c r="BI18" s="667"/>
      <c r="BJ18" s="667"/>
      <c r="BK18" s="667"/>
      <c r="BL18" s="667"/>
      <c r="BM18" s="667"/>
      <c r="BN18" s="668"/>
      <c r="BO18" s="669" t="s">
        <v>537</v>
      </c>
      <c r="BP18" s="669"/>
      <c r="BQ18" s="669"/>
      <c r="BR18" s="669"/>
      <c r="BS18" s="670" t="s">
        <v>537</v>
      </c>
      <c r="BT18" s="670"/>
      <c r="BU18" s="670"/>
      <c r="BV18" s="670"/>
      <c r="BW18" s="670"/>
      <c r="BX18" s="670"/>
      <c r="BY18" s="670"/>
      <c r="BZ18" s="670"/>
      <c r="CA18" s="670"/>
      <c r="CB18" s="674"/>
      <c r="CD18" s="681" t="s">
        <v>252</v>
      </c>
      <c r="CE18" s="682"/>
      <c r="CF18" s="682"/>
      <c r="CG18" s="682"/>
      <c r="CH18" s="682"/>
      <c r="CI18" s="682"/>
      <c r="CJ18" s="682"/>
      <c r="CK18" s="682"/>
      <c r="CL18" s="682"/>
      <c r="CM18" s="682"/>
      <c r="CN18" s="682"/>
      <c r="CO18" s="682"/>
      <c r="CP18" s="682"/>
      <c r="CQ18" s="683"/>
      <c r="CR18" s="666">
        <v>1</v>
      </c>
      <c r="CS18" s="667"/>
      <c r="CT18" s="667"/>
      <c r="CU18" s="667"/>
      <c r="CV18" s="667"/>
      <c r="CW18" s="667"/>
      <c r="CX18" s="667"/>
      <c r="CY18" s="668"/>
      <c r="CZ18" s="669">
        <v>0</v>
      </c>
      <c r="DA18" s="669"/>
      <c r="DB18" s="669"/>
      <c r="DC18" s="669"/>
      <c r="DD18" s="675" t="s">
        <v>537</v>
      </c>
      <c r="DE18" s="667"/>
      <c r="DF18" s="667"/>
      <c r="DG18" s="667"/>
      <c r="DH18" s="667"/>
      <c r="DI18" s="667"/>
      <c r="DJ18" s="667"/>
      <c r="DK18" s="667"/>
      <c r="DL18" s="667"/>
      <c r="DM18" s="667"/>
      <c r="DN18" s="667"/>
      <c r="DO18" s="667"/>
      <c r="DP18" s="668"/>
      <c r="DQ18" s="675">
        <v>1</v>
      </c>
      <c r="DR18" s="667"/>
      <c r="DS18" s="667"/>
      <c r="DT18" s="667"/>
      <c r="DU18" s="667"/>
      <c r="DV18" s="667"/>
      <c r="DW18" s="667"/>
      <c r="DX18" s="667"/>
      <c r="DY18" s="667"/>
      <c r="DZ18" s="667"/>
      <c r="EA18" s="667"/>
      <c r="EB18" s="667"/>
      <c r="EC18" s="676"/>
    </row>
    <row r="19" spans="2:133" ht="11.25" customHeight="1" x14ac:dyDescent="0.2">
      <c r="B19" s="663" t="s">
        <v>555</v>
      </c>
      <c r="C19" s="664"/>
      <c r="D19" s="664"/>
      <c r="E19" s="664"/>
      <c r="F19" s="664"/>
      <c r="G19" s="664"/>
      <c r="H19" s="664"/>
      <c r="I19" s="664"/>
      <c r="J19" s="664"/>
      <c r="K19" s="664"/>
      <c r="L19" s="664"/>
      <c r="M19" s="664"/>
      <c r="N19" s="664"/>
      <c r="O19" s="664"/>
      <c r="P19" s="664"/>
      <c r="Q19" s="665"/>
      <c r="R19" s="666">
        <v>4458</v>
      </c>
      <c r="S19" s="667"/>
      <c r="T19" s="667"/>
      <c r="U19" s="667"/>
      <c r="V19" s="667"/>
      <c r="W19" s="667"/>
      <c r="X19" s="667"/>
      <c r="Y19" s="668"/>
      <c r="Z19" s="669">
        <v>0</v>
      </c>
      <c r="AA19" s="669"/>
      <c r="AB19" s="669"/>
      <c r="AC19" s="669"/>
      <c r="AD19" s="670">
        <v>4458</v>
      </c>
      <c r="AE19" s="670"/>
      <c r="AF19" s="670"/>
      <c r="AG19" s="670"/>
      <c r="AH19" s="670"/>
      <c r="AI19" s="670"/>
      <c r="AJ19" s="670"/>
      <c r="AK19" s="670"/>
      <c r="AL19" s="671">
        <v>0.1</v>
      </c>
      <c r="AM19" s="672"/>
      <c r="AN19" s="672"/>
      <c r="AO19" s="673"/>
      <c r="AP19" s="663" t="s">
        <v>253</v>
      </c>
      <c r="AQ19" s="664"/>
      <c r="AR19" s="664"/>
      <c r="AS19" s="664"/>
      <c r="AT19" s="664"/>
      <c r="AU19" s="664"/>
      <c r="AV19" s="664"/>
      <c r="AW19" s="664"/>
      <c r="AX19" s="664"/>
      <c r="AY19" s="664"/>
      <c r="AZ19" s="664"/>
      <c r="BA19" s="664"/>
      <c r="BB19" s="664"/>
      <c r="BC19" s="664"/>
      <c r="BD19" s="664"/>
      <c r="BE19" s="664"/>
      <c r="BF19" s="665"/>
      <c r="BG19" s="666" t="s">
        <v>537</v>
      </c>
      <c r="BH19" s="667"/>
      <c r="BI19" s="667"/>
      <c r="BJ19" s="667"/>
      <c r="BK19" s="667"/>
      <c r="BL19" s="667"/>
      <c r="BM19" s="667"/>
      <c r="BN19" s="668"/>
      <c r="BO19" s="669" t="s">
        <v>537</v>
      </c>
      <c r="BP19" s="669"/>
      <c r="BQ19" s="669"/>
      <c r="BR19" s="669"/>
      <c r="BS19" s="670" t="s">
        <v>537</v>
      </c>
      <c r="BT19" s="670"/>
      <c r="BU19" s="670"/>
      <c r="BV19" s="670"/>
      <c r="BW19" s="670"/>
      <c r="BX19" s="670"/>
      <c r="BY19" s="670"/>
      <c r="BZ19" s="670"/>
      <c r="CA19" s="670"/>
      <c r="CB19" s="674"/>
      <c r="CD19" s="681" t="s">
        <v>556</v>
      </c>
      <c r="CE19" s="682"/>
      <c r="CF19" s="682"/>
      <c r="CG19" s="682"/>
      <c r="CH19" s="682"/>
      <c r="CI19" s="682"/>
      <c r="CJ19" s="682"/>
      <c r="CK19" s="682"/>
      <c r="CL19" s="682"/>
      <c r="CM19" s="682"/>
      <c r="CN19" s="682"/>
      <c r="CO19" s="682"/>
      <c r="CP19" s="682"/>
      <c r="CQ19" s="683"/>
      <c r="CR19" s="666" t="s">
        <v>537</v>
      </c>
      <c r="CS19" s="667"/>
      <c r="CT19" s="667"/>
      <c r="CU19" s="667"/>
      <c r="CV19" s="667"/>
      <c r="CW19" s="667"/>
      <c r="CX19" s="667"/>
      <c r="CY19" s="668"/>
      <c r="CZ19" s="669" t="s">
        <v>537</v>
      </c>
      <c r="DA19" s="669"/>
      <c r="DB19" s="669"/>
      <c r="DC19" s="669"/>
      <c r="DD19" s="675" t="s">
        <v>537</v>
      </c>
      <c r="DE19" s="667"/>
      <c r="DF19" s="667"/>
      <c r="DG19" s="667"/>
      <c r="DH19" s="667"/>
      <c r="DI19" s="667"/>
      <c r="DJ19" s="667"/>
      <c r="DK19" s="667"/>
      <c r="DL19" s="667"/>
      <c r="DM19" s="667"/>
      <c r="DN19" s="667"/>
      <c r="DO19" s="667"/>
      <c r="DP19" s="668"/>
      <c r="DQ19" s="675" t="s">
        <v>537</v>
      </c>
      <c r="DR19" s="667"/>
      <c r="DS19" s="667"/>
      <c r="DT19" s="667"/>
      <c r="DU19" s="667"/>
      <c r="DV19" s="667"/>
      <c r="DW19" s="667"/>
      <c r="DX19" s="667"/>
      <c r="DY19" s="667"/>
      <c r="DZ19" s="667"/>
      <c r="EA19" s="667"/>
      <c r="EB19" s="667"/>
      <c r="EC19" s="676"/>
    </row>
    <row r="20" spans="2:133" ht="11.25" customHeight="1" x14ac:dyDescent="0.2">
      <c r="B20" s="663" t="s">
        <v>254</v>
      </c>
      <c r="C20" s="664"/>
      <c r="D20" s="664"/>
      <c r="E20" s="664"/>
      <c r="F20" s="664"/>
      <c r="G20" s="664"/>
      <c r="H20" s="664"/>
      <c r="I20" s="664"/>
      <c r="J20" s="664"/>
      <c r="K20" s="664"/>
      <c r="L20" s="664"/>
      <c r="M20" s="664"/>
      <c r="N20" s="664"/>
      <c r="O20" s="664"/>
      <c r="P20" s="664"/>
      <c r="Q20" s="665"/>
      <c r="R20" s="666">
        <v>1226</v>
      </c>
      <c r="S20" s="667"/>
      <c r="T20" s="667"/>
      <c r="U20" s="667"/>
      <c r="V20" s="667"/>
      <c r="W20" s="667"/>
      <c r="X20" s="667"/>
      <c r="Y20" s="668"/>
      <c r="Z20" s="669">
        <v>0</v>
      </c>
      <c r="AA20" s="669"/>
      <c r="AB20" s="669"/>
      <c r="AC20" s="669"/>
      <c r="AD20" s="670">
        <v>1226</v>
      </c>
      <c r="AE20" s="670"/>
      <c r="AF20" s="670"/>
      <c r="AG20" s="670"/>
      <c r="AH20" s="670"/>
      <c r="AI20" s="670"/>
      <c r="AJ20" s="670"/>
      <c r="AK20" s="670"/>
      <c r="AL20" s="671">
        <v>0</v>
      </c>
      <c r="AM20" s="672"/>
      <c r="AN20" s="672"/>
      <c r="AO20" s="673"/>
      <c r="AP20" s="663" t="s">
        <v>557</v>
      </c>
      <c r="AQ20" s="664"/>
      <c r="AR20" s="664"/>
      <c r="AS20" s="664"/>
      <c r="AT20" s="664"/>
      <c r="AU20" s="664"/>
      <c r="AV20" s="664"/>
      <c r="AW20" s="664"/>
      <c r="AX20" s="664"/>
      <c r="AY20" s="664"/>
      <c r="AZ20" s="664"/>
      <c r="BA20" s="664"/>
      <c r="BB20" s="664"/>
      <c r="BC20" s="664"/>
      <c r="BD20" s="664"/>
      <c r="BE20" s="664"/>
      <c r="BF20" s="665"/>
      <c r="BG20" s="666" t="s">
        <v>537</v>
      </c>
      <c r="BH20" s="667"/>
      <c r="BI20" s="667"/>
      <c r="BJ20" s="667"/>
      <c r="BK20" s="667"/>
      <c r="BL20" s="667"/>
      <c r="BM20" s="667"/>
      <c r="BN20" s="668"/>
      <c r="BO20" s="669" t="s">
        <v>537</v>
      </c>
      <c r="BP20" s="669"/>
      <c r="BQ20" s="669"/>
      <c r="BR20" s="669"/>
      <c r="BS20" s="670" t="s">
        <v>537</v>
      </c>
      <c r="BT20" s="670"/>
      <c r="BU20" s="670"/>
      <c r="BV20" s="670"/>
      <c r="BW20" s="670"/>
      <c r="BX20" s="670"/>
      <c r="BY20" s="670"/>
      <c r="BZ20" s="670"/>
      <c r="CA20" s="670"/>
      <c r="CB20" s="674"/>
      <c r="CD20" s="681" t="s">
        <v>255</v>
      </c>
      <c r="CE20" s="682"/>
      <c r="CF20" s="682"/>
      <c r="CG20" s="682"/>
      <c r="CH20" s="682"/>
      <c r="CI20" s="682"/>
      <c r="CJ20" s="682"/>
      <c r="CK20" s="682"/>
      <c r="CL20" s="682"/>
      <c r="CM20" s="682"/>
      <c r="CN20" s="682"/>
      <c r="CO20" s="682"/>
      <c r="CP20" s="682"/>
      <c r="CQ20" s="683"/>
      <c r="CR20" s="666">
        <v>19629577</v>
      </c>
      <c r="CS20" s="667"/>
      <c r="CT20" s="667"/>
      <c r="CU20" s="667"/>
      <c r="CV20" s="667"/>
      <c r="CW20" s="667"/>
      <c r="CX20" s="667"/>
      <c r="CY20" s="668"/>
      <c r="CZ20" s="669">
        <v>100</v>
      </c>
      <c r="DA20" s="669"/>
      <c r="DB20" s="669"/>
      <c r="DC20" s="669"/>
      <c r="DD20" s="675">
        <v>7433423</v>
      </c>
      <c r="DE20" s="667"/>
      <c r="DF20" s="667"/>
      <c r="DG20" s="667"/>
      <c r="DH20" s="667"/>
      <c r="DI20" s="667"/>
      <c r="DJ20" s="667"/>
      <c r="DK20" s="667"/>
      <c r="DL20" s="667"/>
      <c r="DM20" s="667"/>
      <c r="DN20" s="667"/>
      <c r="DO20" s="667"/>
      <c r="DP20" s="668"/>
      <c r="DQ20" s="675">
        <v>6133570</v>
      </c>
      <c r="DR20" s="667"/>
      <c r="DS20" s="667"/>
      <c r="DT20" s="667"/>
      <c r="DU20" s="667"/>
      <c r="DV20" s="667"/>
      <c r="DW20" s="667"/>
      <c r="DX20" s="667"/>
      <c r="DY20" s="667"/>
      <c r="DZ20" s="667"/>
      <c r="EA20" s="667"/>
      <c r="EB20" s="667"/>
      <c r="EC20" s="676"/>
    </row>
    <row r="21" spans="2:133" ht="11.25" customHeight="1" x14ac:dyDescent="0.2">
      <c r="B21" s="663" t="s">
        <v>256</v>
      </c>
      <c r="C21" s="664"/>
      <c r="D21" s="664"/>
      <c r="E21" s="664"/>
      <c r="F21" s="664"/>
      <c r="G21" s="664"/>
      <c r="H21" s="664"/>
      <c r="I21" s="664"/>
      <c r="J21" s="664"/>
      <c r="K21" s="664"/>
      <c r="L21" s="664"/>
      <c r="M21" s="664"/>
      <c r="N21" s="664"/>
      <c r="O21" s="664"/>
      <c r="P21" s="664"/>
      <c r="Q21" s="665"/>
      <c r="R21" s="666">
        <v>399</v>
      </c>
      <c r="S21" s="667"/>
      <c r="T21" s="667"/>
      <c r="U21" s="667"/>
      <c r="V21" s="667"/>
      <c r="W21" s="667"/>
      <c r="X21" s="667"/>
      <c r="Y21" s="668"/>
      <c r="Z21" s="669">
        <v>0</v>
      </c>
      <c r="AA21" s="669"/>
      <c r="AB21" s="669"/>
      <c r="AC21" s="669"/>
      <c r="AD21" s="670">
        <v>399</v>
      </c>
      <c r="AE21" s="670"/>
      <c r="AF21" s="670"/>
      <c r="AG21" s="670"/>
      <c r="AH21" s="670"/>
      <c r="AI21" s="670"/>
      <c r="AJ21" s="670"/>
      <c r="AK21" s="670"/>
      <c r="AL21" s="671">
        <v>0</v>
      </c>
      <c r="AM21" s="672"/>
      <c r="AN21" s="672"/>
      <c r="AO21" s="673"/>
      <c r="AP21" s="685" t="s">
        <v>558</v>
      </c>
      <c r="AQ21" s="686"/>
      <c r="AR21" s="686"/>
      <c r="AS21" s="686"/>
      <c r="AT21" s="686"/>
      <c r="AU21" s="686"/>
      <c r="AV21" s="686"/>
      <c r="AW21" s="686"/>
      <c r="AX21" s="686"/>
      <c r="AY21" s="686"/>
      <c r="AZ21" s="686"/>
      <c r="BA21" s="686"/>
      <c r="BB21" s="686"/>
      <c r="BC21" s="686"/>
      <c r="BD21" s="686"/>
      <c r="BE21" s="686"/>
      <c r="BF21" s="687"/>
      <c r="BG21" s="666" t="s">
        <v>537</v>
      </c>
      <c r="BH21" s="667"/>
      <c r="BI21" s="667"/>
      <c r="BJ21" s="667"/>
      <c r="BK21" s="667"/>
      <c r="BL21" s="667"/>
      <c r="BM21" s="667"/>
      <c r="BN21" s="668"/>
      <c r="BO21" s="669" t="s">
        <v>537</v>
      </c>
      <c r="BP21" s="669"/>
      <c r="BQ21" s="669"/>
      <c r="BR21" s="669"/>
      <c r="BS21" s="670" t="s">
        <v>537</v>
      </c>
      <c r="BT21" s="670"/>
      <c r="BU21" s="670"/>
      <c r="BV21" s="670"/>
      <c r="BW21" s="670"/>
      <c r="BX21" s="670"/>
      <c r="BY21" s="670"/>
      <c r="BZ21" s="670"/>
      <c r="CA21" s="670"/>
      <c r="CB21" s="674"/>
      <c r="CD21" s="694"/>
      <c r="CE21" s="695"/>
      <c r="CF21" s="695"/>
      <c r="CG21" s="695"/>
      <c r="CH21" s="695"/>
      <c r="CI21" s="695"/>
      <c r="CJ21" s="695"/>
      <c r="CK21" s="695"/>
      <c r="CL21" s="695"/>
      <c r="CM21" s="695"/>
      <c r="CN21" s="695"/>
      <c r="CO21" s="695"/>
      <c r="CP21" s="695"/>
      <c r="CQ21" s="696"/>
      <c r="CR21" s="697"/>
      <c r="CS21" s="689"/>
      <c r="CT21" s="689"/>
      <c r="CU21" s="689"/>
      <c r="CV21" s="689"/>
      <c r="CW21" s="689"/>
      <c r="CX21" s="689"/>
      <c r="CY21" s="698"/>
      <c r="CZ21" s="699"/>
      <c r="DA21" s="699"/>
      <c r="DB21" s="699"/>
      <c r="DC21" s="699"/>
      <c r="DD21" s="688"/>
      <c r="DE21" s="689"/>
      <c r="DF21" s="689"/>
      <c r="DG21" s="689"/>
      <c r="DH21" s="689"/>
      <c r="DI21" s="689"/>
      <c r="DJ21" s="689"/>
      <c r="DK21" s="689"/>
      <c r="DL21" s="689"/>
      <c r="DM21" s="689"/>
      <c r="DN21" s="689"/>
      <c r="DO21" s="689"/>
      <c r="DP21" s="698"/>
      <c r="DQ21" s="688"/>
      <c r="DR21" s="689"/>
      <c r="DS21" s="689"/>
      <c r="DT21" s="689"/>
      <c r="DU21" s="689"/>
      <c r="DV21" s="689"/>
      <c r="DW21" s="689"/>
      <c r="DX21" s="689"/>
      <c r="DY21" s="689"/>
      <c r="DZ21" s="689"/>
      <c r="EA21" s="689"/>
      <c r="EB21" s="689"/>
      <c r="EC21" s="690"/>
    </row>
    <row r="22" spans="2:133" ht="11.25" customHeight="1" x14ac:dyDescent="0.2">
      <c r="B22" s="691" t="s">
        <v>559</v>
      </c>
      <c r="C22" s="692"/>
      <c r="D22" s="692"/>
      <c r="E22" s="692"/>
      <c r="F22" s="692"/>
      <c r="G22" s="692"/>
      <c r="H22" s="692"/>
      <c r="I22" s="692"/>
      <c r="J22" s="692"/>
      <c r="K22" s="692"/>
      <c r="L22" s="692"/>
      <c r="M22" s="692"/>
      <c r="N22" s="692"/>
      <c r="O22" s="692"/>
      <c r="P22" s="692"/>
      <c r="Q22" s="693"/>
      <c r="R22" s="666">
        <v>28053</v>
      </c>
      <c r="S22" s="667"/>
      <c r="T22" s="667"/>
      <c r="U22" s="667"/>
      <c r="V22" s="667"/>
      <c r="W22" s="667"/>
      <c r="X22" s="667"/>
      <c r="Y22" s="668"/>
      <c r="Z22" s="669">
        <v>0.1</v>
      </c>
      <c r="AA22" s="669"/>
      <c r="AB22" s="669"/>
      <c r="AC22" s="669"/>
      <c r="AD22" s="670">
        <v>28053</v>
      </c>
      <c r="AE22" s="670"/>
      <c r="AF22" s="670"/>
      <c r="AG22" s="670"/>
      <c r="AH22" s="670"/>
      <c r="AI22" s="670"/>
      <c r="AJ22" s="670"/>
      <c r="AK22" s="670"/>
      <c r="AL22" s="671">
        <v>0.69999998807907104</v>
      </c>
      <c r="AM22" s="672"/>
      <c r="AN22" s="672"/>
      <c r="AO22" s="673"/>
      <c r="AP22" s="685" t="s">
        <v>560</v>
      </c>
      <c r="AQ22" s="686"/>
      <c r="AR22" s="686"/>
      <c r="AS22" s="686"/>
      <c r="AT22" s="686"/>
      <c r="AU22" s="686"/>
      <c r="AV22" s="686"/>
      <c r="AW22" s="686"/>
      <c r="AX22" s="686"/>
      <c r="AY22" s="686"/>
      <c r="AZ22" s="686"/>
      <c r="BA22" s="686"/>
      <c r="BB22" s="686"/>
      <c r="BC22" s="686"/>
      <c r="BD22" s="686"/>
      <c r="BE22" s="686"/>
      <c r="BF22" s="687"/>
      <c r="BG22" s="666" t="s">
        <v>537</v>
      </c>
      <c r="BH22" s="667"/>
      <c r="BI22" s="667"/>
      <c r="BJ22" s="667"/>
      <c r="BK22" s="667"/>
      <c r="BL22" s="667"/>
      <c r="BM22" s="667"/>
      <c r="BN22" s="668"/>
      <c r="BO22" s="669" t="s">
        <v>537</v>
      </c>
      <c r="BP22" s="669"/>
      <c r="BQ22" s="669"/>
      <c r="BR22" s="669"/>
      <c r="BS22" s="670" t="s">
        <v>537</v>
      </c>
      <c r="BT22" s="670"/>
      <c r="BU22" s="670"/>
      <c r="BV22" s="670"/>
      <c r="BW22" s="670"/>
      <c r="BX22" s="670"/>
      <c r="BY22" s="670"/>
      <c r="BZ22" s="670"/>
      <c r="CA22" s="670"/>
      <c r="CB22" s="674"/>
      <c r="CD22" s="648" t="s">
        <v>257</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2">
      <c r="B23" s="663" t="s">
        <v>258</v>
      </c>
      <c r="C23" s="664"/>
      <c r="D23" s="664"/>
      <c r="E23" s="664"/>
      <c r="F23" s="664"/>
      <c r="G23" s="664"/>
      <c r="H23" s="664"/>
      <c r="I23" s="664"/>
      <c r="J23" s="664"/>
      <c r="K23" s="664"/>
      <c r="L23" s="664"/>
      <c r="M23" s="664"/>
      <c r="N23" s="664"/>
      <c r="O23" s="664"/>
      <c r="P23" s="664"/>
      <c r="Q23" s="665"/>
      <c r="R23" s="666">
        <v>2063710</v>
      </c>
      <c r="S23" s="667"/>
      <c r="T23" s="667"/>
      <c r="U23" s="667"/>
      <c r="V23" s="667"/>
      <c r="W23" s="667"/>
      <c r="X23" s="667"/>
      <c r="Y23" s="668"/>
      <c r="Z23" s="669">
        <v>9.8000000000000007</v>
      </c>
      <c r="AA23" s="669"/>
      <c r="AB23" s="669"/>
      <c r="AC23" s="669"/>
      <c r="AD23" s="670">
        <v>996782</v>
      </c>
      <c r="AE23" s="670"/>
      <c r="AF23" s="670"/>
      <c r="AG23" s="670"/>
      <c r="AH23" s="670"/>
      <c r="AI23" s="670"/>
      <c r="AJ23" s="670"/>
      <c r="AK23" s="670"/>
      <c r="AL23" s="671">
        <v>25.6</v>
      </c>
      <c r="AM23" s="672"/>
      <c r="AN23" s="672"/>
      <c r="AO23" s="673"/>
      <c r="AP23" s="685" t="s">
        <v>561</v>
      </c>
      <c r="AQ23" s="686"/>
      <c r="AR23" s="686"/>
      <c r="AS23" s="686"/>
      <c r="AT23" s="686"/>
      <c r="AU23" s="686"/>
      <c r="AV23" s="686"/>
      <c r="AW23" s="686"/>
      <c r="AX23" s="686"/>
      <c r="AY23" s="686"/>
      <c r="AZ23" s="686"/>
      <c r="BA23" s="686"/>
      <c r="BB23" s="686"/>
      <c r="BC23" s="686"/>
      <c r="BD23" s="686"/>
      <c r="BE23" s="686"/>
      <c r="BF23" s="687"/>
      <c r="BG23" s="666" t="s">
        <v>537</v>
      </c>
      <c r="BH23" s="667"/>
      <c r="BI23" s="667"/>
      <c r="BJ23" s="667"/>
      <c r="BK23" s="667"/>
      <c r="BL23" s="667"/>
      <c r="BM23" s="667"/>
      <c r="BN23" s="668"/>
      <c r="BO23" s="669" t="s">
        <v>537</v>
      </c>
      <c r="BP23" s="669"/>
      <c r="BQ23" s="669"/>
      <c r="BR23" s="669"/>
      <c r="BS23" s="670" t="s">
        <v>537</v>
      </c>
      <c r="BT23" s="670"/>
      <c r="BU23" s="670"/>
      <c r="BV23" s="670"/>
      <c r="BW23" s="670"/>
      <c r="BX23" s="670"/>
      <c r="BY23" s="670"/>
      <c r="BZ23" s="670"/>
      <c r="CA23" s="670"/>
      <c r="CB23" s="674"/>
      <c r="CD23" s="648" t="s">
        <v>223</v>
      </c>
      <c r="CE23" s="649"/>
      <c r="CF23" s="649"/>
      <c r="CG23" s="649"/>
      <c r="CH23" s="649"/>
      <c r="CI23" s="649"/>
      <c r="CJ23" s="649"/>
      <c r="CK23" s="649"/>
      <c r="CL23" s="649"/>
      <c r="CM23" s="649"/>
      <c r="CN23" s="649"/>
      <c r="CO23" s="649"/>
      <c r="CP23" s="649"/>
      <c r="CQ23" s="650"/>
      <c r="CR23" s="648" t="s">
        <v>259</v>
      </c>
      <c r="CS23" s="649"/>
      <c r="CT23" s="649"/>
      <c r="CU23" s="649"/>
      <c r="CV23" s="649"/>
      <c r="CW23" s="649"/>
      <c r="CX23" s="649"/>
      <c r="CY23" s="650"/>
      <c r="CZ23" s="648" t="s">
        <v>562</v>
      </c>
      <c r="DA23" s="649"/>
      <c r="DB23" s="649"/>
      <c r="DC23" s="650"/>
      <c r="DD23" s="648" t="s">
        <v>563</v>
      </c>
      <c r="DE23" s="649"/>
      <c r="DF23" s="649"/>
      <c r="DG23" s="649"/>
      <c r="DH23" s="649"/>
      <c r="DI23" s="649"/>
      <c r="DJ23" s="649"/>
      <c r="DK23" s="650"/>
      <c r="DL23" s="700" t="s">
        <v>260</v>
      </c>
      <c r="DM23" s="701"/>
      <c r="DN23" s="701"/>
      <c r="DO23" s="701"/>
      <c r="DP23" s="701"/>
      <c r="DQ23" s="701"/>
      <c r="DR23" s="701"/>
      <c r="DS23" s="701"/>
      <c r="DT23" s="701"/>
      <c r="DU23" s="701"/>
      <c r="DV23" s="702"/>
      <c r="DW23" s="648" t="s">
        <v>261</v>
      </c>
      <c r="DX23" s="649"/>
      <c r="DY23" s="649"/>
      <c r="DZ23" s="649"/>
      <c r="EA23" s="649"/>
      <c r="EB23" s="649"/>
      <c r="EC23" s="650"/>
    </row>
    <row r="24" spans="2:133" ht="11.25" customHeight="1" x14ac:dyDescent="0.2">
      <c r="B24" s="663" t="s">
        <v>564</v>
      </c>
      <c r="C24" s="664"/>
      <c r="D24" s="664"/>
      <c r="E24" s="664"/>
      <c r="F24" s="664"/>
      <c r="G24" s="664"/>
      <c r="H24" s="664"/>
      <c r="I24" s="664"/>
      <c r="J24" s="664"/>
      <c r="K24" s="664"/>
      <c r="L24" s="664"/>
      <c r="M24" s="664"/>
      <c r="N24" s="664"/>
      <c r="O24" s="664"/>
      <c r="P24" s="664"/>
      <c r="Q24" s="665"/>
      <c r="R24" s="666">
        <v>996782</v>
      </c>
      <c r="S24" s="667"/>
      <c r="T24" s="667"/>
      <c r="U24" s="667"/>
      <c r="V24" s="667"/>
      <c r="W24" s="667"/>
      <c r="X24" s="667"/>
      <c r="Y24" s="668"/>
      <c r="Z24" s="669">
        <v>4.7</v>
      </c>
      <c r="AA24" s="669"/>
      <c r="AB24" s="669"/>
      <c r="AC24" s="669"/>
      <c r="AD24" s="670">
        <v>996782</v>
      </c>
      <c r="AE24" s="670"/>
      <c r="AF24" s="670"/>
      <c r="AG24" s="670"/>
      <c r="AH24" s="670"/>
      <c r="AI24" s="670"/>
      <c r="AJ24" s="670"/>
      <c r="AK24" s="670"/>
      <c r="AL24" s="671">
        <v>25.6</v>
      </c>
      <c r="AM24" s="672"/>
      <c r="AN24" s="672"/>
      <c r="AO24" s="673"/>
      <c r="AP24" s="685" t="s">
        <v>565</v>
      </c>
      <c r="AQ24" s="686"/>
      <c r="AR24" s="686"/>
      <c r="AS24" s="686"/>
      <c r="AT24" s="686"/>
      <c r="AU24" s="686"/>
      <c r="AV24" s="686"/>
      <c r="AW24" s="686"/>
      <c r="AX24" s="686"/>
      <c r="AY24" s="686"/>
      <c r="AZ24" s="686"/>
      <c r="BA24" s="686"/>
      <c r="BB24" s="686"/>
      <c r="BC24" s="686"/>
      <c r="BD24" s="686"/>
      <c r="BE24" s="686"/>
      <c r="BF24" s="687"/>
      <c r="BG24" s="666" t="s">
        <v>537</v>
      </c>
      <c r="BH24" s="667"/>
      <c r="BI24" s="667"/>
      <c r="BJ24" s="667"/>
      <c r="BK24" s="667"/>
      <c r="BL24" s="667"/>
      <c r="BM24" s="667"/>
      <c r="BN24" s="668"/>
      <c r="BO24" s="669" t="s">
        <v>537</v>
      </c>
      <c r="BP24" s="669"/>
      <c r="BQ24" s="669"/>
      <c r="BR24" s="669"/>
      <c r="BS24" s="670" t="s">
        <v>537</v>
      </c>
      <c r="BT24" s="670"/>
      <c r="BU24" s="670"/>
      <c r="BV24" s="670"/>
      <c r="BW24" s="670"/>
      <c r="BX24" s="670"/>
      <c r="BY24" s="670"/>
      <c r="BZ24" s="670"/>
      <c r="CA24" s="670"/>
      <c r="CB24" s="674"/>
      <c r="CD24" s="677" t="s">
        <v>262</v>
      </c>
      <c r="CE24" s="678"/>
      <c r="CF24" s="678"/>
      <c r="CG24" s="678"/>
      <c r="CH24" s="678"/>
      <c r="CI24" s="678"/>
      <c r="CJ24" s="678"/>
      <c r="CK24" s="678"/>
      <c r="CL24" s="678"/>
      <c r="CM24" s="678"/>
      <c r="CN24" s="678"/>
      <c r="CO24" s="678"/>
      <c r="CP24" s="678"/>
      <c r="CQ24" s="679"/>
      <c r="CR24" s="655">
        <v>2346775</v>
      </c>
      <c r="CS24" s="656"/>
      <c r="CT24" s="656"/>
      <c r="CU24" s="656"/>
      <c r="CV24" s="656"/>
      <c r="CW24" s="656"/>
      <c r="CX24" s="656"/>
      <c r="CY24" s="657"/>
      <c r="CZ24" s="660">
        <v>12</v>
      </c>
      <c r="DA24" s="661"/>
      <c r="DB24" s="661"/>
      <c r="DC24" s="680"/>
      <c r="DD24" s="703">
        <v>1501392</v>
      </c>
      <c r="DE24" s="656"/>
      <c r="DF24" s="656"/>
      <c r="DG24" s="656"/>
      <c r="DH24" s="656"/>
      <c r="DI24" s="656"/>
      <c r="DJ24" s="656"/>
      <c r="DK24" s="657"/>
      <c r="DL24" s="703">
        <v>1319958</v>
      </c>
      <c r="DM24" s="656"/>
      <c r="DN24" s="656"/>
      <c r="DO24" s="656"/>
      <c r="DP24" s="656"/>
      <c r="DQ24" s="656"/>
      <c r="DR24" s="656"/>
      <c r="DS24" s="656"/>
      <c r="DT24" s="656"/>
      <c r="DU24" s="656"/>
      <c r="DV24" s="657"/>
      <c r="DW24" s="660">
        <v>33.9</v>
      </c>
      <c r="DX24" s="661"/>
      <c r="DY24" s="661"/>
      <c r="DZ24" s="661"/>
      <c r="EA24" s="661"/>
      <c r="EB24" s="661"/>
      <c r="EC24" s="662"/>
    </row>
    <row r="25" spans="2:133" ht="11.25" customHeight="1" x14ac:dyDescent="0.2">
      <c r="B25" s="663" t="s">
        <v>566</v>
      </c>
      <c r="C25" s="664"/>
      <c r="D25" s="664"/>
      <c r="E25" s="664"/>
      <c r="F25" s="664"/>
      <c r="G25" s="664"/>
      <c r="H25" s="664"/>
      <c r="I25" s="664"/>
      <c r="J25" s="664"/>
      <c r="K25" s="664"/>
      <c r="L25" s="664"/>
      <c r="M25" s="664"/>
      <c r="N25" s="664"/>
      <c r="O25" s="664"/>
      <c r="P25" s="664"/>
      <c r="Q25" s="665"/>
      <c r="R25" s="666">
        <v>58194</v>
      </c>
      <c r="S25" s="667"/>
      <c r="T25" s="667"/>
      <c r="U25" s="667"/>
      <c r="V25" s="667"/>
      <c r="W25" s="667"/>
      <c r="X25" s="667"/>
      <c r="Y25" s="668"/>
      <c r="Z25" s="669">
        <v>0.3</v>
      </c>
      <c r="AA25" s="669"/>
      <c r="AB25" s="669"/>
      <c r="AC25" s="669"/>
      <c r="AD25" s="670" t="s">
        <v>537</v>
      </c>
      <c r="AE25" s="670"/>
      <c r="AF25" s="670"/>
      <c r="AG25" s="670"/>
      <c r="AH25" s="670"/>
      <c r="AI25" s="670"/>
      <c r="AJ25" s="670"/>
      <c r="AK25" s="670"/>
      <c r="AL25" s="671" t="s">
        <v>537</v>
      </c>
      <c r="AM25" s="672"/>
      <c r="AN25" s="672"/>
      <c r="AO25" s="673"/>
      <c r="AP25" s="685" t="s">
        <v>567</v>
      </c>
      <c r="AQ25" s="686"/>
      <c r="AR25" s="686"/>
      <c r="AS25" s="686"/>
      <c r="AT25" s="686"/>
      <c r="AU25" s="686"/>
      <c r="AV25" s="686"/>
      <c r="AW25" s="686"/>
      <c r="AX25" s="686"/>
      <c r="AY25" s="686"/>
      <c r="AZ25" s="686"/>
      <c r="BA25" s="686"/>
      <c r="BB25" s="686"/>
      <c r="BC25" s="686"/>
      <c r="BD25" s="686"/>
      <c r="BE25" s="686"/>
      <c r="BF25" s="687"/>
      <c r="BG25" s="666" t="s">
        <v>537</v>
      </c>
      <c r="BH25" s="667"/>
      <c r="BI25" s="667"/>
      <c r="BJ25" s="667"/>
      <c r="BK25" s="667"/>
      <c r="BL25" s="667"/>
      <c r="BM25" s="667"/>
      <c r="BN25" s="668"/>
      <c r="BO25" s="669" t="s">
        <v>537</v>
      </c>
      <c r="BP25" s="669"/>
      <c r="BQ25" s="669"/>
      <c r="BR25" s="669"/>
      <c r="BS25" s="670" t="s">
        <v>537</v>
      </c>
      <c r="BT25" s="670"/>
      <c r="BU25" s="670"/>
      <c r="BV25" s="670"/>
      <c r="BW25" s="670"/>
      <c r="BX25" s="670"/>
      <c r="BY25" s="670"/>
      <c r="BZ25" s="670"/>
      <c r="CA25" s="670"/>
      <c r="CB25" s="674"/>
      <c r="CD25" s="681" t="s">
        <v>568</v>
      </c>
      <c r="CE25" s="682"/>
      <c r="CF25" s="682"/>
      <c r="CG25" s="682"/>
      <c r="CH25" s="682"/>
      <c r="CI25" s="682"/>
      <c r="CJ25" s="682"/>
      <c r="CK25" s="682"/>
      <c r="CL25" s="682"/>
      <c r="CM25" s="682"/>
      <c r="CN25" s="682"/>
      <c r="CO25" s="682"/>
      <c r="CP25" s="682"/>
      <c r="CQ25" s="683"/>
      <c r="CR25" s="666">
        <v>1362842</v>
      </c>
      <c r="CS25" s="704"/>
      <c r="CT25" s="704"/>
      <c r="CU25" s="704"/>
      <c r="CV25" s="704"/>
      <c r="CW25" s="704"/>
      <c r="CX25" s="704"/>
      <c r="CY25" s="705"/>
      <c r="CZ25" s="671">
        <v>6.9</v>
      </c>
      <c r="DA25" s="706"/>
      <c r="DB25" s="706"/>
      <c r="DC25" s="709"/>
      <c r="DD25" s="675">
        <v>1234188</v>
      </c>
      <c r="DE25" s="704"/>
      <c r="DF25" s="704"/>
      <c r="DG25" s="704"/>
      <c r="DH25" s="704"/>
      <c r="DI25" s="704"/>
      <c r="DJ25" s="704"/>
      <c r="DK25" s="705"/>
      <c r="DL25" s="675">
        <v>1057070</v>
      </c>
      <c r="DM25" s="704"/>
      <c r="DN25" s="704"/>
      <c r="DO25" s="704"/>
      <c r="DP25" s="704"/>
      <c r="DQ25" s="704"/>
      <c r="DR25" s="704"/>
      <c r="DS25" s="704"/>
      <c r="DT25" s="704"/>
      <c r="DU25" s="704"/>
      <c r="DV25" s="705"/>
      <c r="DW25" s="671">
        <v>27.2</v>
      </c>
      <c r="DX25" s="706"/>
      <c r="DY25" s="706"/>
      <c r="DZ25" s="706"/>
      <c r="EA25" s="706"/>
      <c r="EB25" s="706"/>
      <c r="EC25" s="707"/>
    </row>
    <row r="26" spans="2:133" ht="11.25" customHeight="1" x14ac:dyDescent="0.2">
      <c r="B26" s="663" t="s">
        <v>569</v>
      </c>
      <c r="C26" s="664"/>
      <c r="D26" s="664"/>
      <c r="E26" s="664"/>
      <c r="F26" s="664"/>
      <c r="G26" s="664"/>
      <c r="H26" s="664"/>
      <c r="I26" s="664"/>
      <c r="J26" s="664"/>
      <c r="K26" s="664"/>
      <c r="L26" s="664"/>
      <c r="M26" s="664"/>
      <c r="N26" s="664"/>
      <c r="O26" s="664"/>
      <c r="P26" s="664"/>
      <c r="Q26" s="665"/>
      <c r="R26" s="666">
        <v>1008734</v>
      </c>
      <c r="S26" s="667"/>
      <c r="T26" s="667"/>
      <c r="U26" s="667"/>
      <c r="V26" s="667"/>
      <c r="W26" s="667"/>
      <c r="X26" s="667"/>
      <c r="Y26" s="668"/>
      <c r="Z26" s="669">
        <v>4.8</v>
      </c>
      <c r="AA26" s="669"/>
      <c r="AB26" s="669"/>
      <c r="AC26" s="669"/>
      <c r="AD26" s="670" t="s">
        <v>537</v>
      </c>
      <c r="AE26" s="670"/>
      <c r="AF26" s="670"/>
      <c r="AG26" s="670"/>
      <c r="AH26" s="670"/>
      <c r="AI26" s="670"/>
      <c r="AJ26" s="670"/>
      <c r="AK26" s="670"/>
      <c r="AL26" s="671" t="s">
        <v>537</v>
      </c>
      <c r="AM26" s="672"/>
      <c r="AN26" s="672"/>
      <c r="AO26" s="673"/>
      <c r="AP26" s="685" t="s">
        <v>263</v>
      </c>
      <c r="AQ26" s="708"/>
      <c r="AR26" s="708"/>
      <c r="AS26" s="708"/>
      <c r="AT26" s="708"/>
      <c r="AU26" s="708"/>
      <c r="AV26" s="708"/>
      <c r="AW26" s="708"/>
      <c r="AX26" s="708"/>
      <c r="AY26" s="708"/>
      <c r="AZ26" s="708"/>
      <c r="BA26" s="708"/>
      <c r="BB26" s="708"/>
      <c r="BC26" s="708"/>
      <c r="BD26" s="708"/>
      <c r="BE26" s="708"/>
      <c r="BF26" s="687"/>
      <c r="BG26" s="666" t="s">
        <v>537</v>
      </c>
      <c r="BH26" s="667"/>
      <c r="BI26" s="667"/>
      <c r="BJ26" s="667"/>
      <c r="BK26" s="667"/>
      <c r="BL26" s="667"/>
      <c r="BM26" s="667"/>
      <c r="BN26" s="668"/>
      <c r="BO26" s="669" t="s">
        <v>537</v>
      </c>
      <c r="BP26" s="669"/>
      <c r="BQ26" s="669"/>
      <c r="BR26" s="669"/>
      <c r="BS26" s="670" t="s">
        <v>537</v>
      </c>
      <c r="BT26" s="670"/>
      <c r="BU26" s="670"/>
      <c r="BV26" s="670"/>
      <c r="BW26" s="670"/>
      <c r="BX26" s="670"/>
      <c r="BY26" s="670"/>
      <c r="BZ26" s="670"/>
      <c r="CA26" s="670"/>
      <c r="CB26" s="674"/>
      <c r="CD26" s="681" t="s">
        <v>264</v>
      </c>
      <c r="CE26" s="682"/>
      <c r="CF26" s="682"/>
      <c r="CG26" s="682"/>
      <c r="CH26" s="682"/>
      <c r="CI26" s="682"/>
      <c r="CJ26" s="682"/>
      <c r="CK26" s="682"/>
      <c r="CL26" s="682"/>
      <c r="CM26" s="682"/>
      <c r="CN26" s="682"/>
      <c r="CO26" s="682"/>
      <c r="CP26" s="682"/>
      <c r="CQ26" s="683"/>
      <c r="CR26" s="666">
        <v>898369</v>
      </c>
      <c r="CS26" s="667"/>
      <c r="CT26" s="667"/>
      <c r="CU26" s="667"/>
      <c r="CV26" s="667"/>
      <c r="CW26" s="667"/>
      <c r="CX26" s="667"/>
      <c r="CY26" s="668"/>
      <c r="CZ26" s="671">
        <v>4.5999999999999996</v>
      </c>
      <c r="DA26" s="706"/>
      <c r="DB26" s="706"/>
      <c r="DC26" s="709"/>
      <c r="DD26" s="675">
        <v>830975</v>
      </c>
      <c r="DE26" s="667"/>
      <c r="DF26" s="667"/>
      <c r="DG26" s="667"/>
      <c r="DH26" s="667"/>
      <c r="DI26" s="667"/>
      <c r="DJ26" s="667"/>
      <c r="DK26" s="668"/>
      <c r="DL26" s="675" t="s">
        <v>537</v>
      </c>
      <c r="DM26" s="667"/>
      <c r="DN26" s="667"/>
      <c r="DO26" s="667"/>
      <c r="DP26" s="667"/>
      <c r="DQ26" s="667"/>
      <c r="DR26" s="667"/>
      <c r="DS26" s="667"/>
      <c r="DT26" s="667"/>
      <c r="DU26" s="667"/>
      <c r="DV26" s="668"/>
      <c r="DW26" s="671" t="s">
        <v>537</v>
      </c>
      <c r="DX26" s="706"/>
      <c r="DY26" s="706"/>
      <c r="DZ26" s="706"/>
      <c r="EA26" s="706"/>
      <c r="EB26" s="706"/>
      <c r="EC26" s="707"/>
    </row>
    <row r="27" spans="2:133" ht="11.25" customHeight="1" x14ac:dyDescent="0.2">
      <c r="B27" s="663" t="s">
        <v>570</v>
      </c>
      <c r="C27" s="664"/>
      <c r="D27" s="664"/>
      <c r="E27" s="664"/>
      <c r="F27" s="664"/>
      <c r="G27" s="664"/>
      <c r="H27" s="664"/>
      <c r="I27" s="664"/>
      <c r="J27" s="664"/>
      <c r="K27" s="664"/>
      <c r="L27" s="664"/>
      <c r="M27" s="664"/>
      <c r="N27" s="664"/>
      <c r="O27" s="664"/>
      <c r="P27" s="664"/>
      <c r="Q27" s="665"/>
      <c r="R27" s="666">
        <v>4799416</v>
      </c>
      <c r="S27" s="667"/>
      <c r="T27" s="667"/>
      <c r="U27" s="667"/>
      <c r="V27" s="667"/>
      <c r="W27" s="667"/>
      <c r="X27" s="667"/>
      <c r="Y27" s="668"/>
      <c r="Z27" s="669">
        <v>22.8</v>
      </c>
      <c r="AA27" s="669"/>
      <c r="AB27" s="669"/>
      <c r="AC27" s="669"/>
      <c r="AD27" s="670">
        <v>3732488</v>
      </c>
      <c r="AE27" s="670"/>
      <c r="AF27" s="670"/>
      <c r="AG27" s="670"/>
      <c r="AH27" s="670"/>
      <c r="AI27" s="670"/>
      <c r="AJ27" s="670"/>
      <c r="AK27" s="670"/>
      <c r="AL27" s="671">
        <v>96</v>
      </c>
      <c r="AM27" s="672"/>
      <c r="AN27" s="672"/>
      <c r="AO27" s="673"/>
      <c r="AP27" s="663" t="s">
        <v>265</v>
      </c>
      <c r="AQ27" s="664"/>
      <c r="AR27" s="664"/>
      <c r="AS27" s="664"/>
      <c r="AT27" s="664"/>
      <c r="AU27" s="664"/>
      <c r="AV27" s="664"/>
      <c r="AW27" s="664"/>
      <c r="AX27" s="664"/>
      <c r="AY27" s="664"/>
      <c r="AZ27" s="664"/>
      <c r="BA27" s="664"/>
      <c r="BB27" s="664"/>
      <c r="BC27" s="664"/>
      <c r="BD27" s="664"/>
      <c r="BE27" s="664"/>
      <c r="BF27" s="665"/>
      <c r="BG27" s="666">
        <v>2213566</v>
      </c>
      <c r="BH27" s="667"/>
      <c r="BI27" s="667"/>
      <c r="BJ27" s="667"/>
      <c r="BK27" s="667"/>
      <c r="BL27" s="667"/>
      <c r="BM27" s="667"/>
      <c r="BN27" s="668"/>
      <c r="BO27" s="669">
        <v>100</v>
      </c>
      <c r="BP27" s="669"/>
      <c r="BQ27" s="669"/>
      <c r="BR27" s="669"/>
      <c r="BS27" s="670" t="s">
        <v>537</v>
      </c>
      <c r="BT27" s="670"/>
      <c r="BU27" s="670"/>
      <c r="BV27" s="670"/>
      <c r="BW27" s="670"/>
      <c r="BX27" s="670"/>
      <c r="BY27" s="670"/>
      <c r="BZ27" s="670"/>
      <c r="CA27" s="670"/>
      <c r="CB27" s="674"/>
      <c r="CD27" s="681" t="s">
        <v>571</v>
      </c>
      <c r="CE27" s="682"/>
      <c r="CF27" s="682"/>
      <c r="CG27" s="682"/>
      <c r="CH27" s="682"/>
      <c r="CI27" s="682"/>
      <c r="CJ27" s="682"/>
      <c r="CK27" s="682"/>
      <c r="CL27" s="682"/>
      <c r="CM27" s="682"/>
      <c r="CN27" s="682"/>
      <c r="CO27" s="682"/>
      <c r="CP27" s="682"/>
      <c r="CQ27" s="683"/>
      <c r="CR27" s="666">
        <v>895808</v>
      </c>
      <c r="CS27" s="704"/>
      <c r="CT27" s="704"/>
      <c r="CU27" s="704"/>
      <c r="CV27" s="704"/>
      <c r="CW27" s="704"/>
      <c r="CX27" s="704"/>
      <c r="CY27" s="705"/>
      <c r="CZ27" s="671">
        <v>4.5999999999999996</v>
      </c>
      <c r="DA27" s="706"/>
      <c r="DB27" s="706"/>
      <c r="DC27" s="709"/>
      <c r="DD27" s="675">
        <v>179079</v>
      </c>
      <c r="DE27" s="704"/>
      <c r="DF27" s="704"/>
      <c r="DG27" s="704"/>
      <c r="DH27" s="704"/>
      <c r="DI27" s="704"/>
      <c r="DJ27" s="704"/>
      <c r="DK27" s="705"/>
      <c r="DL27" s="675">
        <v>174763</v>
      </c>
      <c r="DM27" s="704"/>
      <c r="DN27" s="704"/>
      <c r="DO27" s="704"/>
      <c r="DP27" s="704"/>
      <c r="DQ27" s="704"/>
      <c r="DR27" s="704"/>
      <c r="DS27" s="704"/>
      <c r="DT27" s="704"/>
      <c r="DU27" s="704"/>
      <c r="DV27" s="705"/>
      <c r="DW27" s="671">
        <v>4.5</v>
      </c>
      <c r="DX27" s="706"/>
      <c r="DY27" s="706"/>
      <c r="DZ27" s="706"/>
      <c r="EA27" s="706"/>
      <c r="EB27" s="706"/>
      <c r="EC27" s="707"/>
    </row>
    <row r="28" spans="2:133" ht="11.25" customHeight="1" x14ac:dyDescent="0.2">
      <c r="B28" s="663" t="s">
        <v>572</v>
      </c>
      <c r="C28" s="664"/>
      <c r="D28" s="664"/>
      <c r="E28" s="664"/>
      <c r="F28" s="664"/>
      <c r="G28" s="664"/>
      <c r="H28" s="664"/>
      <c r="I28" s="664"/>
      <c r="J28" s="664"/>
      <c r="K28" s="664"/>
      <c r="L28" s="664"/>
      <c r="M28" s="664"/>
      <c r="N28" s="664"/>
      <c r="O28" s="664"/>
      <c r="P28" s="664"/>
      <c r="Q28" s="665"/>
      <c r="R28" s="666">
        <v>910</v>
      </c>
      <c r="S28" s="667"/>
      <c r="T28" s="667"/>
      <c r="U28" s="667"/>
      <c r="V28" s="667"/>
      <c r="W28" s="667"/>
      <c r="X28" s="667"/>
      <c r="Y28" s="668"/>
      <c r="Z28" s="669">
        <v>0</v>
      </c>
      <c r="AA28" s="669"/>
      <c r="AB28" s="669"/>
      <c r="AC28" s="669"/>
      <c r="AD28" s="670">
        <v>910</v>
      </c>
      <c r="AE28" s="670"/>
      <c r="AF28" s="670"/>
      <c r="AG28" s="670"/>
      <c r="AH28" s="670"/>
      <c r="AI28" s="670"/>
      <c r="AJ28" s="670"/>
      <c r="AK28" s="670"/>
      <c r="AL28" s="671">
        <v>0</v>
      </c>
      <c r="AM28" s="672"/>
      <c r="AN28" s="672"/>
      <c r="AO28" s="673"/>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69"/>
      <c r="BP28" s="669"/>
      <c r="BQ28" s="669"/>
      <c r="BR28" s="669"/>
      <c r="BS28" s="675"/>
      <c r="BT28" s="667"/>
      <c r="BU28" s="667"/>
      <c r="BV28" s="667"/>
      <c r="BW28" s="667"/>
      <c r="BX28" s="667"/>
      <c r="BY28" s="667"/>
      <c r="BZ28" s="667"/>
      <c r="CA28" s="667"/>
      <c r="CB28" s="676"/>
      <c r="CD28" s="681" t="s">
        <v>573</v>
      </c>
      <c r="CE28" s="682"/>
      <c r="CF28" s="682"/>
      <c r="CG28" s="682"/>
      <c r="CH28" s="682"/>
      <c r="CI28" s="682"/>
      <c r="CJ28" s="682"/>
      <c r="CK28" s="682"/>
      <c r="CL28" s="682"/>
      <c r="CM28" s="682"/>
      <c r="CN28" s="682"/>
      <c r="CO28" s="682"/>
      <c r="CP28" s="682"/>
      <c r="CQ28" s="683"/>
      <c r="CR28" s="666">
        <v>88125</v>
      </c>
      <c r="CS28" s="667"/>
      <c r="CT28" s="667"/>
      <c r="CU28" s="667"/>
      <c r="CV28" s="667"/>
      <c r="CW28" s="667"/>
      <c r="CX28" s="667"/>
      <c r="CY28" s="668"/>
      <c r="CZ28" s="671">
        <v>0.4</v>
      </c>
      <c r="DA28" s="706"/>
      <c r="DB28" s="706"/>
      <c r="DC28" s="709"/>
      <c r="DD28" s="675">
        <v>88125</v>
      </c>
      <c r="DE28" s="667"/>
      <c r="DF28" s="667"/>
      <c r="DG28" s="667"/>
      <c r="DH28" s="667"/>
      <c r="DI28" s="667"/>
      <c r="DJ28" s="667"/>
      <c r="DK28" s="668"/>
      <c r="DL28" s="675">
        <v>88125</v>
      </c>
      <c r="DM28" s="667"/>
      <c r="DN28" s="667"/>
      <c r="DO28" s="667"/>
      <c r="DP28" s="667"/>
      <c r="DQ28" s="667"/>
      <c r="DR28" s="667"/>
      <c r="DS28" s="667"/>
      <c r="DT28" s="667"/>
      <c r="DU28" s="667"/>
      <c r="DV28" s="668"/>
      <c r="DW28" s="671">
        <v>2.2999999999999998</v>
      </c>
      <c r="DX28" s="706"/>
      <c r="DY28" s="706"/>
      <c r="DZ28" s="706"/>
      <c r="EA28" s="706"/>
      <c r="EB28" s="706"/>
      <c r="EC28" s="707"/>
    </row>
    <row r="29" spans="2:133" ht="11.25" customHeight="1" x14ac:dyDescent="0.2">
      <c r="B29" s="663" t="s">
        <v>266</v>
      </c>
      <c r="C29" s="664"/>
      <c r="D29" s="664"/>
      <c r="E29" s="664"/>
      <c r="F29" s="664"/>
      <c r="G29" s="664"/>
      <c r="H29" s="664"/>
      <c r="I29" s="664"/>
      <c r="J29" s="664"/>
      <c r="K29" s="664"/>
      <c r="L29" s="664"/>
      <c r="M29" s="664"/>
      <c r="N29" s="664"/>
      <c r="O29" s="664"/>
      <c r="P29" s="664"/>
      <c r="Q29" s="665"/>
      <c r="R29" s="666">
        <v>22601</v>
      </c>
      <c r="S29" s="667"/>
      <c r="T29" s="667"/>
      <c r="U29" s="667"/>
      <c r="V29" s="667"/>
      <c r="W29" s="667"/>
      <c r="X29" s="667"/>
      <c r="Y29" s="668"/>
      <c r="Z29" s="669">
        <v>0.1</v>
      </c>
      <c r="AA29" s="669"/>
      <c r="AB29" s="669"/>
      <c r="AC29" s="669"/>
      <c r="AD29" s="670">
        <v>1611</v>
      </c>
      <c r="AE29" s="670"/>
      <c r="AF29" s="670"/>
      <c r="AG29" s="670"/>
      <c r="AH29" s="670"/>
      <c r="AI29" s="670"/>
      <c r="AJ29" s="670"/>
      <c r="AK29" s="670"/>
      <c r="AL29" s="671">
        <v>0</v>
      </c>
      <c r="AM29" s="672"/>
      <c r="AN29" s="672"/>
      <c r="AO29" s="673"/>
      <c r="AP29" s="710"/>
      <c r="AQ29" s="711"/>
      <c r="AR29" s="711"/>
      <c r="AS29" s="711"/>
      <c r="AT29" s="711"/>
      <c r="AU29" s="711"/>
      <c r="AV29" s="711"/>
      <c r="AW29" s="711"/>
      <c r="AX29" s="711"/>
      <c r="AY29" s="711"/>
      <c r="AZ29" s="711"/>
      <c r="BA29" s="711"/>
      <c r="BB29" s="711"/>
      <c r="BC29" s="711"/>
      <c r="BD29" s="711"/>
      <c r="BE29" s="711"/>
      <c r="BF29" s="712"/>
      <c r="BG29" s="666"/>
      <c r="BH29" s="667"/>
      <c r="BI29" s="667"/>
      <c r="BJ29" s="667"/>
      <c r="BK29" s="667"/>
      <c r="BL29" s="667"/>
      <c r="BM29" s="667"/>
      <c r="BN29" s="668"/>
      <c r="BO29" s="669"/>
      <c r="BP29" s="669"/>
      <c r="BQ29" s="669"/>
      <c r="BR29" s="669"/>
      <c r="BS29" s="670"/>
      <c r="BT29" s="670"/>
      <c r="BU29" s="670"/>
      <c r="BV29" s="670"/>
      <c r="BW29" s="670"/>
      <c r="BX29" s="670"/>
      <c r="BY29" s="670"/>
      <c r="BZ29" s="670"/>
      <c r="CA29" s="670"/>
      <c r="CB29" s="674"/>
      <c r="CD29" s="715" t="s">
        <v>267</v>
      </c>
      <c r="CE29" s="716"/>
      <c r="CF29" s="681" t="s">
        <v>574</v>
      </c>
      <c r="CG29" s="682"/>
      <c r="CH29" s="682"/>
      <c r="CI29" s="682"/>
      <c r="CJ29" s="682"/>
      <c r="CK29" s="682"/>
      <c r="CL29" s="682"/>
      <c r="CM29" s="682"/>
      <c r="CN29" s="682"/>
      <c r="CO29" s="682"/>
      <c r="CP29" s="682"/>
      <c r="CQ29" s="683"/>
      <c r="CR29" s="666">
        <v>88125</v>
      </c>
      <c r="CS29" s="704"/>
      <c r="CT29" s="704"/>
      <c r="CU29" s="704"/>
      <c r="CV29" s="704"/>
      <c r="CW29" s="704"/>
      <c r="CX29" s="704"/>
      <c r="CY29" s="705"/>
      <c r="CZ29" s="671">
        <v>0.4</v>
      </c>
      <c r="DA29" s="706"/>
      <c r="DB29" s="706"/>
      <c r="DC29" s="709"/>
      <c r="DD29" s="675">
        <v>88125</v>
      </c>
      <c r="DE29" s="704"/>
      <c r="DF29" s="704"/>
      <c r="DG29" s="704"/>
      <c r="DH29" s="704"/>
      <c r="DI29" s="704"/>
      <c r="DJ29" s="704"/>
      <c r="DK29" s="705"/>
      <c r="DL29" s="675">
        <v>88125</v>
      </c>
      <c r="DM29" s="704"/>
      <c r="DN29" s="704"/>
      <c r="DO29" s="704"/>
      <c r="DP29" s="704"/>
      <c r="DQ29" s="704"/>
      <c r="DR29" s="704"/>
      <c r="DS29" s="704"/>
      <c r="DT29" s="704"/>
      <c r="DU29" s="704"/>
      <c r="DV29" s="705"/>
      <c r="DW29" s="671">
        <v>2.2999999999999998</v>
      </c>
      <c r="DX29" s="706"/>
      <c r="DY29" s="706"/>
      <c r="DZ29" s="706"/>
      <c r="EA29" s="706"/>
      <c r="EB29" s="706"/>
      <c r="EC29" s="707"/>
    </row>
    <row r="30" spans="2:133" ht="11.25" customHeight="1" x14ac:dyDescent="0.2">
      <c r="B30" s="663" t="s">
        <v>268</v>
      </c>
      <c r="C30" s="664"/>
      <c r="D30" s="664"/>
      <c r="E30" s="664"/>
      <c r="F30" s="664"/>
      <c r="G30" s="664"/>
      <c r="H30" s="664"/>
      <c r="I30" s="664"/>
      <c r="J30" s="664"/>
      <c r="K30" s="664"/>
      <c r="L30" s="664"/>
      <c r="M30" s="664"/>
      <c r="N30" s="664"/>
      <c r="O30" s="664"/>
      <c r="P30" s="664"/>
      <c r="Q30" s="665"/>
      <c r="R30" s="666">
        <v>101634</v>
      </c>
      <c r="S30" s="667"/>
      <c r="T30" s="667"/>
      <c r="U30" s="667"/>
      <c r="V30" s="667"/>
      <c r="W30" s="667"/>
      <c r="X30" s="667"/>
      <c r="Y30" s="668"/>
      <c r="Z30" s="669">
        <v>0.5</v>
      </c>
      <c r="AA30" s="669"/>
      <c r="AB30" s="669"/>
      <c r="AC30" s="669"/>
      <c r="AD30" s="670">
        <v>19678</v>
      </c>
      <c r="AE30" s="670"/>
      <c r="AF30" s="670"/>
      <c r="AG30" s="670"/>
      <c r="AH30" s="670"/>
      <c r="AI30" s="670"/>
      <c r="AJ30" s="670"/>
      <c r="AK30" s="670"/>
      <c r="AL30" s="671">
        <v>0.5</v>
      </c>
      <c r="AM30" s="672"/>
      <c r="AN30" s="672"/>
      <c r="AO30" s="673"/>
      <c r="AP30" s="645" t="s">
        <v>223</v>
      </c>
      <c r="AQ30" s="646"/>
      <c r="AR30" s="646"/>
      <c r="AS30" s="646"/>
      <c r="AT30" s="646"/>
      <c r="AU30" s="646"/>
      <c r="AV30" s="646"/>
      <c r="AW30" s="646"/>
      <c r="AX30" s="646"/>
      <c r="AY30" s="646"/>
      <c r="AZ30" s="646"/>
      <c r="BA30" s="646"/>
      <c r="BB30" s="646"/>
      <c r="BC30" s="646"/>
      <c r="BD30" s="646"/>
      <c r="BE30" s="646"/>
      <c r="BF30" s="647"/>
      <c r="BG30" s="645" t="s">
        <v>269</v>
      </c>
      <c r="BH30" s="713"/>
      <c r="BI30" s="713"/>
      <c r="BJ30" s="713"/>
      <c r="BK30" s="713"/>
      <c r="BL30" s="713"/>
      <c r="BM30" s="713"/>
      <c r="BN30" s="713"/>
      <c r="BO30" s="713"/>
      <c r="BP30" s="713"/>
      <c r="BQ30" s="714"/>
      <c r="BR30" s="645" t="s">
        <v>270</v>
      </c>
      <c r="BS30" s="713"/>
      <c r="BT30" s="713"/>
      <c r="BU30" s="713"/>
      <c r="BV30" s="713"/>
      <c r="BW30" s="713"/>
      <c r="BX30" s="713"/>
      <c r="BY30" s="713"/>
      <c r="BZ30" s="713"/>
      <c r="CA30" s="713"/>
      <c r="CB30" s="714"/>
      <c r="CD30" s="717"/>
      <c r="CE30" s="718"/>
      <c r="CF30" s="681" t="s">
        <v>575</v>
      </c>
      <c r="CG30" s="682"/>
      <c r="CH30" s="682"/>
      <c r="CI30" s="682"/>
      <c r="CJ30" s="682"/>
      <c r="CK30" s="682"/>
      <c r="CL30" s="682"/>
      <c r="CM30" s="682"/>
      <c r="CN30" s="682"/>
      <c r="CO30" s="682"/>
      <c r="CP30" s="682"/>
      <c r="CQ30" s="683"/>
      <c r="CR30" s="666">
        <v>78726</v>
      </c>
      <c r="CS30" s="667"/>
      <c r="CT30" s="667"/>
      <c r="CU30" s="667"/>
      <c r="CV30" s="667"/>
      <c r="CW30" s="667"/>
      <c r="CX30" s="667"/>
      <c r="CY30" s="668"/>
      <c r="CZ30" s="671">
        <v>0.4</v>
      </c>
      <c r="DA30" s="706"/>
      <c r="DB30" s="706"/>
      <c r="DC30" s="709"/>
      <c r="DD30" s="675">
        <v>78726</v>
      </c>
      <c r="DE30" s="667"/>
      <c r="DF30" s="667"/>
      <c r="DG30" s="667"/>
      <c r="DH30" s="667"/>
      <c r="DI30" s="667"/>
      <c r="DJ30" s="667"/>
      <c r="DK30" s="668"/>
      <c r="DL30" s="675">
        <v>78726</v>
      </c>
      <c r="DM30" s="667"/>
      <c r="DN30" s="667"/>
      <c r="DO30" s="667"/>
      <c r="DP30" s="667"/>
      <c r="DQ30" s="667"/>
      <c r="DR30" s="667"/>
      <c r="DS30" s="667"/>
      <c r="DT30" s="667"/>
      <c r="DU30" s="667"/>
      <c r="DV30" s="668"/>
      <c r="DW30" s="671">
        <v>2</v>
      </c>
      <c r="DX30" s="706"/>
      <c r="DY30" s="706"/>
      <c r="DZ30" s="706"/>
      <c r="EA30" s="706"/>
      <c r="EB30" s="706"/>
      <c r="EC30" s="707"/>
    </row>
    <row r="31" spans="2:133" ht="11.25" customHeight="1" x14ac:dyDescent="0.2">
      <c r="B31" s="663" t="s">
        <v>271</v>
      </c>
      <c r="C31" s="664"/>
      <c r="D31" s="664"/>
      <c r="E31" s="664"/>
      <c r="F31" s="664"/>
      <c r="G31" s="664"/>
      <c r="H31" s="664"/>
      <c r="I31" s="664"/>
      <c r="J31" s="664"/>
      <c r="K31" s="664"/>
      <c r="L31" s="664"/>
      <c r="M31" s="664"/>
      <c r="N31" s="664"/>
      <c r="O31" s="664"/>
      <c r="P31" s="664"/>
      <c r="Q31" s="665"/>
      <c r="R31" s="666">
        <v>7292</v>
      </c>
      <c r="S31" s="667"/>
      <c r="T31" s="667"/>
      <c r="U31" s="667"/>
      <c r="V31" s="667"/>
      <c r="W31" s="667"/>
      <c r="X31" s="667"/>
      <c r="Y31" s="668"/>
      <c r="Z31" s="669">
        <v>0</v>
      </c>
      <c r="AA31" s="669"/>
      <c r="AB31" s="669"/>
      <c r="AC31" s="669"/>
      <c r="AD31" s="670">
        <v>4</v>
      </c>
      <c r="AE31" s="670"/>
      <c r="AF31" s="670"/>
      <c r="AG31" s="670"/>
      <c r="AH31" s="670"/>
      <c r="AI31" s="670"/>
      <c r="AJ31" s="670"/>
      <c r="AK31" s="670"/>
      <c r="AL31" s="671">
        <v>0</v>
      </c>
      <c r="AM31" s="672"/>
      <c r="AN31" s="672"/>
      <c r="AO31" s="673"/>
      <c r="AP31" s="721" t="s">
        <v>272</v>
      </c>
      <c r="AQ31" s="722"/>
      <c r="AR31" s="722"/>
      <c r="AS31" s="722"/>
      <c r="AT31" s="727" t="s">
        <v>273</v>
      </c>
      <c r="AU31" s="366"/>
      <c r="AV31" s="366"/>
      <c r="AW31" s="366"/>
      <c r="AX31" s="652" t="s">
        <v>189</v>
      </c>
      <c r="AY31" s="653"/>
      <c r="AZ31" s="653"/>
      <c r="BA31" s="653"/>
      <c r="BB31" s="653"/>
      <c r="BC31" s="653"/>
      <c r="BD31" s="653"/>
      <c r="BE31" s="653"/>
      <c r="BF31" s="654"/>
      <c r="BG31" s="730">
        <v>99.1</v>
      </c>
      <c r="BH31" s="731"/>
      <c r="BI31" s="731"/>
      <c r="BJ31" s="731"/>
      <c r="BK31" s="731"/>
      <c r="BL31" s="731"/>
      <c r="BM31" s="661">
        <v>98.4</v>
      </c>
      <c r="BN31" s="731"/>
      <c r="BO31" s="731"/>
      <c r="BP31" s="731"/>
      <c r="BQ31" s="732"/>
      <c r="BR31" s="730">
        <v>99.1</v>
      </c>
      <c r="BS31" s="731"/>
      <c r="BT31" s="731"/>
      <c r="BU31" s="731"/>
      <c r="BV31" s="731"/>
      <c r="BW31" s="731"/>
      <c r="BX31" s="661">
        <v>97.6</v>
      </c>
      <c r="BY31" s="731"/>
      <c r="BZ31" s="731"/>
      <c r="CA31" s="731"/>
      <c r="CB31" s="732"/>
      <c r="CD31" s="717"/>
      <c r="CE31" s="718"/>
      <c r="CF31" s="681" t="s">
        <v>576</v>
      </c>
      <c r="CG31" s="682"/>
      <c r="CH31" s="682"/>
      <c r="CI31" s="682"/>
      <c r="CJ31" s="682"/>
      <c r="CK31" s="682"/>
      <c r="CL31" s="682"/>
      <c r="CM31" s="682"/>
      <c r="CN31" s="682"/>
      <c r="CO31" s="682"/>
      <c r="CP31" s="682"/>
      <c r="CQ31" s="683"/>
      <c r="CR31" s="666">
        <v>9399</v>
      </c>
      <c r="CS31" s="704"/>
      <c r="CT31" s="704"/>
      <c r="CU31" s="704"/>
      <c r="CV31" s="704"/>
      <c r="CW31" s="704"/>
      <c r="CX31" s="704"/>
      <c r="CY31" s="705"/>
      <c r="CZ31" s="671">
        <v>0</v>
      </c>
      <c r="DA31" s="706"/>
      <c r="DB31" s="706"/>
      <c r="DC31" s="709"/>
      <c r="DD31" s="675">
        <v>9399</v>
      </c>
      <c r="DE31" s="704"/>
      <c r="DF31" s="704"/>
      <c r="DG31" s="704"/>
      <c r="DH31" s="704"/>
      <c r="DI31" s="704"/>
      <c r="DJ31" s="704"/>
      <c r="DK31" s="705"/>
      <c r="DL31" s="675">
        <v>9399</v>
      </c>
      <c r="DM31" s="704"/>
      <c r="DN31" s="704"/>
      <c r="DO31" s="704"/>
      <c r="DP31" s="704"/>
      <c r="DQ31" s="704"/>
      <c r="DR31" s="704"/>
      <c r="DS31" s="704"/>
      <c r="DT31" s="704"/>
      <c r="DU31" s="704"/>
      <c r="DV31" s="705"/>
      <c r="DW31" s="671">
        <v>0.2</v>
      </c>
      <c r="DX31" s="706"/>
      <c r="DY31" s="706"/>
      <c r="DZ31" s="706"/>
      <c r="EA31" s="706"/>
      <c r="EB31" s="706"/>
      <c r="EC31" s="707"/>
    </row>
    <row r="32" spans="2:133" ht="11.25" customHeight="1" x14ac:dyDescent="0.2">
      <c r="B32" s="663" t="s">
        <v>274</v>
      </c>
      <c r="C32" s="664"/>
      <c r="D32" s="664"/>
      <c r="E32" s="664"/>
      <c r="F32" s="664"/>
      <c r="G32" s="664"/>
      <c r="H32" s="664"/>
      <c r="I32" s="664"/>
      <c r="J32" s="664"/>
      <c r="K32" s="664"/>
      <c r="L32" s="664"/>
      <c r="M32" s="664"/>
      <c r="N32" s="664"/>
      <c r="O32" s="664"/>
      <c r="P32" s="664"/>
      <c r="Q32" s="665"/>
      <c r="R32" s="666">
        <v>5564332</v>
      </c>
      <c r="S32" s="667"/>
      <c r="T32" s="667"/>
      <c r="U32" s="667"/>
      <c r="V32" s="667"/>
      <c r="W32" s="667"/>
      <c r="X32" s="667"/>
      <c r="Y32" s="668"/>
      <c r="Z32" s="669">
        <v>26.4</v>
      </c>
      <c r="AA32" s="669"/>
      <c r="AB32" s="669"/>
      <c r="AC32" s="669"/>
      <c r="AD32" s="670" t="s">
        <v>537</v>
      </c>
      <c r="AE32" s="670"/>
      <c r="AF32" s="670"/>
      <c r="AG32" s="670"/>
      <c r="AH32" s="670"/>
      <c r="AI32" s="670"/>
      <c r="AJ32" s="670"/>
      <c r="AK32" s="670"/>
      <c r="AL32" s="671" t="s">
        <v>537</v>
      </c>
      <c r="AM32" s="672"/>
      <c r="AN32" s="672"/>
      <c r="AO32" s="673"/>
      <c r="AP32" s="723"/>
      <c r="AQ32" s="724"/>
      <c r="AR32" s="724"/>
      <c r="AS32" s="724"/>
      <c r="AT32" s="728"/>
      <c r="AU32" s="362" t="s">
        <v>577</v>
      </c>
      <c r="AV32" s="362"/>
      <c r="AW32" s="362"/>
      <c r="AX32" s="663" t="s">
        <v>275</v>
      </c>
      <c r="AY32" s="664"/>
      <c r="AZ32" s="664"/>
      <c r="BA32" s="664"/>
      <c r="BB32" s="664"/>
      <c r="BC32" s="664"/>
      <c r="BD32" s="664"/>
      <c r="BE32" s="664"/>
      <c r="BF32" s="665"/>
      <c r="BG32" s="733">
        <v>98.1</v>
      </c>
      <c r="BH32" s="704"/>
      <c r="BI32" s="704"/>
      <c r="BJ32" s="704"/>
      <c r="BK32" s="704"/>
      <c r="BL32" s="704"/>
      <c r="BM32" s="672">
        <v>97.1</v>
      </c>
      <c r="BN32" s="734"/>
      <c r="BO32" s="734"/>
      <c r="BP32" s="734"/>
      <c r="BQ32" s="735"/>
      <c r="BR32" s="733">
        <v>98.5</v>
      </c>
      <c r="BS32" s="704"/>
      <c r="BT32" s="704"/>
      <c r="BU32" s="704"/>
      <c r="BV32" s="704"/>
      <c r="BW32" s="704"/>
      <c r="BX32" s="672">
        <v>97.7</v>
      </c>
      <c r="BY32" s="734"/>
      <c r="BZ32" s="734"/>
      <c r="CA32" s="734"/>
      <c r="CB32" s="735"/>
      <c r="CD32" s="719"/>
      <c r="CE32" s="720"/>
      <c r="CF32" s="681" t="s">
        <v>578</v>
      </c>
      <c r="CG32" s="682"/>
      <c r="CH32" s="682"/>
      <c r="CI32" s="682"/>
      <c r="CJ32" s="682"/>
      <c r="CK32" s="682"/>
      <c r="CL32" s="682"/>
      <c r="CM32" s="682"/>
      <c r="CN32" s="682"/>
      <c r="CO32" s="682"/>
      <c r="CP32" s="682"/>
      <c r="CQ32" s="683"/>
      <c r="CR32" s="666" t="s">
        <v>537</v>
      </c>
      <c r="CS32" s="667"/>
      <c r="CT32" s="667"/>
      <c r="CU32" s="667"/>
      <c r="CV32" s="667"/>
      <c r="CW32" s="667"/>
      <c r="CX32" s="667"/>
      <c r="CY32" s="668"/>
      <c r="CZ32" s="671" t="s">
        <v>537</v>
      </c>
      <c r="DA32" s="706"/>
      <c r="DB32" s="706"/>
      <c r="DC32" s="709"/>
      <c r="DD32" s="675" t="s">
        <v>537</v>
      </c>
      <c r="DE32" s="667"/>
      <c r="DF32" s="667"/>
      <c r="DG32" s="667"/>
      <c r="DH32" s="667"/>
      <c r="DI32" s="667"/>
      <c r="DJ32" s="667"/>
      <c r="DK32" s="668"/>
      <c r="DL32" s="675" t="s">
        <v>537</v>
      </c>
      <c r="DM32" s="667"/>
      <c r="DN32" s="667"/>
      <c r="DO32" s="667"/>
      <c r="DP32" s="667"/>
      <c r="DQ32" s="667"/>
      <c r="DR32" s="667"/>
      <c r="DS32" s="667"/>
      <c r="DT32" s="667"/>
      <c r="DU32" s="667"/>
      <c r="DV32" s="668"/>
      <c r="DW32" s="671" t="s">
        <v>537</v>
      </c>
      <c r="DX32" s="706"/>
      <c r="DY32" s="706"/>
      <c r="DZ32" s="706"/>
      <c r="EA32" s="706"/>
      <c r="EB32" s="706"/>
      <c r="EC32" s="707"/>
    </row>
    <row r="33" spans="2:133" ht="11.25" customHeight="1" x14ac:dyDescent="0.2">
      <c r="B33" s="691" t="s">
        <v>276</v>
      </c>
      <c r="C33" s="692"/>
      <c r="D33" s="692"/>
      <c r="E33" s="692"/>
      <c r="F33" s="692"/>
      <c r="G33" s="692"/>
      <c r="H33" s="692"/>
      <c r="I33" s="692"/>
      <c r="J33" s="692"/>
      <c r="K33" s="692"/>
      <c r="L33" s="692"/>
      <c r="M33" s="692"/>
      <c r="N33" s="692"/>
      <c r="O33" s="692"/>
      <c r="P33" s="692"/>
      <c r="Q33" s="693"/>
      <c r="R33" s="666" t="s">
        <v>537</v>
      </c>
      <c r="S33" s="667"/>
      <c r="T33" s="667"/>
      <c r="U33" s="667"/>
      <c r="V33" s="667"/>
      <c r="W33" s="667"/>
      <c r="X33" s="667"/>
      <c r="Y33" s="668"/>
      <c r="Z33" s="669" t="s">
        <v>537</v>
      </c>
      <c r="AA33" s="669"/>
      <c r="AB33" s="669"/>
      <c r="AC33" s="669"/>
      <c r="AD33" s="670" t="s">
        <v>537</v>
      </c>
      <c r="AE33" s="670"/>
      <c r="AF33" s="670"/>
      <c r="AG33" s="670"/>
      <c r="AH33" s="670"/>
      <c r="AI33" s="670"/>
      <c r="AJ33" s="670"/>
      <c r="AK33" s="670"/>
      <c r="AL33" s="671" t="s">
        <v>537</v>
      </c>
      <c r="AM33" s="672"/>
      <c r="AN33" s="672"/>
      <c r="AO33" s="673"/>
      <c r="AP33" s="725"/>
      <c r="AQ33" s="726"/>
      <c r="AR33" s="726"/>
      <c r="AS33" s="726"/>
      <c r="AT33" s="729"/>
      <c r="AU33" s="360"/>
      <c r="AV33" s="360"/>
      <c r="AW33" s="360"/>
      <c r="AX33" s="710" t="s">
        <v>277</v>
      </c>
      <c r="AY33" s="711"/>
      <c r="AZ33" s="711"/>
      <c r="BA33" s="711"/>
      <c r="BB33" s="711"/>
      <c r="BC33" s="711"/>
      <c r="BD33" s="711"/>
      <c r="BE33" s="711"/>
      <c r="BF33" s="712"/>
      <c r="BG33" s="736">
        <v>99.8</v>
      </c>
      <c r="BH33" s="737"/>
      <c r="BI33" s="737"/>
      <c r="BJ33" s="737"/>
      <c r="BK33" s="737"/>
      <c r="BL33" s="737"/>
      <c r="BM33" s="738">
        <v>99.2</v>
      </c>
      <c r="BN33" s="737"/>
      <c r="BO33" s="737"/>
      <c r="BP33" s="737"/>
      <c r="BQ33" s="739"/>
      <c r="BR33" s="736">
        <v>99.4</v>
      </c>
      <c r="BS33" s="737"/>
      <c r="BT33" s="737"/>
      <c r="BU33" s="737"/>
      <c r="BV33" s="737"/>
      <c r="BW33" s="737"/>
      <c r="BX33" s="738">
        <v>97.4</v>
      </c>
      <c r="BY33" s="737"/>
      <c r="BZ33" s="737"/>
      <c r="CA33" s="737"/>
      <c r="CB33" s="739"/>
      <c r="CD33" s="681" t="s">
        <v>278</v>
      </c>
      <c r="CE33" s="682"/>
      <c r="CF33" s="682"/>
      <c r="CG33" s="682"/>
      <c r="CH33" s="682"/>
      <c r="CI33" s="682"/>
      <c r="CJ33" s="682"/>
      <c r="CK33" s="682"/>
      <c r="CL33" s="682"/>
      <c r="CM33" s="682"/>
      <c r="CN33" s="682"/>
      <c r="CO33" s="682"/>
      <c r="CP33" s="682"/>
      <c r="CQ33" s="683"/>
      <c r="CR33" s="666">
        <v>9679709</v>
      </c>
      <c r="CS33" s="704"/>
      <c r="CT33" s="704"/>
      <c r="CU33" s="704"/>
      <c r="CV33" s="704"/>
      <c r="CW33" s="704"/>
      <c r="CX33" s="704"/>
      <c r="CY33" s="705"/>
      <c r="CZ33" s="671">
        <v>49.3</v>
      </c>
      <c r="DA33" s="706"/>
      <c r="DB33" s="706"/>
      <c r="DC33" s="709"/>
      <c r="DD33" s="675">
        <v>3342096</v>
      </c>
      <c r="DE33" s="704"/>
      <c r="DF33" s="704"/>
      <c r="DG33" s="704"/>
      <c r="DH33" s="704"/>
      <c r="DI33" s="704"/>
      <c r="DJ33" s="704"/>
      <c r="DK33" s="705"/>
      <c r="DL33" s="675">
        <v>2208352</v>
      </c>
      <c r="DM33" s="704"/>
      <c r="DN33" s="704"/>
      <c r="DO33" s="704"/>
      <c r="DP33" s="704"/>
      <c r="DQ33" s="704"/>
      <c r="DR33" s="704"/>
      <c r="DS33" s="704"/>
      <c r="DT33" s="704"/>
      <c r="DU33" s="704"/>
      <c r="DV33" s="705"/>
      <c r="DW33" s="671">
        <v>56.8</v>
      </c>
      <c r="DX33" s="706"/>
      <c r="DY33" s="706"/>
      <c r="DZ33" s="706"/>
      <c r="EA33" s="706"/>
      <c r="EB33" s="706"/>
      <c r="EC33" s="707"/>
    </row>
    <row r="34" spans="2:133" ht="11.25" customHeight="1" x14ac:dyDescent="0.2">
      <c r="B34" s="663" t="s">
        <v>279</v>
      </c>
      <c r="C34" s="664"/>
      <c r="D34" s="664"/>
      <c r="E34" s="664"/>
      <c r="F34" s="664"/>
      <c r="G34" s="664"/>
      <c r="H34" s="664"/>
      <c r="I34" s="664"/>
      <c r="J34" s="664"/>
      <c r="K34" s="664"/>
      <c r="L34" s="664"/>
      <c r="M34" s="664"/>
      <c r="N34" s="664"/>
      <c r="O34" s="664"/>
      <c r="P34" s="664"/>
      <c r="Q34" s="665"/>
      <c r="R34" s="666">
        <v>1409219</v>
      </c>
      <c r="S34" s="667"/>
      <c r="T34" s="667"/>
      <c r="U34" s="667"/>
      <c r="V34" s="667"/>
      <c r="W34" s="667"/>
      <c r="X34" s="667"/>
      <c r="Y34" s="668"/>
      <c r="Z34" s="669">
        <v>6.7</v>
      </c>
      <c r="AA34" s="669"/>
      <c r="AB34" s="669"/>
      <c r="AC34" s="669"/>
      <c r="AD34" s="670" t="s">
        <v>537</v>
      </c>
      <c r="AE34" s="670"/>
      <c r="AF34" s="670"/>
      <c r="AG34" s="670"/>
      <c r="AH34" s="670"/>
      <c r="AI34" s="670"/>
      <c r="AJ34" s="670"/>
      <c r="AK34" s="670"/>
      <c r="AL34" s="671" t="s">
        <v>537</v>
      </c>
      <c r="AM34" s="672"/>
      <c r="AN34" s="672"/>
      <c r="AO34" s="673"/>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1" t="s">
        <v>579</v>
      </c>
      <c r="CE34" s="682"/>
      <c r="CF34" s="682"/>
      <c r="CG34" s="682"/>
      <c r="CH34" s="682"/>
      <c r="CI34" s="682"/>
      <c r="CJ34" s="682"/>
      <c r="CK34" s="682"/>
      <c r="CL34" s="682"/>
      <c r="CM34" s="682"/>
      <c r="CN34" s="682"/>
      <c r="CO34" s="682"/>
      <c r="CP34" s="682"/>
      <c r="CQ34" s="683"/>
      <c r="CR34" s="666">
        <v>3067854</v>
      </c>
      <c r="CS34" s="667"/>
      <c r="CT34" s="667"/>
      <c r="CU34" s="667"/>
      <c r="CV34" s="667"/>
      <c r="CW34" s="667"/>
      <c r="CX34" s="667"/>
      <c r="CY34" s="668"/>
      <c r="CZ34" s="671">
        <v>15.6</v>
      </c>
      <c r="DA34" s="706"/>
      <c r="DB34" s="706"/>
      <c r="DC34" s="709"/>
      <c r="DD34" s="675">
        <v>988645</v>
      </c>
      <c r="DE34" s="667"/>
      <c r="DF34" s="667"/>
      <c r="DG34" s="667"/>
      <c r="DH34" s="667"/>
      <c r="DI34" s="667"/>
      <c r="DJ34" s="667"/>
      <c r="DK34" s="668"/>
      <c r="DL34" s="675">
        <v>656142</v>
      </c>
      <c r="DM34" s="667"/>
      <c r="DN34" s="667"/>
      <c r="DO34" s="667"/>
      <c r="DP34" s="667"/>
      <c r="DQ34" s="667"/>
      <c r="DR34" s="667"/>
      <c r="DS34" s="667"/>
      <c r="DT34" s="667"/>
      <c r="DU34" s="667"/>
      <c r="DV34" s="668"/>
      <c r="DW34" s="671">
        <v>16.899999999999999</v>
      </c>
      <c r="DX34" s="706"/>
      <c r="DY34" s="706"/>
      <c r="DZ34" s="706"/>
      <c r="EA34" s="706"/>
      <c r="EB34" s="706"/>
      <c r="EC34" s="707"/>
    </row>
    <row r="35" spans="2:133" ht="11.25" customHeight="1" x14ac:dyDescent="0.2">
      <c r="B35" s="663" t="s">
        <v>280</v>
      </c>
      <c r="C35" s="664"/>
      <c r="D35" s="664"/>
      <c r="E35" s="664"/>
      <c r="F35" s="664"/>
      <c r="G35" s="664"/>
      <c r="H35" s="664"/>
      <c r="I35" s="664"/>
      <c r="J35" s="664"/>
      <c r="K35" s="664"/>
      <c r="L35" s="664"/>
      <c r="M35" s="664"/>
      <c r="N35" s="664"/>
      <c r="O35" s="664"/>
      <c r="P35" s="664"/>
      <c r="Q35" s="665"/>
      <c r="R35" s="666">
        <v>76366</v>
      </c>
      <c r="S35" s="667"/>
      <c r="T35" s="667"/>
      <c r="U35" s="667"/>
      <c r="V35" s="667"/>
      <c r="W35" s="667"/>
      <c r="X35" s="667"/>
      <c r="Y35" s="668"/>
      <c r="Z35" s="669">
        <v>0.4</v>
      </c>
      <c r="AA35" s="669"/>
      <c r="AB35" s="669"/>
      <c r="AC35" s="669"/>
      <c r="AD35" s="670">
        <v>45285</v>
      </c>
      <c r="AE35" s="670"/>
      <c r="AF35" s="670"/>
      <c r="AG35" s="670"/>
      <c r="AH35" s="670"/>
      <c r="AI35" s="670"/>
      <c r="AJ35" s="670"/>
      <c r="AK35" s="670"/>
      <c r="AL35" s="671">
        <v>1.2</v>
      </c>
      <c r="AM35" s="672"/>
      <c r="AN35" s="672"/>
      <c r="AO35" s="673"/>
      <c r="AP35" s="218"/>
      <c r="AQ35" s="645" t="s">
        <v>281</v>
      </c>
      <c r="AR35" s="646"/>
      <c r="AS35" s="646"/>
      <c r="AT35" s="646"/>
      <c r="AU35" s="646"/>
      <c r="AV35" s="646"/>
      <c r="AW35" s="646"/>
      <c r="AX35" s="646"/>
      <c r="AY35" s="646"/>
      <c r="AZ35" s="646"/>
      <c r="BA35" s="646"/>
      <c r="BB35" s="646"/>
      <c r="BC35" s="646"/>
      <c r="BD35" s="646"/>
      <c r="BE35" s="646"/>
      <c r="BF35" s="647"/>
      <c r="BG35" s="645" t="s">
        <v>282</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1" t="s">
        <v>580</v>
      </c>
      <c r="CE35" s="682"/>
      <c r="CF35" s="682"/>
      <c r="CG35" s="682"/>
      <c r="CH35" s="682"/>
      <c r="CI35" s="682"/>
      <c r="CJ35" s="682"/>
      <c r="CK35" s="682"/>
      <c r="CL35" s="682"/>
      <c r="CM35" s="682"/>
      <c r="CN35" s="682"/>
      <c r="CO35" s="682"/>
      <c r="CP35" s="682"/>
      <c r="CQ35" s="683"/>
      <c r="CR35" s="666">
        <v>603830</v>
      </c>
      <c r="CS35" s="704"/>
      <c r="CT35" s="704"/>
      <c r="CU35" s="704"/>
      <c r="CV35" s="704"/>
      <c r="CW35" s="704"/>
      <c r="CX35" s="704"/>
      <c r="CY35" s="705"/>
      <c r="CZ35" s="671">
        <v>3.1</v>
      </c>
      <c r="DA35" s="706"/>
      <c r="DB35" s="706"/>
      <c r="DC35" s="709"/>
      <c r="DD35" s="675">
        <v>156861</v>
      </c>
      <c r="DE35" s="704"/>
      <c r="DF35" s="704"/>
      <c r="DG35" s="704"/>
      <c r="DH35" s="704"/>
      <c r="DI35" s="704"/>
      <c r="DJ35" s="704"/>
      <c r="DK35" s="705"/>
      <c r="DL35" s="675">
        <v>126652</v>
      </c>
      <c r="DM35" s="704"/>
      <c r="DN35" s="704"/>
      <c r="DO35" s="704"/>
      <c r="DP35" s="704"/>
      <c r="DQ35" s="704"/>
      <c r="DR35" s="704"/>
      <c r="DS35" s="704"/>
      <c r="DT35" s="704"/>
      <c r="DU35" s="704"/>
      <c r="DV35" s="705"/>
      <c r="DW35" s="671">
        <v>3.3</v>
      </c>
      <c r="DX35" s="706"/>
      <c r="DY35" s="706"/>
      <c r="DZ35" s="706"/>
      <c r="EA35" s="706"/>
      <c r="EB35" s="706"/>
      <c r="EC35" s="707"/>
    </row>
    <row r="36" spans="2:133" ht="11.25" customHeight="1" x14ac:dyDescent="0.2">
      <c r="B36" s="663" t="s">
        <v>283</v>
      </c>
      <c r="C36" s="664"/>
      <c r="D36" s="664"/>
      <c r="E36" s="664"/>
      <c r="F36" s="664"/>
      <c r="G36" s="664"/>
      <c r="H36" s="664"/>
      <c r="I36" s="664"/>
      <c r="J36" s="664"/>
      <c r="K36" s="664"/>
      <c r="L36" s="664"/>
      <c r="M36" s="664"/>
      <c r="N36" s="664"/>
      <c r="O36" s="664"/>
      <c r="P36" s="664"/>
      <c r="Q36" s="665"/>
      <c r="R36" s="666">
        <v>42459</v>
      </c>
      <c r="S36" s="667"/>
      <c r="T36" s="667"/>
      <c r="U36" s="667"/>
      <c r="V36" s="667"/>
      <c r="W36" s="667"/>
      <c r="X36" s="667"/>
      <c r="Y36" s="668"/>
      <c r="Z36" s="669">
        <v>0.2</v>
      </c>
      <c r="AA36" s="669"/>
      <c r="AB36" s="669"/>
      <c r="AC36" s="669"/>
      <c r="AD36" s="670" t="s">
        <v>537</v>
      </c>
      <c r="AE36" s="670"/>
      <c r="AF36" s="670"/>
      <c r="AG36" s="670"/>
      <c r="AH36" s="670"/>
      <c r="AI36" s="670"/>
      <c r="AJ36" s="670"/>
      <c r="AK36" s="670"/>
      <c r="AL36" s="671" t="s">
        <v>537</v>
      </c>
      <c r="AM36" s="672"/>
      <c r="AN36" s="672"/>
      <c r="AO36" s="673"/>
      <c r="AP36" s="218"/>
      <c r="AQ36" s="740" t="s">
        <v>581</v>
      </c>
      <c r="AR36" s="741"/>
      <c r="AS36" s="741"/>
      <c r="AT36" s="741"/>
      <c r="AU36" s="741"/>
      <c r="AV36" s="741"/>
      <c r="AW36" s="741"/>
      <c r="AX36" s="741"/>
      <c r="AY36" s="742"/>
      <c r="AZ36" s="655">
        <v>781202</v>
      </c>
      <c r="BA36" s="656"/>
      <c r="BB36" s="656"/>
      <c r="BC36" s="656"/>
      <c r="BD36" s="656"/>
      <c r="BE36" s="656"/>
      <c r="BF36" s="743"/>
      <c r="BG36" s="677" t="s">
        <v>284</v>
      </c>
      <c r="BH36" s="678"/>
      <c r="BI36" s="678"/>
      <c r="BJ36" s="678"/>
      <c r="BK36" s="678"/>
      <c r="BL36" s="678"/>
      <c r="BM36" s="678"/>
      <c r="BN36" s="678"/>
      <c r="BO36" s="678"/>
      <c r="BP36" s="678"/>
      <c r="BQ36" s="678"/>
      <c r="BR36" s="678"/>
      <c r="BS36" s="678"/>
      <c r="BT36" s="678"/>
      <c r="BU36" s="679"/>
      <c r="BV36" s="655">
        <v>188846</v>
      </c>
      <c r="BW36" s="656"/>
      <c r="BX36" s="656"/>
      <c r="BY36" s="656"/>
      <c r="BZ36" s="656"/>
      <c r="CA36" s="656"/>
      <c r="CB36" s="743"/>
      <c r="CD36" s="681" t="s">
        <v>285</v>
      </c>
      <c r="CE36" s="682"/>
      <c r="CF36" s="682"/>
      <c r="CG36" s="682"/>
      <c r="CH36" s="682"/>
      <c r="CI36" s="682"/>
      <c r="CJ36" s="682"/>
      <c r="CK36" s="682"/>
      <c r="CL36" s="682"/>
      <c r="CM36" s="682"/>
      <c r="CN36" s="682"/>
      <c r="CO36" s="682"/>
      <c r="CP36" s="682"/>
      <c r="CQ36" s="683"/>
      <c r="CR36" s="666">
        <v>3469011</v>
      </c>
      <c r="CS36" s="667"/>
      <c r="CT36" s="667"/>
      <c r="CU36" s="667"/>
      <c r="CV36" s="667"/>
      <c r="CW36" s="667"/>
      <c r="CX36" s="667"/>
      <c r="CY36" s="668"/>
      <c r="CZ36" s="671">
        <v>17.7</v>
      </c>
      <c r="DA36" s="706"/>
      <c r="DB36" s="706"/>
      <c r="DC36" s="709"/>
      <c r="DD36" s="675">
        <v>995604</v>
      </c>
      <c r="DE36" s="667"/>
      <c r="DF36" s="667"/>
      <c r="DG36" s="667"/>
      <c r="DH36" s="667"/>
      <c r="DI36" s="667"/>
      <c r="DJ36" s="667"/>
      <c r="DK36" s="668"/>
      <c r="DL36" s="675">
        <v>751210</v>
      </c>
      <c r="DM36" s="667"/>
      <c r="DN36" s="667"/>
      <c r="DO36" s="667"/>
      <c r="DP36" s="667"/>
      <c r="DQ36" s="667"/>
      <c r="DR36" s="667"/>
      <c r="DS36" s="667"/>
      <c r="DT36" s="667"/>
      <c r="DU36" s="667"/>
      <c r="DV36" s="668"/>
      <c r="DW36" s="671">
        <v>19.3</v>
      </c>
      <c r="DX36" s="706"/>
      <c r="DY36" s="706"/>
      <c r="DZ36" s="706"/>
      <c r="EA36" s="706"/>
      <c r="EB36" s="706"/>
      <c r="EC36" s="707"/>
    </row>
    <row r="37" spans="2:133" ht="11.25" customHeight="1" x14ac:dyDescent="0.2">
      <c r="B37" s="663" t="s">
        <v>286</v>
      </c>
      <c r="C37" s="664"/>
      <c r="D37" s="664"/>
      <c r="E37" s="664"/>
      <c r="F37" s="664"/>
      <c r="G37" s="664"/>
      <c r="H37" s="664"/>
      <c r="I37" s="664"/>
      <c r="J37" s="664"/>
      <c r="K37" s="664"/>
      <c r="L37" s="664"/>
      <c r="M37" s="664"/>
      <c r="N37" s="664"/>
      <c r="O37" s="664"/>
      <c r="P37" s="664"/>
      <c r="Q37" s="665"/>
      <c r="R37" s="666">
        <v>5923093</v>
      </c>
      <c r="S37" s="667"/>
      <c r="T37" s="667"/>
      <c r="U37" s="667"/>
      <c r="V37" s="667"/>
      <c r="W37" s="667"/>
      <c r="X37" s="667"/>
      <c r="Y37" s="668"/>
      <c r="Z37" s="669">
        <v>28.1</v>
      </c>
      <c r="AA37" s="669"/>
      <c r="AB37" s="669"/>
      <c r="AC37" s="669"/>
      <c r="AD37" s="670" t="s">
        <v>537</v>
      </c>
      <c r="AE37" s="670"/>
      <c r="AF37" s="670"/>
      <c r="AG37" s="670"/>
      <c r="AH37" s="670"/>
      <c r="AI37" s="670"/>
      <c r="AJ37" s="670"/>
      <c r="AK37" s="670"/>
      <c r="AL37" s="671" t="s">
        <v>537</v>
      </c>
      <c r="AM37" s="672"/>
      <c r="AN37" s="672"/>
      <c r="AO37" s="673"/>
      <c r="AQ37" s="744" t="s">
        <v>582</v>
      </c>
      <c r="AR37" s="745"/>
      <c r="AS37" s="745"/>
      <c r="AT37" s="745"/>
      <c r="AU37" s="745"/>
      <c r="AV37" s="745"/>
      <c r="AW37" s="745"/>
      <c r="AX37" s="745"/>
      <c r="AY37" s="746"/>
      <c r="AZ37" s="666">
        <v>157090</v>
      </c>
      <c r="BA37" s="667"/>
      <c r="BB37" s="667"/>
      <c r="BC37" s="667"/>
      <c r="BD37" s="704"/>
      <c r="BE37" s="704"/>
      <c r="BF37" s="735"/>
      <c r="BG37" s="681" t="s">
        <v>287</v>
      </c>
      <c r="BH37" s="682"/>
      <c r="BI37" s="682"/>
      <c r="BJ37" s="682"/>
      <c r="BK37" s="682"/>
      <c r="BL37" s="682"/>
      <c r="BM37" s="682"/>
      <c r="BN37" s="682"/>
      <c r="BO37" s="682"/>
      <c r="BP37" s="682"/>
      <c r="BQ37" s="682"/>
      <c r="BR37" s="682"/>
      <c r="BS37" s="682"/>
      <c r="BT37" s="682"/>
      <c r="BU37" s="683"/>
      <c r="BV37" s="666">
        <v>156057</v>
      </c>
      <c r="BW37" s="667"/>
      <c r="BX37" s="667"/>
      <c r="BY37" s="667"/>
      <c r="BZ37" s="667"/>
      <c r="CA37" s="667"/>
      <c r="CB37" s="676"/>
      <c r="CD37" s="681" t="s">
        <v>583</v>
      </c>
      <c r="CE37" s="682"/>
      <c r="CF37" s="682"/>
      <c r="CG37" s="682"/>
      <c r="CH37" s="682"/>
      <c r="CI37" s="682"/>
      <c r="CJ37" s="682"/>
      <c r="CK37" s="682"/>
      <c r="CL37" s="682"/>
      <c r="CM37" s="682"/>
      <c r="CN37" s="682"/>
      <c r="CO37" s="682"/>
      <c r="CP37" s="682"/>
      <c r="CQ37" s="683"/>
      <c r="CR37" s="666">
        <v>388737</v>
      </c>
      <c r="CS37" s="704"/>
      <c r="CT37" s="704"/>
      <c r="CU37" s="704"/>
      <c r="CV37" s="704"/>
      <c r="CW37" s="704"/>
      <c r="CX37" s="704"/>
      <c r="CY37" s="705"/>
      <c r="CZ37" s="671">
        <v>2</v>
      </c>
      <c r="DA37" s="706"/>
      <c r="DB37" s="706"/>
      <c r="DC37" s="709"/>
      <c r="DD37" s="675">
        <v>388737</v>
      </c>
      <c r="DE37" s="704"/>
      <c r="DF37" s="704"/>
      <c r="DG37" s="704"/>
      <c r="DH37" s="704"/>
      <c r="DI37" s="704"/>
      <c r="DJ37" s="704"/>
      <c r="DK37" s="705"/>
      <c r="DL37" s="675">
        <v>388737</v>
      </c>
      <c r="DM37" s="704"/>
      <c r="DN37" s="704"/>
      <c r="DO37" s="704"/>
      <c r="DP37" s="704"/>
      <c r="DQ37" s="704"/>
      <c r="DR37" s="704"/>
      <c r="DS37" s="704"/>
      <c r="DT37" s="704"/>
      <c r="DU37" s="704"/>
      <c r="DV37" s="705"/>
      <c r="DW37" s="671">
        <v>10</v>
      </c>
      <c r="DX37" s="706"/>
      <c r="DY37" s="706"/>
      <c r="DZ37" s="706"/>
      <c r="EA37" s="706"/>
      <c r="EB37" s="706"/>
      <c r="EC37" s="707"/>
    </row>
    <row r="38" spans="2:133" ht="11.25" customHeight="1" x14ac:dyDescent="0.2">
      <c r="B38" s="663" t="s">
        <v>288</v>
      </c>
      <c r="C38" s="664"/>
      <c r="D38" s="664"/>
      <c r="E38" s="664"/>
      <c r="F38" s="664"/>
      <c r="G38" s="664"/>
      <c r="H38" s="664"/>
      <c r="I38" s="664"/>
      <c r="J38" s="664"/>
      <c r="K38" s="664"/>
      <c r="L38" s="664"/>
      <c r="M38" s="664"/>
      <c r="N38" s="664"/>
      <c r="O38" s="664"/>
      <c r="P38" s="664"/>
      <c r="Q38" s="665"/>
      <c r="R38" s="666">
        <v>2681897</v>
      </c>
      <c r="S38" s="667"/>
      <c r="T38" s="667"/>
      <c r="U38" s="667"/>
      <c r="V38" s="667"/>
      <c r="W38" s="667"/>
      <c r="X38" s="667"/>
      <c r="Y38" s="668"/>
      <c r="Z38" s="669">
        <v>12.7</v>
      </c>
      <c r="AA38" s="669"/>
      <c r="AB38" s="669"/>
      <c r="AC38" s="669"/>
      <c r="AD38" s="670" t="s">
        <v>537</v>
      </c>
      <c r="AE38" s="670"/>
      <c r="AF38" s="670"/>
      <c r="AG38" s="670"/>
      <c r="AH38" s="670"/>
      <c r="AI38" s="670"/>
      <c r="AJ38" s="670"/>
      <c r="AK38" s="670"/>
      <c r="AL38" s="671" t="s">
        <v>537</v>
      </c>
      <c r="AM38" s="672"/>
      <c r="AN38" s="672"/>
      <c r="AO38" s="673"/>
      <c r="AQ38" s="744" t="s">
        <v>584</v>
      </c>
      <c r="AR38" s="745"/>
      <c r="AS38" s="745"/>
      <c r="AT38" s="745"/>
      <c r="AU38" s="745"/>
      <c r="AV38" s="745"/>
      <c r="AW38" s="745"/>
      <c r="AX38" s="745"/>
      <c r="AY38" s="746"/>
      <c r="AZ38" s="666">
        <v>27225</v>
      </c>
      <c r="BA38" s="667"/>
      <c r="BB38" s="667"/>
      <c r="BC38" s="667"/>
      <c r="BD38" s="704"/>
      <c r="BE38" s="704"/>
      <c r="BF38" s="735"/>
      <c r="BG38" s="681" t="s">
        <v>289</v>
      </c>
      <c r="BH38" s="682"/>
      <c r="BI38" s="682"/>
      <c r="BJ38" s="682"/>
      <c r="BK38" s="682"/>
      <c r="BL38" s="682"/>
      <c r="BM38" s="682"/>
      <c r="BN38" s="682"/>
      <c r="BO38" s="682"/>
      <c r="BP38" s="682"/>
      <c r="BQ38" s="682"/>
      <c r="BR38" s="682"/>
      <c r="BS38" s="682"/>
      <c r="BT38" s="682"/>
      <c r="BU38" s="683"/>
      <c r="BV38" s="666">
        <v>2402</v>
      </c>
      <c r="BW38" s="667"/>
      <c r="BX38" s="667"/>
      <c r="BY38" s="667"/>
      <c r="BZ38" s="667"/>
      <c r="CA38" s="667"/>
      <c r="CB38" s="676"/>
      <c r="CD38" s="681" t="s">
        <v>585</v>
      </c>
      <c r="CE38" s="682"/>
      <c r="CF38" s="682"/>
      <c r="CG38" s="682"/>
      <c r="CH38" s="682"/>
      <c r="CI38" s="682"/>
      <c r="CJ38" s="682"/>
      <c r="CK38" s="682"/>
      <c r="CL38" s="682"/>
      <c r="CM38" s="682"/>
      <c r="CN38" s="682"/>
      <c r="CO38" s="682"/>
      <c r="CP38" s="682"/>
      <c r="CQ38" s="683"/>
      <c r="CR38" s="666">
        <v>736083</v>
      </c>
      <c r="CS38" s="667"/>
      <c r="CT38" s="667"/>
      <c r="CU38" s="667"/>
      <c r="CV38" s="667"/>
      <c r="CW38" s="667"/>
      <c r="CX38" s="667"/>
      <c r="CY38" s="668"/>
      <c r="CZ38" s="671">
        <v>3.7</v>
      </c>
      <c r="DA38" s="706"/>
      <c r="DB38" s="706"/>
      <c r="DC38" s="709"/>
      <c r="DD38" s="675">
        <v>596564</v>
      </c>
      <c r="DE38" s="667"/>
      <c r="DF38" s="667"/>
      <c r="DG38" s="667"/>
      <c r="DH38" s="667"/>
      <c r="DI38" s="667"/>
      <c r="DJ38" s="667"/>
      <c r="DK38" s="668"/>
      <c r="DL38" s="675">
        <v>592348</v>
      </c>
      <c r="DM38" s="667"/>
      <c r="DN38" s="667"/>
      <c r="DO38" s="667"/>
      <c r="DP38" s="667"/>
      <c r="DQ38" s="667"/>
      <c r="DR38" s="667"/>
      <c r="DS38" s="667"/>
      <c r="DT38" s="667"/>
      <c r="DU38" s="667"/>
      <c r="DV38" s="668"/>
      <c r="DW38" s="671">
        <v>15.2</v>
      </c>
      <c r="DX38" s="706"/>
      <c r="DY38" s="706"/>
      <c r="DZ38" s="706"/>
      <c r="EA38" s="706"/>
      <c r="EB38" s="706"/>
      <c r="EC38" s="707"/>
    </row>
    <row r="39" spans="2:133" ht="11.25" customHeight="1" x14ac:dyDescent="0.2">
      <c r="B39" s="663" t="s">
        <v>290</v>
      </c>
      <c r="C39" s="664"/>
      <c r="D39" s="664"/>
      <c r="E39" s="664"/>
      <c r="F39" s="664"/>
      <c r="G39" s="664"/>
      <c r="H39" s="664"/>
      <c r="I39" s="664"/>
      <c r="J39" s="664"/>
      <c r="K39" s="664"/>
      <c r="L39" s="664"/>
      <c r="M39" s="664"/>
      <c r="N39" s="664"/>
      <c r="O39" s="664"/>
      <c r="P39" s="664"/>
      <c r="Q39" s="665"/>
      <c r="R39" s="666">
        <v>423909</v>
      </c>
      <c r="S39" s="667"/>
      <c r="T39" s="667"/>
      <c r="U39" s="667"/>
      <c r="V39" s="667"/>
      <c r="W39" s="667"/>
      <c r="X39" s="667"/>
      <c r="Y39" s="668"/>
      <c r="Z39" s="669">
        <v>2</v>
      </c>
      <c r="AA39" s="669"/>
      <c r="AB39" s="669"/>
      <c r="AC39" s="669"/>
      <c r="AD39" s="670">
        <v>89340</v>
      </c>
      <c r="AE39" s="670"/>
      <c r="AF39" s="670"/>
      <c r="AG39" s="670"/>
      <c r="AH39" s="670"/>
      <c r="AI39" s="670"/>
      <c r="AJ39" s="670"/>
      <c r="AK39" s="670"/>
      <c r="AL39" s="671">
        <v>2.2999999999999998</v>
      </c>
      <c r="AM39" s="672"/>
      <c r="AN39" s="672"/>
      <c r="AO39" s="673"/>
      <c r="AQ39" s="744" t="s">
        <v>586</v>
      </c>
      <c r="AR39" s="745"/>
      <c r="AS39" s="745"/>
      <c r="AT39" s="745"/>
      <c r="AU39" s="745"/>
      <c r="AV39" s="745"/>
      <c r="AW39" s="745"/>
      <c r="AX39" s="745"/>
      <c r="AY39" s="746"/>
      <c r="AZ39" s="666">
        <v>17894</v>
      </c>
      <c r="BA39" s="667"/>
      <c r="BB39" s="667"/>
      <c r="BC39" s="667"/>
      <c r="BD39" s="704"/>
      <c r="BE39" s="704"/>
      <c r="BF39" s="735"/>
      <c r="BG39" s="681" t="s">
        <v>291</v>
      </c>
      <c r="BH39" s="682"/>
      <c r="BI39" s="682"/>
      <c r="BJ39" s="682"/>
      <c r="BK39" s="682"/>
      <c r="BL39" s="682"/>
      <c r="BM39" s="682"/>
      <c r="BN39" s="682"/>
      <c r="BO39" s="682"/>
      <c r="BP39" s="682"/>
      <c r="BQ39" s="682"/>
      <c r="BR39" s="682"/>
      <c r="BS39" s="682"/>
      <c r="BT39" s="682"/>
      <c r="BU39" s="683"/>
      <c r="BV39" s="666">
        <v>3928</v>
      </c>
      <c r="BW39" s="667"/>
      <c r="BX39" s="667"/>
      <c r="BY39" s="667"/>
      <c r="BZ39" s="667"/>
      <c r="CA39" s="667"/>
      <c r="CB39" s="676"/>
      <c r="CD39" s="681" t="s">
        <v>587</v>
      </c>
      <c r="CE39" s="682"/>
      <c r="CF39" s="682"/>
      <c r="CG39" s="682"/>
      <c r="CH39" s="682"/>
      <c r="CI39" s="682"/>
      <c r="CJ39" s="682"/>
      <c r="CK39" s="682"/>
      <c r="CL39" s="682"/>
      <c r="CM39" s="682"/>
      <c r="CN39" s="682"/>
      <c r="CO39" s="682"/>
      <c r="CP39" s="682"/>
      <c r="CQ39" s="683"/>
      <c r="CR39" s="666">
        <v>1720931</v>
      </c>
      <c r="CS39" s="704"/>
      <c r="CT39" s="704"/>
      <c r="CU39" s="704"/>
      <c r="CV39" s="704"/>
      <c r="CW39" s="704"/>
      <c r="CX39" s="704"/>
      <c r="CY39" s="705"/>
      <c r="CZ39" s="671">
        <v>8.8000000000000007</v>
      </c>
      <c r="DA39" s="706"/>
      <c r="DB39" s="706"/>
      <c r="DC39" s="709"/>
      <c r="DD39" s="675">
        <v>522422</v>
      </c>
      <c r="DE39" s="704"/>
      <c r="DF39" s="704"/>
      <c r="DG39" s="704"/>
      <c r="DH39" s="704"/>
      <c r="DI39" s="704"/>
      <c r="DJ39" s="704"/>
      <c r="DK39" s="705"/>
      <c r="DL39" s="675" t="s">
        <v>537</v>
      </c>
      <c r="DM39" s="704"/>
      <c r="DN39" s="704"/>
      <c r="DO39" s="704"/>
      <c r="DP39" s="704"/>
      <c r="DQ39" s="704"/>
      <c r="DR39" s="704"/>
      <c r="DS39" s="704"/>
      <c r="DT39" s="704"/>
      <c r="DU39" s="704"/>
      <c r="DV39" s="705"/>
      <c r="DW39" s="671" t="s">
        <v>537</v>
      </c>
      <c r="DX39" s="706"/>
      <c r="DY39" s="706"/>
      <c r="DZ39" s="706"/>
      <c r="EA39" s="706"/>
      <c r="EB39" s="706"/>
      <c r="EC39" s="707"/>
    </row>
    <row r="40" spans="2:133" ht="11.25" customHeight="1" x14ac:dyDescent="0.2">
      <c r="B40" s="663" t="s">
        <v>292</v>
      </c>
      <c r="C40" s="664"/>
      <c r="D40" s="664"/>
      <c r="E40" s="664"/>
      <c r="F40" s="664"/>
      <c r="G40" s="664"/>
      <c r="H40" s="664"/>
      <c r="I40" s="664"/>
      <c r="J40" s="664"/>
      <c r="K40" s="664"/>
      <c r="L40" s="664"/>
      <c r="M40" s="664"/>
      <c r="N40" s="664"/>
      <c r="O40" s="664"/>
      <c r="P40" s="664"/>
      <c r="Q40" s="665"/>
      <c r="R40" s="666" t="s">
        <v>537</v>
      </c>
      <c r="S40" s="667"/>
      <c r="T40" s="667"/>
      <c r="U40" s="667"/>
      <c r="V40" s="667"/>
      <c r="W40" s="667"/>
      <c r="X40" s="667"/>
      <c r="Y40" s="668"/>
      <c r="Z40" s="669" t="s">
        <v>537</v>
      </c>
      <c r="AA40" s="669"/>
      <c r="AB40" s="669"/>
      <c r="AC40" s="669"/>
      <c r="AD40" s="670" t="s">
        <v>537</v>
      </c>
      <c r="AE40" s="670"/>
      <c r="AF40" s="670"/>
      <c r="AG40" s="670"/>
      <c r="AH40" s="670"/>
      <c r="AI40" s="670"/>
      <c r="AJ40" s="670"/>
      <c r="AK40" s="670"/>
      <c r="AL40" s="671" t="s">
        <v>537</v>
      </c>
      <c r="AM40" s="672"/>
      <c r="AN40" s="672"/>
      <c r="AO40" s="673"/>
      <c r="AQ40" s="744" t="s">
        <v>588</v>
      </c>
      <c r="AR40" s="745"/>
      <c r="AS40" s="745"/>
      <c r="AT40" s="745"/>
      <c r="AU40" s="745"/>
      <c r="AV40" s="745"/>
      <c r="AW40" s="745"/>
      <c r="AX40" s="745"/>
      <c r="AY40" s="746"/>
      <c r="AZ40" s="666">
        <v>4216</v>
      </c>
      <c r="BA40" s="667"/>
      <c r="BB40" s="667"/>
      <c r="BC40" s="667"/>
      <c r="BD40" s="704"/>
      <c r="BE40" s="704"/>
      <c r="BF40" s="735"/>
      <c r="BG40" s="747" t="s">
        <v>589</v>
      </c>
      <c r="BH40" s="748"/>
      <c r="BI40" s="748"/>
      <c r="BJ40" s="748"/>
      <c r="BK40" s="748"/>
      <c r="BL40" s="364"/>
      <c r="BM40" s="682" t="s">
        <v>590</v>
      </c>
      <c r="BN40" s="682"/>
      <c r="BO40" s="682"/>
      <c r="BP40" s="682"/>
      <c r="BQ40" s="682"/>
      <c r="BR40" s="682"/>
      <c r="BS40" s="682"/>
      <c r="BT40" s="682"/>
      <c r="BU40" s="683"/>
      <c r="BV40" s="666">
        <v>8</v>
      </c>
      <c r="BW40" s="667"/>
      <c r="BX40" s="667"/>
      <c r="BY40" s="667"/>
      <c r="BZ40" s="667"/>
      <c r="CA40" s="667"/>
      <c r="CB40" s="676"/>
      <c r="CD40" s="681" t="s">
        <v>591</v>
      </c>
      <c r="CE40" s="682"/>
      <c r="CF40" s="682"/>
      <c r="CG40" s="682"/>
      <c r="CH40" s="682"/>
      <c r="CI40" s="682"/>
      <c r="CJ40" s="682"/>
      <c r="CK40" s="682"/>
      <c r="CL40" s="682"/>
      <c r="CM40" s="682"/>
      <c r="CN40" s="682"/>
      <c r="CO40" s="682"/>
      <c r="CP40" s="682"/>
      <c r="CQ40" s="683"/>
      <c r="CR40" s="666">
        <v>82000</v>
      </c>
      <c r="CS40" s="667"/>
      <c r="CT40" s="667"/>
      <c r="CU40" s="667"/>
      <c r="CV40" s="667"/>
      <c r="CW40" s="667"/>
      <c r="CX40" s="667"/>
      <c r="CY40" s="668"/>
      <c r="CZ40" s="671">
        <v>0.4</v>
      </c>
      <c r="DA40" s="706"/>
      <c r="DB40" s="706"/>
      <c r="DC40" s="709"/>
      <c r="DD40" s="675">
        <v>82000</v>
      </c>
      <c r="DE40" s="667"/>
      <c r="DF40" s="667"/>
      <c r="DG40" s="667"/>
      <c r="DH40" s="667"/>
      <c r="DI40" s="667"/>
      <c r="DJ40" s="667"/>
      <c r="DK40" s="668"/>
      <c r="DL40" s="675">
        <v>82000</v>
      </c>
      <c r="DM40" s="667"/>
      <c r="DN40" s="667"/>
      <c r="DO40" s="667"/>
      <c r="DP40" s="667"/>
      <c r="DQ40" s="667"/>
      <c r="DR40" s="667"/>
      <c r="DS40" s="667"/>
      <c r="DT40" s="667"/>
      <c r="DU40" s="667"/>
      <c r="DV40" s="668"/>
      <c r="DW40" s="671">
        <v>2.1</v>
      </c>
      <c r="DX40" s="706"/>
      <c r="DY40" s="706"/>
      <c r="DZ40" s="706"/>
      <c r="EA40" s="706"/>
      <c r="EB40" s="706"/>
      <c r="EC40" s="707"/>
    </row>
    <row r="41" spans="2:133" ht="11.25" customHeight="1" x14ac:dyDescent="0.2">
      <c r="B41" s="663" t="s">
        <v>293</v>
      </c>
      <c r="C41" s="664"/>
      <c r="D41" s="664"/>
      <c r="E41" s="664"/>
      <c r="F41" s="664"/>
      <c r="G41" s="664"/>
      <c r="H41" s="664"/>
      <c r="I41" s="664"/>
      <c r="J41" s="664"/>
      <c r="K41" s="664"/>
      <c r="L41" s="664"/>
      <c r="M41" s="664"/>
      <c r="N41" s="664"/>
      <c r="O41" s="664"/>
      <c r="P41" s="664"/>
      <c r="Q41" s="665"/>
      <c r="R41" s="666" t="s">
        <v>537</v>
      </c>
      <c r="S41" s="667"/>
      <c r="T41" s="667"/>
      <c r="U41" s="667"/>
      <c r="V41" s="667"/>
      <c r="W41" s="667"/>
      <c r="X41" s="667"/>
      <c r="Y41" s="668"/>
      <c r="Z41" s="669" t="s">
        <v>537</v>
      </c>
      <c r="AA41" s="669"/>
      <c r="AB41" s="669"/>
      <c r="AC41" s="669"/>
      <c r="AD41" s="670" t="s">
        <v>537</v>
      </c>
      <c r="AE41" s="670"/>
      <c r="AF41" s="670"/>
      <c r="AG41" s="670"/>
      <c r="AH41" s="670"/>
      <c r="AI41" s="670"/>
      <c r="AJ41" s="670"/>
      <c r="AK41" s="670"/>
      <c r="AL41" s="671" t="s">
        <v>537</v>
      </c>
      <c r="AM41" s="672"/>
      <c r="AN41" s="672"/>
      <c r="AO41" s="673"/>
      <c r="AQ41" s="744" t="s">
        <v>592</v>
      </c>
      <c r="AR41" s="745"/>
      <c r="AS41" s="745"/>
      <c r="AT41" s="745"/>
      <c r="AU41" s="745"/>
      <c r="AV41" s="745"/>
      <c r="AW41" s="745"/>
      <c r="AX41" s="745"/>
      <c r="AY41" s="746"/>
      <c r="AZ41" s="666">
        <v>228521</v>
      </c>
      <c r="BA41" s="667"/>
      <c r="BB41" s="667"/>
      <c r="BC41" s="667"/>
      <c r="BD41" s="704"/>
      <c r="BE41" s="704"/>
      <c r="BF41" s="735"/>
      <c r="BG41" s="747"/>
      <c r="BH41" s="748"/>
      <c r="BI41" s="748"/>
      <c r="BJ41" s="748"/>
      <c r="BK41" s="748"/>
      <c r="BL41" s="364"/>
      <c r="BM41" s="682" t="s">
        <v>593</v>
      </c>
      <c r="BN41" s="682"/>
      <c r="BO41" s="682"/>
      <c r="BP41" s="682"/>
      <c r="BQ41" s="682"/>
      <c r="BR41" s="682"/>
      <c r="BS41" s="682"/>
      <c r="BT41" s="682"/>
      <c r="BU41" s="683"/>
      <c r="BV41" s="666">
        <v>40</v>
      </c>
      <c r="BW41" s="667"/>
      <c r="BX41" s="667"/>
      <c r="BY41" s="667"/>
      <c r="BZ41" s="667"/>
      <c r="CA41" s="667"/>
      <c r="CB41" s="676"/>
      <c r="CD41" s="681" t="s">
        <v>594</v>
      </c>
      <c r="CE41" s="682"/>
      <c r="CF41" s="682"/>
      <c r="CG41" s="682"/>
      <c r="CH41" s="682"/>
      <c r="CI41" s="682"/>
      <c r="CJ41" s="682"/>
      <c r="CK41" s="682"/>
      <c r="CL41" s="682"/>
      <c r="CM41" s="682"/>
      <c r="CN41" s="682"/>
      <c r="CO41" s="682"/>
      <c r="CP41" s="682"/>
      <c r="CQ41" s="683"/>
      <c r="CR41" s="666" t="s">
        <v>537</v>
      </c>
      <c r="CS41" s="704"/>
      <c r="CT41" s="704"/>
      <c r="CU41" s="704"/>
      <c r="CV41" s="704"/>
      <c r="CW41" s="704"/>
      <c r="CX41" s="704"/>
      <c r="CY41" s="705"/>
      <c r="CZ41" s="671" t="s">
        <v>537</v>
      </c>
      <c r="DA41" s="706"/>
      <c r="DB41" s="706"/>
      <c r="DC41" s="709"/>
      <c r="DD41" s="675" t="s">
        <v>537</v>
      </c>
      <c r="DE41" s="704"/>
      <c r="DF41" s="704"/>
      <c r="DG41" s="704"/>
      <c r="DH41" s="704"/>
      <c r="DI41" s="704"/>
      <c r="DJ41" s="704"/>
      <c r="DK41" s="705"/>
      <c r="DL41" s="757"/>
      <c r="DM41" s="758"/>
      <c r="DN41" s="758"/>
      <c r="DO41" s="758"/>
      <c r="DP41" s="758"/>
      <c r="DQ41" s="758"/>
      <c r="DR41" s="758"/>
      <c r="DS41" s="758"/>
      <c r="DT41" s="758"/>
      <c r="DU41" s="758"/>
      <c r="DV41" s="759"/>
      <c r="DW41" s="751"/>
      <c r="DX41" s="752"/>
      <c r="DY41" s="752"/>
      <c r="DZ41" s="752"/>
      <c r="EA41" s="752"/>
      <c r="EB41" s="752"/>
      <c r="EC41" s="753"/>
    </row>
    <row r="42" spans="2:133" ht="11.25" customHeight="1" x14ac:dyDescent="0.2">
      <c r="B42" s="663" t="s">
        <v>595</v>
      </c>
      <c r="C42" s="664"/>
      <c r="D42" s="664"/>
      <c r="E42" s="664"/>
      <c r="F42" s="664"/>
      <c r="G42" s="664"/>
      <c r="H42" s="664"/>
      <c r="I42" s="664"/>
      <c r="J42" s="664"/>
      <c r="K42" s="664"/>
      <c r="L42" s="664"/>
      <c r="M42" s="664"/>
      <c r="N42" s="664"/>
      <c r="O42" s="664"/>
      <c r="P42" s="664"/>
      <c r="Q42" s="665"/>
      <c r="R42" s="666" t="s">
        <v>537</v>
      </c>
      <c r="S42" s="667"/>
      <c r="T42" s="667"/>
      <c r="U42" s="667"/>
      <c r="V42" s="667"/>
      <c r="W42" s="667"/>
      <c r="X42" s="667"/>
      <c r="Y42" s="668"/>
      <c r="Z42" s="669" t="s">
        <v>537</v>
      </c>
      <c r="AA42" s="669"/>
      <c r="AB42" s="669"/>
      <c r="AC42" s="669"/>
      <c r="AD42" s="670" t="s">
        <v>537</v>
      </c>
      <c r="AE42" s="670"/>
      <c r="AF42" s="670"/>
      <c r="AG42" s="670"/>
      <c r="AH42" s="670"/>
      <c r="AI42" s="670"/>
      <c r="AJ42" s="670"/>
      <c r="AK42" s="670"/>
      <c r="AL42" s="671" t="s">
        <v>537</v>
      </c>
      <c r="AM42" s="672"/>
      <c r="AN42" s="672"/>
      <c r="AO42" s="673"/>
      <c r="AQ42" s="754" t="s">
        <v>596</v>
      </c>
      <c r="AR42" s="755"/>
      <c r="AS42" s="755"/>
      <c r="AT42" s="755"/>
      <c r="AU42" s="755"/>
      <c r="AV42" s="755"/>
      <c r="AW42" s="755"/>
      <c r="AX42" s="755"/>
      <c r="AY42" s="756"/>
      <c r="AZ42" s="760">
        <v>346256</v>
      </c>
      <c r="BA42" s="761"/>
      <c r="BB42" s="761"/>
      <c r="BC42" s="761"/>
      <c r="BD42" s="737"/>
      <c r="BE42" s="737"/>
      <c r="BF42" s="739"/>
      <c r="BG42" s="749"/>
      <c r="BH42" s="750"/>
      <c r="BI42" s="750"/>
      <c r="BJ42" s="750"/>
      <c r="BK42" s="750"/>
      <c r="BL42" s="365"/>
      <c r="BM42" s="695" t="s">
        <v>597</v>
      </c>
      <c r="BN42" s="695"/>
      <c r="BO42" s="695"/>
      <c r="BP42" s="695"/>
      <c r="BQ42" s="695"/>
      <c r="BR42" s="695"/>
      <c r="BS42" s="695"/>
      <c r="BT42" s="695"/>
      <c r="BU42" s="696"/>
      <c r="BV42" s="760">
        <v>424</v>
      </c>
      <c r="BW42" s="761"/>
      <c r="BX42" s="761"/>
      <c r="BY42" s="761"/>
      <c r="BZ42" s="761"/>
      <c r="CA42" s="761"/>
      <c r="CB42" s="773"/>
      <c r="CD42" s="663" t="s">
        <v>294</v>
      </c>
      <c r="CE42" s="664"/>
      <c r="CF42" s="664"/>
      <c r="CG42" s="664"/>
      <c r="CH42" s="664"/>
      <c r="CI42" s="664"/>
      <c r="CJ42" s="664"/>
      <c r="CK42" s="664"/>
      <c r="CL42" s="664"/>
      <c r="CM42" s="664"/>
      <c r="CN42" s="664"/>
      <c r="CO42" s="664"/>
      <c r="CP42" s="664"/>
      <c r="CQ42" s="665"/>
      <c r="CR42" s="666">
        <v>7603093</v>
      </c>
      <c r="CS42" s="704"/>
      <c r="CT42" s="704"/>
      <c r="CU42" s="704"/>
      <c r="CV42" s="704"/>
      <c r="CW42" s="704"/>
      <c r="CX42" s="704"/>
      <c r="CY42" s="705"/>
      <c r="CZ42" s="671">
        <v>38.700000000000003</v>
      </c>
      <c r="DA42" s="706"/>
      <c r="DB42" s="706"/>
      <c r="DC42" s="709"/>
      <c r="DD42" s="675">
        <v>1290082</v>
      </c>
      <c r="DE42" s="704"/>
      <c r="DF42" s="704"/>
      <c r="DG42" s="704"/>
      <c r="DH42" s="704"/>
      <c r="DI42" s="704"/>
      <c r="DJ42" s="704"/>
      <c r="DK42" s="705"/>
      <c r="DL42" s="757"/>
      <c r="DM42" s="758"/>
      <c r="DN42" s="758"/>
      <c r="DO42" s="758"/>
      <c r="DP42" s="758"/>
      <c r="DQ42" s="758"/>
      <c r="DR42" s="758"/>
      <c r="DS42" s="758"/>
      <c r="DT42" s="758"/>
      <c r="DU42" s="758"/>
      <c r="DV42" s="759"/>
      <c r="DW42" s="751"/>
      <c r="DX42" s="752"/>
      <c r="DY42" s="752"/>
      <c r="DZ42" s="752"/>
      <c r="EA42" s="752"/>
      <c r="EB42" s="752"/>
      <c r="EC42" s="753"/>
    </row>
    <row r="43" spans="2:133" ht="11.25" customHeight="1" x14ac:dyDescent="0.2">
      <c r="B43" s="663" t="s">
        <v>598</v>
      </c>
      <c r="C43" s="664"/>
      <c r="D43" s="664"/>
      <c r="E43" s="664"/>
      <c r="F43" s="664"/>
      <c r="G43" s="664"/>
      <c r="H43" s="664"/>
      <c r="I43" s="664"/>
      <c r="J43" s="664"/>
      <c r="K43" s="664"/>
      <c r="L43" s="664"/>
      <c r="M43" s="664"/>
      <c r="N43" s="664"/>
      <c r="O43" s="664"/>
      <c r="P43" s="664"/>
      <c r="Q43" s="665"/>
      <c r="R43" s="666" t="s">
        <v>537</v>
      </c>
      <c r="S43" s="667"/>
      <c r="T43" s="667"/>
      <c r="U43" s="667"/>
      <c r="V43" s="667"/>
      <c r="W43" s="667"/>
      <c r="X43" s="667"/>
      <c r="Y43" s="668"/>
      <c r="Z43" s="669" t="s">
        <v>537</v>
      </c>
      <c r="AA43" s="669"/>
      <c r="AB43" s="669"/>
      <c r="AC43" s="669"/>
      <c r="AD43" s="670" t="s">
        <v>537</v>
      </c>
      <c r="AE43" s="670"/>
      <c r="AF43" s="670"/>
      <c r="AG43" s="670"/>
      <c r="AH43" s="670"/>
      <c r="AI43" s="670"/>
      <c r="AJ43" s="670"/>
      <c r="AK43" s="670"/>
      <c r="AL43" s="671" t="s">
        <v>537</v>
      </c>
      <c r="AM43" s="672"/>
      <c r="AN43" s="672"/>
      <c r="AO43" s="673"/>
      <c r="BV43" s="219"/>
      <c r="BW43" s="219"/>
      <c r="BX43" s="219"/>
      <c r="BY43" s="219"/>
      <c r="BZ43" s="219"/>
      <c r="CA43" s="219"/>
      <c r="CB43" s="219"/>
      <c r="CD43" s="663" t="s">
        <v>599</v>
      </c>
      <c r="CE43" s="664"/>
      <c r="CF43" s="664"/>
      <c r="CG43" s="664"/>
      <c r="CH43" s="664"/>
      <c r="CI43" s="664"/>
      <c r="CJ43" s="664"/>
      <c r="CK43" s="664"/>
      <c r="CL43" s="664"/>
      <c r="CM43" s="664"/>
      <c r="CN43" s="664"/>
      <c r="CO43" s="664"/>
      <c r="CP43" s="664"/>
      <c r="CQ43" s="665"/>
      <c r="CR43" s="666">
        <v>85362</v>
      </c>
      <c r="CS43" s="704"/>
      <c r="CT43" s="704"/>
      <c r="CU43" s="704"/>
      <c r="CV43" s="704"/>
      <c r="CW43" s="704"/>
      <c r="CX43" s="704"/>
      <c r="CY43" s="705"/>
      <c r="CZ43" s="671">
        <v>0.4</v>
      </c>
      <c r="DA43" s="706"/>
      <c r="DB43" s="706"/>
      <c r="DC43" s="709"/>
      <c r="DD43" s="675">
        <v>85362</v>
      </c>
      <c r="DE43" s="704"/>
      <c r="DF43" s="704"/>
      <c r="DG43" s="704"/>
      <c r="DH43" s="704"/>
      <c r="DI43" s="704"/>
      <c r="DJ43" s="704"/>
      <c r="DK43" s="705"/>
      <c r="DL43" s="757"/>
      <c r="DM43" s="758"/>
      <c r="DN43" s="758"/>
      <c r="DO43" s="758"/>
      <c r="DP43" s="758"/>
      <c r="DQ43" s="758"/>
      <c r="DR43" s="758"/>
      <c r="DS43" s="758"/>
      <c r="DT43" s="758"/>
      <c r="DU43" s="758"/>
      <c r="DV43" s="759"/>
      <c r="DW43" s="751"/>
      <c r="DX43" s="752"/>
      <c r="DY43" s="752"/>
      <c r="DZ43" s="752"/>
      <c r="EA43" s="752"/>
      <c r="EB43" s="752"/>
      <c r="EC43" s="753"/>
    </row>
    <row r="44" spans="2:133" ht="11.25" customHeight="1" x14ac:dyDescent="0.2">
      <c r="B44" s="710" t="s">
        <v>600</v>
      </c>
      <c r="C44" s="711"/>
      <c r="D44" s="711"/>
      <c r="E44" s="711"/>
      <c r="F44" s="711"/>
      <c r="G44" s="711"/>
      <c r="H44" s="711"/>
      <c r="I44" s="711"/>
      <c r="J44" s="711"/>
      <c r="K44" s="711"/>
      <c r="L44" s="711"/>
      <c r="M44" s="711"/>
      <c r="N44" s="711"/>
      <c r="O44" s="711"/>
      <c r="P44" s="711"/>
      <c r="Q44" s="712"/>
      <c r="R44" s="760">
        <v>21053128</v>
      </c>
      <c r="S44" s="761"/>
      <c r="T44" s="761"/>
      <c r="U44" s="761"/>
      <c r="V44" s="761"/>
      <c r="W44" s="761"/>
      <c r="X44" s="761"/>
      <c r="Y44" s="762"/>
      <c r="Z44" s="763">
        <v>100</v>
      </c>
      <c r="AA44" s="763"/>
      <c r="AB44" s="763"/>
      <c r="AC44" s="763"/>
      <c r="AD44" s="764">
        <v>3889316</v>
      </c>
      <c r="AE44" s="764"/>
      <c r="AF44" s="764"/>
      <c r="AG44" s="764"/>
      <c r="AH44" s="764"/>
      <c r="AI44" s="764"/>
      <c r="AJ44" s="764"/>
      <c r="AK44" s="764"/>
      <c r="AL44" s="765">
        <v>100</v>
      </c>
      <c r="AM44" s="738"/>
      <c r="AN44" s="738"/>
      <c r="AO44" s="766"/>
      <c r="CD44" s="767" t="s">
        <v>267</v>
      </c>
      <c r="CE44" s="768"/>
      <c r="CF44" s="663" t="s">
        <v>601</v>
      </c>
      <c r="CG44" s="664"/>
      <c r="CH44" s="664"/>
      <c r="CI44" s="664"/>
      <c r="CJ44" s="664"/>
      <c r="CK44" s="664"/>
      <c r="CL44" s="664"/>
      <c r="CM44" s="664"/>
      <c r="CN44" s="664"/>
      <c r="CO44" s="664"/>
      <c r="CP44" s="664"/>
      <c r="CQ44" s="665"/>
      <c r="CR44" s="666">
        <v>7433423</v>
      </c>
      <c r="CS44" s="667"/>
      <c r="CT44" s="667"/>
      <c r="CU44" s="667"/>
      <c r="CV44" s="667"/>
      <c r="CW44" s="667"/>
      <c r="CX44" s="667"/>
      <c r="CY44" s="668"/>
      <c r="CZ44" s="671">
        <v>37.9</v>
      </c>
      <c r="DA44" s="672"/>
      <c r="DB44" s="672"/>
      <c r="DC44" s="684"/>
      <c r="DD44" s="675">
        <v>1220521</v>
      </c>
      <c r="DE44" s="667"/>
      <c r="DF44" s="667"/>
      <c r="DG44" s="667"/>
      <c r="DH44" s="667"/>
      <c r="DI44" s="667"/>
      <c r="DJ44" s="667"/>
      <c r="DK44" s="668"/>
      <c r="DL44" s="757"/>
      <c r="DM44" s="758"/>
      <c r="DN44" s="758"/>
      <c r="DO44" s="758"/>
      <c r="DP44" s="758"/>
      <c r="DQ44" s="758"/>
      <c r="DR44" s="758"/>
      <c r="DS44" s="758"/>
      <c r="DT44" s="758"/>
      <c r="DU44" s="758"/>
      <c r="DV44" s="759"/>
      <c r="DW44" s="751"/>
      <c r="DX44" s="752"/>
      <c r="DY44" s="752"/>
      <c r="DZ44" s="752"/>
      <c r="EA44" s="752"/>
      <c r="EB44" s="752"/>
      <c r="EC44" s="753"/>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9"/>
      <c r="CE45" s="770"/>
      <c r="CF45" s="663" t="s">
        <v>602</v>
      </c>
      <c r="CG45" s="664"/>
      <c r="CH45" s="664"/>
      <c r="CI45" s="664"/>
      <c r="CJ45" s="664"/>
      <c r="CK45" s="664"/>
      <c r="CL45" s="664"/>
      <c r="CM45" s="664"/>
      <c r="CN45" s="664"/>
      <c r="CO45" s="664"/>
      <c r="CP45" s="664"/>
      <c r="CQ45" s="665"/>
      <c r="CR45" s="666">
        <v>6235784</v>
      </c>
      <c r="CS45" s="704"/>
      <c r="CT45" s="704"/>
      <c r="CU45" s="704"/>
      <c r="CV45" s="704"/>
      <c r="CW45" s="704"/>
      <c r="CX45" s="704"/>
      <c r="CY45" s="705"/>
      <c r="CZ45" s="671">
        <v>31.8</v>
      </c>
      <c r="DA45" s="706"/>
      <c r="DB45" s="706"/>
      <c r="DC45" s="709"/>
      <c r="DD45" s="675">
        <v>873825</v>
      </c>
      <c r="DE45" s="704"/>
      <c r="DF45" s="704"/>
      <c r="DG45" s="704"/>
      <c r="DH45" s="704"/>
      <c r="DI45" s="704"/>
      <c r="DJ45" s="704"/>
      <c r="DK45" s="705"/>
      <c r="DL45" s="757"/>
      <c r="DM45" s="758"/>
      <c r="DN45" s="758"/>
      <c r="DO45" s="758"/>
      <c r="DP45" s="758"/>
      <c r="DQ45" s="758"/>
      <c r="DR45" s="758"/>
      <c r="DS45" s="758"/>
      <c r="DT45" s="758"/>
      <c r="DU45" s="758"/>
      <c r="DV45" s="759"/>
      <c r="DW45" s="751"/>
      <c r="DX45" s="752"/>
      <c r="DY45" s="752"/>
      <c r="DZ45" s="752"/>
      <c r="EA45" s="752"/>
      <c r="EB45" s="752"/>
      <c r="EC45" s="753"/>
    </row>
    <row r="46" spans="2:133" ht="11.25" customHeight="1" x14ac:dyDescent="0.2">
      <c r="B46" s="221" t="s">
        <v>295</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9"/>
      <c r="CE46" s="770"/>
      <c r="CF46" s="663" t="s">
        <v>603</v>
      </c>
      <c r="CG46" s="664"/>
      <c r="CH46" s="664"/>
      <c r="CI46" s="664"/>
      <c r="CJ46" s="664"/>
      <c r="CK46" s="664"/>
      <c r="CL46" s="664"/>
      <c r="CM46" s="664"/>
      <c r="CN46" s="664"/>
      <c r="CO46" s="664"/>
      <c r="CP46" s="664"/>
      <c r="CQ46" s="665"/>
      <c r="CR46" s="666">
        <v>1197639</v>
      </c>
      <c r="CS46" s="667"/>
      <c r="CT46" s="667"/>
      <c r="CU46" s="667"/>
      <c r="CV46" s="667"/>
      <c r="CW46" s="667"/>
      <c r="CX46" s="667"/>
      <c r="CY46" s="668"/>
      <c r="CZ46" s="671">
        <v>6.1</v>
      </c>
      <c r="DA46" s="672"/>
      <c r="DB46" s="672"/>
      <c r="DC46" s="684"/>
      <c r="DD46" s="675">
        <v>346696</v>
      </c>
      <c r="DE46" s="667"/>
      <c r="DF46" s="667"/>
      <c r="DG46" s="667"/>
      <c r="DH46" s="667"/>
      <c r="DI46" s="667"/>
      <c r="DJ46" s="667"/>
      <c r="DK46" s="668"/>
      <c r="DL46" s="757"/>
      <c r="DM46" s="758"/>
      <c r="DN46" s="758"/>
      <c r="DO46" s="758"/>
      <c r="DP46" s="758"/>
      <c r="DQ46" s="758"/>
      <c r="DR46" s="758"/>
      <c r="DS46" s="758"/>
      <c r="DT46" s="758"/>
      <c r="DU46" s="758"/>
      <c r="DV46" s="759"/>
      <c r="DW46" s="751"/>
      <c r="DX46" s="752"/>
      <c r="DY46" s="752"/>
      <c r="DZ46" s="752"/>
      <c r="EA46" s="752"/>
      <c r="EB46" s="752"/>
      <c r="EC46" s="753"/>
    </row>
    <row r="47" spans="2:133" ht="11.25" customHeight="1" x14ac:dyDescent="0.2">
      <c r="B47" s="785" t="s">
        <v>296</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69"/>
      <c r="CE47" s="770"/>
      <c r="CF47" s="663" t="s">
        <v>604</v>
      </c>
      <c r="CG47" s="664"/>
      <c r="CH47" s="664"/>
      <c r="CI47" s="664"/>
      <c r="CJ47" s="664"/>
      <c r="CK47" s="664"/>
      <c r="CL47" s="664"/>
      <c r="CM47" s="664"/>
      <c r="CN47" s="664"/>
      <c r="CO47" s="664"/>
      <c r="CP47" s="664"/>
      <c r="CQ47" s="665"/>
      <c r="CR47" s="666">
        <v>169670</v>
      </c>
      <c r="CS47" s="704"/>
      <c r="CT47" s="704"/>
      <c r="CU47" s="704"/>
      <c r="CV47" s="704"/>
      <c r="CW47" s="704"/>
      <c r="CX47" s="704"/>
      <c r="CY47" s="705"/>
      <c r="CZ47" s="671">
        <v>0.9</v>
      </c>
      <c r="DA47" s="706"/>
      <c r="DB47" s="706"/>
      <c r="DC47" s="709"/>
      <c r="DD47" s="675">
        <v>69561</v>
      </c>
      <c r="DE47" s="704"/>
      <c r="DF47" s="704"/>
      <c r="DG47" s="704"/>
      <c r="DH47" s="704"/>
      <c r="DI47" s="704"/>
      <c r="DJ47" s="704"/>
      <c r="DK47" s="705"/>
      <c r="DL47" s="757"/>
      <c r="DM47" s="758"/>
      <c r="DN47" s="758"/>
      <c r="DO47" s="758"/>
      <c r="DP47" s="758"/>
      <c r="DQ47" s="758"/>
      <c r="DR47" s="758"/>
      <c r="DS47" s="758"/>
      <c r="DT47" s="758"/>
      <c r="DU47" s="758"/>
      <c r="DV47" s="759"/>
      <c r="DW47" s="751"/>
      <c r="DX47" s="752"/>
      <c r="DY47" s="752"/>
      <c r="DZ47" s="752"/>
      <c r="EA47" s="752"/>
      <c r="EB47" s="752"/>
      <c r="EC47" s="753"/>
    </row>
    <row r="48" spans="2:133" ht="10.8" x14ac:dyDescent="0.2">
      <c r="B48" s="784" t="s">
        <v>297</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1"/>
      <c r="CE48" s="772"/>
      <c r="CF48" s="663" t="s">
        <v>605</v>
      </c>
      <c r="CG48" s="664"/>
      <c r="CH48" s="664"/>
      <c r="CI48" s="664"/>
      <c r="CJ48" s="664"/>
      <c r="CK48" s="664"/>
      <c r="CL48" s="664"/>
      <c r="CM48" s="664"/>
      <c r="CN48" s="664"/>
      <c r="CO48" s="664"/>
      <c r="CP48" s="664"/>
      <c r="CQ48" s="665"/>
      <c r="CR48" s="666" t="s">
        <v>537</v>
      </c>
      <c r="CS48" s="667"/>
      <c r="CT48" s="667"/>
      <c r="CU48" s="667"/>
      <c r="CV48" s="667"/>
      <c r="CW48" s="667"/>
      <c r="CX48" s="667"/>
      <c r="CY48" s="668"/>
      <c r="CZ48" s="671" t="s">
        <v>537</v>
      </c>
      <c r="DA48" s="672"/>
      <c r="DB48" s="672"/>
      <c r="DC48" s="684"/>
      <c r="DD48" s="675" t="s">
        <v>537</v>
      </c>
      <c r="DE48" s="667"/>
      <c r="DF48" s="667"/>
      <c r="DG48" s="667"/>
      <c r="DH48" s="667"/>
      <c r="DI48" s="667"/>
      <c r="DJ48" s="667"/>
      <c r="DK48" s="668"/>
      <c r="DL48" s="757"/>
      <c r="DM48" s="758"/>
      <c r="DN48" s="758"/>
      <c r="DO48" s="758"/>
      <c r="DP48" s="758"/>
      <c r="DQ48" s="758"/>
      <c r="DR48" s="758"/>
      <c r="DS48" s="758"/>
      <c r="DT48" s="758"/>
      <c r="DU48" s="758"/>
      <c r="DV48" s="759"/>
      <c r="DW48" s="751"/>
      <c r="DX48" s="752"/>
      <c r="DY48" s="752"/>
      <c r="DZ48" s="752"/>
      <c r="EA48" s="752"/>
      <c r="EB48" s="752"/>
      <c r="EC48" s="753"/>
    </row>
    <row r="49" spans="2:133" ht="11.25" customHeight="1" x14ac:dyDescent="0.2">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10" t="s">
        <v>606</v>
      </c>
      <c r="CE49" s="711"/>
      <c r="CF49" s="711"/>
      <c r="CG49" s="711"/>
      <c r="CH49" s="711"/>
      <c r="CI49" s="711"/>
      <c r="CJ49" s="711"/>
      <c r="CK49" s="711"/>
      <c r="CL49" s="711"/>
      <c r="CM49" s="711"/>
      <c r="CN49" s="711"/>
      <c r="CO49" s="711"/>
      <c r="CP49" s="711"/>
      <c r="CQ49" s="712"/>
      <c r="CR49" s="760">
        <v>19629577</v>
      </c>
      <c r="CS49" s="737"/>
      <c r="CT49" s="737"/>
      <c r="CU49" s="737"/>
      <c r="CV49" s="737"/>
      <c r="CW49" s="737"/>
      <c r="CX49" s="737"/>
      <c r="CY49" s="774"/>
      <c r="CZ49" s="765">
        <v>100</v>
      </c>
      <c r="DA49" s="775"/>
      <c r="DB49" s="775"/>
      <c r="DC49" s="776"/>
      <c r="DD49" s="777">
        <v>6133570</v>
      </c>
      <c r="DE49" s="737"/>
      <c r="DF49" s="737"/>
      <c r="DG49" s="737"/>
      <c r="DH49" s="737"/>
      <c r="DI49" s="737"/>
      <c r="DJ49" s="737"/>
      <c r="DK49" s="774"/>
      <c r="DL49" s="778"/>
      <c r="DM49" s="779"/>
      <c r="DN49" s="779"/>
      <c r="DO49" s="779"/>
      <c r="DP49" s="779"/>
      <c r="DQ49" s="779"/>
      <c r="DR49" s="779"/>
      <c r="DS49" s="779"/>
      <c r="DT49" s="779"/>
      <c r="DU49" s="779"/>
      <c r="DV49" s="780"/>
      <c r="DW49" s="781"/>
      <c r="DX49" s="782"/>
      <c r="DY49" s="782"/>
      <c r="DZ49" s="782"/>
      <c r="EA49" s="782"/>
      <c r="EB49" s="782"/>
      <c r="EC49" s="783"/>
    </row>
    <row r="50" spans="2:133" ht="10.8" hidden="1" x14ac:dyDescent="0.2">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XGOJTMRyh+6mq9UiJ5Nri0KjEOIAIfNEQBWsbT6UcQ4eGUv1OEaiKXfmzPDFRC8dV+HXeZsq0gpg2WTpHiYw7g==" saltValue="c1JQl0eGEChjVsmhcg3RL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election activeCell="AF111" sqref="AF111:AJ111"/>
    </sheetView>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786" t="s">
        <v>298</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7" t="s">
        <v>299</v>
      </c>
      <c r="DK2" s="788"/>
      <c r="DL2" s="788"/>
      <c r="DM2" s="788"/>
      <c r="DN2" s="788"/>
      <c r="DO2" s="789"/>
      <c r="DP2" s="224"/>
      <c r="DQ2" s="787" t="s">
        <v>300</v>
      </c>
      <c r="DR2" s="788"/>
      <c r="DS2" s="788"/>
      <c r="DT2" s="788"/>
      <c r="DU2" s="788"/>
      <c r="DV2" s="788"/>
      <c r="DW2" s="788"/>
      <c r="DX2" s="788"/>
      <c r="DY2" s="788"/>
      <c r="DZ2" s="789"/>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790" t="s">
        <v>301</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28"/>
      <c r="BA4" s="228"/>
      <c r="BB4" s="228"/>
      <c r="BC4" s="228"/>
      <c r="BD4" s="228"/>
      <c r="BE4" s="229"/>
      <c r="BF4" s="229"/>
      <c r="BG4" s="229"/>
      <c r="BH4" s="229"/>
      <c r="BI4" s="229"/>
      <c r="BJ4" s="229"/>
      <c r="BK4" s="229"/>
      <c r="BL4" s="229"/>
      <c r="BM4" s="229"/>
      <c r="BN4" s="229"/>
      <c r="BO4" s="229"/>
      <c r="BP4" s="229"/>
      <c r="BQ4" s="791" t="s">
        <v>302</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0"/>
    </row>
    <row r="5" spans="1:131" s="231" customFormat="1" ht="26.25" customHeight="1" x14ac:dyDescent="0.2">
      <c r="A5" s="792" t="s">
        <v>303</v>
      </c>
      <c r="B5" s="793"/>
      <c r="C5" s="793"/>
      <c r="D5" s="793"/>
      <c r="E5" s="793"/>
      <c r="F5" s="793"/>
      <c r="G5" s="793"/>
      <c r="H5" s="793"/>
      <c r="I5" s="793"/>
      <c r="J5" s="793"/>
      <c r="K5" s="793"/>
      <c r="L5" s="793"/>
      <c r="M5" s="793"/>
      <c r="N5" s="793"/>
      <c r="O5" s="793"/>
      <c r="P5" s="794"/>
      <c r="Q5" s="798" t="s">
        <v>304</v>
      </c>
      <c r="R5" s="799"/>
      <c r="S5" s="799"/>
      <c r="T5" s="799"/>
      <c r="U5" s="800"/>
      <c r="V5" s="798" t="s">
        <v>305</v>
      </c>
      <c r="W5" s="799"/>
      <c r="X5" s="799"/>
      <c r="Y5" s="799"/>
      <c r="Z5" s="800"/>
      <c r="AA5" s="798" t="s">
        <v>306</v>
      </c>
      <c r="AB5" s="799"/>
      <c r="AC5" s="799"/>
      <c r="AD5" s="799"/>
      <c r="AE5" s="799"/>
      <c r="AF5" s="804" t="s">
        <v>307</v>
      </c>
      <c r="AG5" s="799"/>
      <c r="AH5" s="799"/>
      <c r="AI5" s="799"/>
      <c r="AJ5" s="805"/>
      <c r="AK5" s="799" t="s">
        <v>308</v>
      </c>
      <c r="AL5" s="799"/>
      <c r="AM5" s="799"/>
      <c r="AN5" s="799"/>
      <c r="AO5" s="800"/>
      <c r="AP5" s="798" t="s">
        <v>309</v>
      </c>
      <c r="AQ5" s="799"/>
      <c r="AR5" s="799"/>
      <c r="AS5" s="799"/>
      <c r="AT5" s="800"/>
      <c r="AU5" s="798" t="s">
        <v>310</v>
      </c>
      <c r="AV5" s="799"/>
      <c r="AW5" s="799"/>
      <c r="AX5" s="799"/>
      <c r="AY5" s="805"/>
      <c r="AZ5" s="228"/>
      <c r="BA5" s="228"/>
      <c r="BB5" s="228"/>
      <c r="BC5" s="228"/>
      <c r="BD5" s="228"/>
      <c r="BE5" s="229"/>
      <c r="BF5" s="229"/>
      <c r="BG5" s="229"/>
      <c r="BH5" s="229"/>
      <c r="BI5" s="229"/>
      <c r="BJ5" s="229"/>
      <c r="BK5" s="229"/>
      <c r="BL5" s="229"/>
      <c r="BM5" s="229"/>
      <c r="BN5" s="229"/>
      <c r="BO5" s="229"/>
      <c r="BP5" s="229"/>
      <c r="BQ5" s="792" t="s">
        <v>311</v>
      </c>
      <c r="BR5" s="793"/>
      <c r="BS5" s="793"/>
      <c r="BT5" s="793"/>
      <c r="BU5" s="793"/>
      <c r="BV5" s="793"/>
      <c r="BW5" s="793"/>
      <c r="BX5" s="793"/>
      <c r="BY5" s="793"/>
      <c r="BZ5" s="793"/>
      <c r="CA5" s="793"/>
      <c r="CB5" s="793"/>
      <c r="CC5" s="793"/>
      <c r="CD5" s="793"/>
      <c r="CE5" s="793"/>
      <c r="CF5" s="793"/>
      <c r="CG5" s="794"/>
      <c r="CH5" s="798" t="s">
        <v>312</v>
      </c>
      <c r="CI5" s="799"/>
      <c r="CJ5" s="799"/>
      <c r="CK5" s="799"/>
      <c r="CL5" s="800"/>
      <c r="CM5" s="798" t="s">
        <v>313</v>
      </c>
      <c r="CN5" s="799"/>
      <c r="CO5" s="799"/>
      <c r="CP5" s="799"/>
      <c r="CQ5" s="800"/>
      <c r="CR5" s="798" t="s">
        <v>314</v>
      </c>
      <c r="CS5" s="799"/>
      <c r="CT5" s="799"/>
      <c r="CU5" s="799"/>
      <c r="CV5" s="800"/>
      <c r="CW5" s="798" t="s">
        <v>315</v>
      </c>
      <c r="CX5" s="799"/>
      <c r="CY5" s="799"/>
      <c r="CZ5" s="799"/>
      <c r="DA5" s="800"/>
      <c r="DB5" s="798" t="s">
        <v>316</v>
      </c>
      <c r="DC5" s="799"/>
      <c r="DD5" s="799"/>
      <c r="DE5" s="799"/>
      <c r="DF5" s="800"/>
      <c r="DG5" s="828" t="s">
        <v>317</v>
      </c>
      <c r="DH5" s="829"/>
      <c r="DI5" s="829"/>
      <c r="DJ5" s="829"/>
      <c r="DK5" s="830"/>
      <c r="DL5" s="828" t="s">
        <v>318</v>
      </c>
      <c r="DM5" s="829"/>
      <c r="DN5" s="829"/>
      <c r="DO5" s="829"/>
      <c r="DP5" s="830"/>
      <c r="DQ5" s="798" t="s">
        <v>319</v>
      </c>
      <c r="DR5" s="799"/>
      <c r="DS5" s="799"/>
      <c r="DT5" s="799"/>
      <c r="DU5" s="800"/>
      <c r="DV5" s="798" t="s">
        <v>310</v>
      </c>
      <c r="DW5" s="799"/>
      <c r="DX5" s="799"/>
      <c r="DY5" s="799"/>
      <c r="DZ5" s="805"/>
      <c r="EA5" s="230"/>
    </row>
    <row r="6" spans="1:131" s="231" customFormat="1" ht="26.25" customHeight="1" thickBot="1" x14ac:dyDescent="0.25">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28"/>
      <c r="BA6" s="228"/>
      <c r="BB6" s="228"/>
      <c r="BC6" s="228"/>
      <c r="BD6" s="228"/>
      <c r="BE6" s="229"/>
      <c r="BF6" s="229"/>
      <c r="BG6" s="229"/>
      <c r="BH6" s="229"/>
      <c r="BI6" s="229"/>
      <c r="BJ6" s="229"/>
      <c r="BK6" s="229"/>
      <c r="BL6" s="229"/>
      <c r="BM6" s="229"/>
      <c r="BN6" s="229"/>
      <c r="BO6" s="229"/>
      <c r="BP6" s="229"/>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0"/>
    </row>
    <row r="7" spans="1:131" s="231" customFormat="1" ht="26.25" customHeight="1" thickTop="1" x14ac:dyDescent="0.2">
      <c r="A7" s="232">
        <v>1</v>
      </c>
      <c r="B7" s="814" t="s">
        <v>320</v>
      </c>
      <c r="C7" s="815"/>
      <c r="D7" s="815"/>
      <c r="E7" s="815"/>
      <c r="F7" s="815"/>
      <c r="G7" s="815"/>
      <c r="H7" s="815"/>
      <c r="I7" s="815"/>
      <c r="J7" s="815"/>
      <c r="K7" s="815"/>
      <c r="L7" s="815"/>
      <c r="M7" s="815"/>
      <c r="N7" s="815"/>
      <c r="O7" s="815"/>
      <c r="P7" s="816"/>
      <c r="Q7" s="817">
        <v>20987</v>
      </c>
      <c r="R7" s="818"/>
      <c r="S7" s="818"/>
      <c r="T7" s="818"/>
      <c r="U7" s="818"/>
      <c r="V7" s="818">
        <v>19582</v>
      </c>
      <c r="W7" s="818"/>
      <c r="X7" s="818"/>
      <c r="Y7" s="818"/>
      <c r="Z7" s="818"/>
      <c r="AA7" s="818">
        <v>1405</v>
      </c>
      <c r="AB7" s="818"/>
      <c r="AC7" s="818"/>
      <c r="AD7" s="818"/>
      <c r="AE7" s="819"/>
      <c r="AF7" s="820">
        <v>1323</v>
      </c>
      <c r="AG7" s="821"/>
      <c r="AH7" s="821"/>
      <c r="AI7" s="821"/>
      <c r="AJ7" s="822"/>
      <c r="AK7" s="823">
        <v>5923</v>
      </c>
      <c r="AL7" s="824"/>
      <c r="AM7" s="824"/>
      <c r="AN7" s="824"/>
      <c r="AO7" s="824"/>
      <c r="AP7" s="824">
        <v>537</v>
      </c>
      <c r="AQ7" s="824"/>
      <c r="AR7" s="824"/>
      <c r="AS7" s="824"/>
      <c r="AT7" s="824"/>
      <c r="AU7" s="825"/>
      <c r="AV7" s="825"/>
      <c r="AW7" s="825"/>
      <c r="AX7" s="825"/>
      <c r="AY7" s="826"/>
      <c r="AZ7" s="228"/>
      <c r="BA7" s="228"/>
      <c r="BB7" s="228"/>
      <c r="BC7" s="228"/>
      <c r="BD7" s="228"/>
      <c r="BE7" s="229"/>
      <c r="BF7" s="229"/>
      <c r="BG7" s="229"/>
      <c r="BH7" s="229"/>
      <c r="BI7" s="229"/>
      <c r="BJ7" s="229"/>
      <c r="BK7" s="229"/>
      <c r="BL7" s="229"/>
      <c r="BM7" s="229"/>
      <c r="BN7" s="229"/>
      <c r="BO7" s="229"/>
      <c r="BP7" s="229"/>
      <c r="BQ7" s="232">
        <v>1</v>
      </c>
      <c r="BR7" s="233"/>
      <c r="BS7" s="811"/>
      <c r="BT7" s="812"/>
      <c r="BU7" s="812"/>
      <c r="BV7" s="812"/>
      <c r="BW7" s="812"/>
      <c r="BX7" s="812"/>
      <c r="BY7" s="812"/>
      <c r="BZ7" s="812"/>
      <c r="CA7" s="812"/>
      <c r="CB7" s="812"/>
      <c r="CC7" s="812"/>
      <c r="CD7" s="812"/>
      <c r="CE7" s="812"/>
      <c r="CF7" s="812"/>
      <c r="CG7" s="827"/>
      <c r="CH7" s="808"/>
      <c r="CI7" s="809"/>
      <c r="CJ7" s="809"/>
      <c r="CK7" s="809"/>
      <c r="CL7" s="810"/>
      <c r="CM7" s="808"/>
      <c r="CN7" s="809"/>
      <c r="CO7" s="809"/>
      <c r="CP7" s="809"/>
      <c r="CQ7" s="810"/>
      <c r="CR7" s="808"/>
      <c r="CS7" s="809"/>
      <c r="CT7" s="809"/>
      <c r="CU7" s="809"/>
      <c r="CV7" s="810"/>
      <c r="CW7" s="808"/>
      <c r="CX7" s="809"/>
      <c r="CY7" s="809"/>
      <c r="CZ7" s="809"/>
      <c r="DA7" s="810"/>
      <c r="DB7" s="808"/>
      <c r="DC7" s="809"/>
      <c r="DD7" s="809"/>
      <c r="DE7" s="809"/>
      <c r="DF7" s="810"/>
      <c r="DG7" s="808"/>
      <c r="DH7" s="809"/>
      <c r="DI7" s="809"/>
      <c r="DJ7" s="809"/>
      <c r="DK7" s="810"/>
      <c r="DL7" s="808"/>
      <c r="DM7" s="809"/>
      <c r="DN7" s="809"/>
      <c r="DO7" s="809"/>
      <c r="DP7" s="810"/>
      <c r="DQ7" s="808"/>
      <c r="DR7" s="809"/>
      <c r="DS7" s="809"/>
      <c r="DT7" s="809"/>
      <c r="DU7" s="810"/>
      <c r="DV7" s="811"/>
      <c r="DW7" s="812"/>
      <c r="DX7" s="812"/>
      <c r="DY7" s="812"/>
      <c r="DZ7" s="813"/>
      <c r="EA7" s="230"/>
    </row>
    <row r="8" spans="1:131" s="231" customFormat="1" ht="26.25" customHeight="1" x14ac:dyDescent="0.2">
      <c r="A8" s="234">
        <v>2</v>
      </c>
      <c r="B8" s="845"/>
      <c r="C8" s="846"/>
      <c r="D8" s="846"/>
      <c r="E8" s="846"/>
      <c r="F8" s="846"/>
      <c r="G8" s="846"/>
      <c r="H8" s="846"/>
      <c r="I8" s="846"/>
      <c r="J8" s="846"/>
      <c r="K8" s="846"/>
      <c r="L8" s="846"/>
      <c r="M8" s="846"/>
      <c r="N8" s="846"/>
      <c r="O8" s="846"/>
      <c r="P8" s="847"/>
      <c r="Q8" s="848"/>
      <c r="R8" s="849"/>
      <c r="S8" s="849"/>
      <c r="T8" s="849"/>
      <c r="U8" s="849"/>
      <c r="V8" s="849"/>
      <c r="W8" s="849"/>
      <c r="X8" s="849"/>
      <c r="Y8" s="849"/>
      <c r="Z8" s="849"/>
      <c r="AA8" s="849"/>
      <c r="AB8" s="849"/>
      <c r="AC8" s="849"/>
      <c r="AD8" s="849"/>
      <c r="AE8" s="850"/>
      <c r="AF8" s="851"/>
      <c r="AG8" s="852"/>
      <c r="AH8" s="852"/>
      <c r="AI8" s="852"/>
      <c r="AJ8" s="853"/>
      <c r="AK8" s="834"/>
      <c r="AL8" s="835"/>
      <c r="AM8" s="835"/>
      <c r="AN8" s="835"/>
      <c r="AO8" s="835"/>
      <c r="AP8" s="835"/>
      <c r="AQ8" s="835"/>
      <c r="AR8" s="835"/>
      <c r="AS8" s="835"/>
      <c r="AT8" s="835"/>
      <c r="AU8" s="836"/>
      <c r="AV8" s="836"/>
      <c r="AW8" s="836"/>
      <c r="AX8" s="836"/>
      <c r="AY8" s="837"/>
      <c r="AZ8" s="228"/>
      <c r="BA8" s="228"/>
      <c r="BB8" s="228"/>
      <c r="BC8" s="228"/>
      <c r="BD8" s="228"/>
      <c r="BE8" s="229"/>
      <c r="BF8" s="229"/>
      <c r="BG8" s="229"/>
      <c r="BH8" s="229"/>
      <c r="BI8" s="229"/>
      <c r="BJ8" s="229"/>
      <c r="BK8" s="229"/>
      <c r="BL8" s="229"/>
      <c r="BM8" s="229"/>
      <c r="BN8" s="229"/>
      <c r="BO8" s="229"/>
      <c r="BP8" s="229"/>
      <c r="BQ8" s="234">
        <v>2</v>
      </c>
      <c r="BR8" s="235"/>
      <c r="BS8" s="838"/>
      <c r="BT8" s="839"/>
      <c r="BU8" s="839"/>
      <c r="BV8" s="839"/>
      <c r="BW8" s="839"/>
      <c r="BX8" s="839"/>
      <c r="BY8" s="839"/>
      <c r="BZ8" s="839"/>
      <c r="CA8" s="839"/>
      <c r="CB8" s="839"/>
      <c r="CC8" s="839"/>
      <c r="CD8" s="839"/>
      <c r="CE8" s="839"/>
      <c r="CF8" s="839"/>
      <c r="CG8" s="84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38"/>
      <c r="DW8" s="839"/>
      <c r="DX8" s="839"/>
      <c r="DY8" s="839"/>
      <c r="DZ8" s="844"/>
      <c r="EA8" s="230"/>
    </row>
    <row r="9" spans="1:131" s="231" customFormat="1" ht="26.25" customHeight="1" x14ac:dyDescent="0.2">
      <c r="A9" s="234">
        <v>3</v>
      </c>
      <c r="B9" s="845"/>
      <c r="C9" s="846"/>
      <c r="D9" s="846"/>
      <c r="E9" s="846"/>
      <c r="F9" s="846"/>
      <c r="G9" s="846"/>
      <c r="H9" s="846"/>
      <c r="I9" s="846"/>
      <c r="J9" s="846"/>
      <c r="K9" s="846"/>
      <c r="L9" s="846"/>
      <c r="M9" s="846"/>
      <c r="N9" s="846"/>
      <c r="O9" s="846"/>
      <c r="P9" s="847"/>
      <c r="Q9" s="848"/>
      <c r="R9" s="849"/>
      <c r="S9" s="849"/>
      <c r="T9" s="849"/>
      <c r="U9" s="849"/>
      <c r="V9" s="849"/>
      <c r="W9" s="849"/>
      <c r="X9" s="849"/>
      <c r="Y9" s="849"/>
      <c r="Z9" s="849"/>
      <c r="AA9" s="849"/>
      <c r="AB9" s="849"/>
      <c r="AC9" s="849"/>
      <c r="AD9" s="849"/>
      <c r="AE9" s="850"/>
      <c r="AF9" s="851"/>
      <c r="AG9" s="852"/>
      <c r="AH9" s="852"/>
      <c r="AI9" s="852"/>
      <c r="AJ9" s="853"/>
      <c r="AK9" s="834"/>
      <c r="AL9" s="835"/>
      <c r="AM9" s="835"/>
      <c r="AN9" s="835"/>
      <c r="AO9" s="835"/>
      <c r="AP9" s="835"/>
      <c r="AQ9" s="835"/>
      <c r="AR9" s="835"/>
      <c r="AS9" s="835"/>
      <c r="AT9" s="835"/>
      <c r="AU9" s="836"/>
      <c r="AV9" s="836"/>
      <c r="AW9" s="836"/>
      <c r="AX9" s="836"/>
      <c r="AY9" s="837"/>
      <c r="AZ9" s="228"/>
      <c r="BA9" s="228"/>
      <c r="BB9" s="228"/>
      <c r="BC9" s="228"/>
      <c r="BD9" s="228"/>
      <c r="BE9" s="229"/>
      <c r="BF9" s="229"/>
      <c r="BG9" s="229"/>
      <c r="BH9" s="229"/>
      <c r="BI9" s="229"/>
      <c r="BJ9" s="229"/>
      <c r="BK9" s="229"/>
      <c r="BL9" s="229"/>
      <c r="BM9" s="229"/>
      <c r="BN9" s="229"/>
      <c r="BO9" s="229"/>
      <c r="BP9" s="229"/>
      <c r="BQ9" s="234">
        <v>3</v>
      </c>
      <c r="BR9" s="235"/>
      <c r="BS9" s="838"/>
      <c r="BT9" s="839"/>
      <c r="BU9" s="839"/>
      <c r="BV9" s="839"/>
      <c r="BW9" s="839"/>
      <c r="BX9" s="839"/>
      <c r="BY9" s="839"/>
      <c r="BZ9" s="839"/>
      <c r="CA9" s="839"/>
      <c r="CB9" s="839"/>
      <c r="CC9" s="839"/>
      <c r="CD9" s="839"/>
      <c r="CE9" s="839"/>
      <c r="CF9" s="839"/>
      <c r="CG9" s="84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38"/>
      <c r="DW9" s="839"/>
      <c r="DX9" s="839"/>
      <c r="DY9" s="839"/>
      <c r="DZ9" s="844"/>
      <c r="EA9" s="230"/>
    </row>
    <row r="10" spans="1:131" s="231" customFormat="1" ht="26.25" customHeight="1" x14ac:dyDescent="0.2">
      <c r="A10" s="234">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0"/>
      <c r="AF10" s="851"/>
      <c r="AG10" s="852"/>
      <c r="AH10" s="852"/>
      <c r="AI10" s="852"/>
      <c r="AJ10" s="853"/>
      <c r="AK10" s="834"/>
      <c r="AL10" s="835"/>
      <c r="AM10" s="835"/>
      <c r="AN10" s="835"/>
      <c r="AO10" s="835"/>
      <c r="AP10" s="835"/>
      <c r="AQ10" s="835"/>
      <c r="AR10" s="835"/>
      <c r="AS10" s="835"/>
      <c r="AT10" s="835"/>
      <c r="AU10" s="836"/>
      <c r="AV10" s="836"/>
      <c r="AW10" s="836"/>
      <c r="AX10" s="836"/>
      <c r="AY10" s="837"/>
      <c r="AZ10" s="228"/>
      <c r="BA10" s="228"/>
      <c r="BB10" s="228"/>
      <c r="BC10" s="228"/>
      <c r="BD10" s="228"/>
      <c r="BE10" s="229"/>
      <c r="BF10" s="229"/>
      <c r="BG10" s="229"/>
      <c r="BH10" s="229"/>
      <c r="BI10" s="229"/>
      <c r="BJ10" s="229"/>
      <c r="BK10" s="229"/>
      <c r="BL10" s="229"/>
      <c r="BM10" s="229"/>
      <c r="BN10" s="229"/>
      <c r="BO10" s="229"/>
      <c r="BP10" s="229"/>
      <c r="BQ10" s="234">
        <v>4</v>
      </c>
      <c r="BR10" s="235"/>
      <c r="BS10" s="838"/>
      <c r="BT10" s="839"/>
      <c r="BU10" s="839"/>
      <c r="BV10" s="839"/>
      <c r="BW10" s="839"/>
      <c r="BX10" s="839"/>
      <c r="BY10" s="839"/>
      <c r="BZ10" s="839"/>
      <c r="CA10" s="839"/>
      <c r="CB10" s="839"/>
      <c r="CC10" s="839"/>
      <c r="CD10" s="839"/>
      <c r="CE10" s="839"/>
      <c r="CF10" s="839"/>
      <c r="CG10" s="84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38"/>
      <c r="DW10" s="839"/>
      <c r="DX10" s="839"/>
      <c r="DY10" s="839"/>
      <c r="DZ10" s="844"/>
      <c r="EA10" s="230"/>
    </row>
    <row r="11" spans="1:131" s="231" customFormat="1" ht="26.25" customHeight="1" x14ac:dyDescent="0.2">
      <c r="A11" s="234">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228"/>
      <c r="BA11" s="228"/>
      <c r="BB11" s="228"/>
      <c r="BC11" s="228"/>
      <c r="BD11" s="228"/>
      <c r="BE11" s="229"/>
      <c r="BF11" s="229"/>
      <c r="BG11" s="229"/>
      <c r="BH11" s="229"/>
      <c r="BI11" s="229"/>
      <c r="BJ11" s="229"/>
      <c r="BK11" s="229"/>
      <c r="BL11" s="229"/>
      <c r="BM11" s="229"/>
      <c r="BN11" s="229"/>
      <c r="BO11" s="229"/>
      <c r="BP11" s="229"/>
      <c r="BQ11" s="234">
        <v>5</v>
      </c>
      <c r="BR11" s="235"/>
      <c r="BS11" s="838"/>
      <c r="BT11" s="839"/>
      <c r="BU11" s="839"/>
      <c r="BV11" s="839"/>
      <c r="BW11" s="839"/>
      <c r="BX11" s="839"/>
      <c r="BY11" s="839"/>
      <c r="BZ11" s="839"/>
      <c r="CA11" s="839"/>
      <c r="CB11" s="839"/>
      <c r="CC11" s="839"/>
      <c r="CD11" s="839"/>
      <c r="CE11" s="839"/>
      <c r="CF11" s="839"/>
      <c r="CG11" s="84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38"/>
      <c r="DW11" s="839"/>
      <c r="DX11" s="839"/>
      <c r="DY11" s="839"/>
      <c r="DZ11" s="844"/>
      <c r="EA11" s="230"/>
    </row>
    <row r="12" spans="1:131" s="231" customFormat="1" ht="26.25" customHeight="1" x14ac:dyDescent="0.2">
      <c r="A12" s="234">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28"/>
      <c r="BA12" s="228"/>
      <c r="BB12" s="228"/>
      <c r="BC12" s="228"/>
      <c r="BD12" s="228"/>
      <c r="BE12" s="229"/>
      <c r="BF12" s="229"/>
      <c r="BG12" s="229"/>
      <c r="BH12" s="229"/>
      <c r="BI12" s="229"/>
      <c r="BJ12" s="229"/>
      <c r="BK12" s="229"/>
      <c r="BL12" s="229"/>
      <c r="BM12" s="229"/>
      <c r="BN12" s="229"/>
      <c r="BO12" s="229"/>
      <c r="BP12" s="229"/>
      <c r="BQ12" s="234">
        <v>6</v>
      </c>
      <c r="BR12" s="235"/>
      <c r="BS12" s="838"/>
      <c r="BT12" s="839"/>
      <c r="BU12" s="839"/>
      <c r="BV12" s="839"/>
      <c r="BW12" s="839"/>
      <c r="BX12" s="839"/>
      <c r="BY12" s="839"/>
      <c r="BZ12" s="839"/>
      <c r="CA12" s="839"/>
      <c r="CB12" s="839"/>
      <c r="CC12" s="839"/>
      <c r="CD12" s="839"/>
      <c r="CE12" s="839"/>
      <c r="CF12" s="839"/>
      <c r="CG12" s="84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38"/>
      <c r="DW12" s="839"/>
      <c r="DX12" s="839"/>
      <c r="DY12" s="839"/>
      <c r="DZ12" s="844"/>
      <c r="EA12" s="230"/>
    </row>
    <row r="13" spans="1:131" s="231" customFormat="1" ht="26.25" customHeight="1" x14ac:dyDescent="0.2">
      <c r="A13" s="234">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28"/>
      <c r="BA13" s="228"/>
      <c r="BB13" s="228"/>
      <c r="BC13" s="228"/>
      <c r="BD13" s="228"/>
      <c r="BE13" s="229"/>
      <c r="BF13" s="229"/>
      <c r="BG13" s="229"/>
      <c r="BH13" s="229"/>
      <c r="BI13" s="229"/>
      <c r="BJ13" s="229"/>
      <c r="BK13" s="229"/>
      <c r="BL13" s="229"/>
      <c r="BM13" s="229"/>
      <c r="BN13" s="229"/>
      <c r="BO13" s="229"/>
      <c r="BP13" s="229"/>
      <c r="BQ13" s="234">
        <v>7</v>
      </c>
      <c r="BR13" s="235"/>
      <c r="BS13" s="838"/>
      <c r="BT13" s="839"/>
      <c r="BU13" s="839"/>
      <c r="BV13" s="839"/>
      <c r="BW13" s="839"/>
      <c r="BX13" s="839"/>
      <c r="BY13" s="839"/>
      <c r="BZ13" s="839"/>
      <c r="CA13" s="839"/>
      <c r="CB13" s="839"/>
      <c r="CC13" s="839"/>
      <c r="CD13" s="839"/>
      <c r="CE13" s="839"/>
      <c r="CF13" s="839"/>
      <c r="CG13" s="84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38"/>
      <c r="DW13" s="839"/>
      <c r="DX13" s="839"/>
      <c r="DY13" s="839"/>
      <c r="DZ13" s="844"/>
      <c r="EA13" s="230"/>
    </row>
    <row r="14" spans="1:131" s="231" customFormat="1" ht="26.25" customHeight="1" x14ac:dyDescent="0.2">
      <c r="A14" s="234">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28"/>
      <c r="BA14" s="228"/>
      <c r="BB14" s="228"/>
      <c r="BC14" s="228"/>
      <c r="BD14" s="228"/>
      <c r="BE14" s="229"/>
      <c r="BF14" s="229"/>
      <c r="BG14" s="229"/>
      <c r="BH14" s="229"/>
      <c r="BI14" s="229"/>
      <c r="BJ14" s="229"/>
      <c r="BK14" s="229"/>
      <c r="BL14" s="229"/>
      <c r="BM14" s="229"/>
      <c r="BN14" s="229"/>
      <c r="BO14" s="229"/>
      <c r="BP14" s="229"/>
      <c r="BQ14" s="234">
        <v>8</v>
      </c>
      <c r="BR14" s="235"/>
      <c r="BS14" s="838"/>
      <c r="BT14" s="839"/>
      <c r="BU14" s="839"/>
      <c r="BV14" s="839"/>
      <c r="BW14" s="839"/>
      <c r="BX14" s="839"/>
      <c r="BY14" s="839"/>
      <c r="BZ14" s="839"/>
      <c r="CA14" s="839"/>
      <c r="CB14" s="839"/>
      <c r="CC14" s="839"/>
      <c r="CD14" s="839"/>
      <c r="CE14" s="839"/>
      <c r="CF14" s="839"/>
      <c r="CG14" s="84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38"/>
      <c r="DW14" s="839"/>
      <c r="DX14" s="839"/>
      <c r="DY14" s="839"/>
      <c r="DZ14" s="844"/>
      <c r="EA14" s="230"/>
    </row>
    <row r="15" spans="1:131" s="231" customFormat="1" ht="26.25" customHeight="1" x14ac:dyDescent="0.2">
      <c r="A15" s="234">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28"/>
      <c r="BA15" s="228"/>
      <c r="BB15" s="228"/>
      <c r="BC15" s="228"/>
      <c r="BD15" s="228"/>
      <c r="BE15" s="229"/>
      <c r="BF15" s="229"/>
      <c r="BG15" s="229"/>
      <c r="BH15" s="229"/>
      <c r="BI15" s="229"/>
      <c r="BJ15" s="229"/>
      <c r="BK15" s="229"/>
      <c r="BL15" s="229"/>
      <c r="BM15" s="229"/>
      <c r="BN15" s="229"/>
      <c r="BO15" s="229"/>
      <c r="BP15" s="229"/>
      <c r="BQ15" s="234">
        <v>9</v>
      </c>
      <c r="BR15" s="235"/>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0"/>
    </row>
    <row r="16" spans="1:131" s="231" customFormat="1" ht="26.25" customHeight="1" x14ac:dyDescent="0.2">
      <c r="A16" s="234">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28"/>
      <c r="BA16" s="228"/>
      <c r="BB16" s="228"/>
      <c r="BC16" s="228"/>
      <c r="BD16" s="228"/>
      <c r="BE16" s="229"/>
      <c r="BF16" s="229"/>
      <c r="BG16" s="229"/>
      <c r="BH16" s="229"/>
      <c r="BI16" s="229"/>
      <c r="BJ16" s="229"/>
      <c r="BK16" s="229"/>
      <c r="BL16" s="229"/>
      <c r="BM16" s="229"/>
      <c r="BN16" s="229"/>
      <c r="BO16" s="229"/>
      <c r="BP16" s="229"/>
      <c r="BQ16" s="234">
        <v>10</v>
      </c>
      <c r="BR16" s="235"/>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0"/>
    </row>
    <row r="17" spans="1:131" s="231" customFormat="1" ht="26.25" customHeight="1" x14ac:dyDescent="0.2">
      <c r="A17" s="234">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28"/>
      <c r="BA17" s="228"/>
      <c r="BB17" s="228"/>
      <c r="BC17" s="228"/>
      <c r="BD17" s="228"/>
      <c r="BE17" s="229"/>
      <c r="BF17" s="229"/>
      <c r="BG17" s="229"/>
      <c r="BH17" s="229"/>
      <c r="BI17" s="229"/>
      <c r="BJ17" s="229"/>
      <c r="BK17" s="229"/>
      <c r="BL17" s="229"/>
      <c r="BM17" s="229"/>
      <c r="BN17" s="229"/>
      <c r="BO17" s="229"/>
      <c r="BP17" s="229"/>
      <c r="BQ17" s="234">
        <v>11</v>
      </c>
      <c r="BR17" s="235"/>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0"/>
    </row>
    <row r="18" spans="1:131" s="231" customFormat="1" ht="26.25" customHeight="1" x14ac:dyDescent="0.2">
      <c r="A18" s="234">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28"/>
      <c r="BA18" s="228"/>
      <c r="BB18" s="228"/>
      <c r="BC18" s="228"/>
      <c r="BD18" s="228"/>
      <c r="BE18" s="229"/>
      <c r="BF18" s="229"/>
      <c r="BG18" s="229"/>
      <c r="BH18" s="229"/>
      <c r="BI18" s="229"/>
      <c r="BJ18" s="229"/>
      <c r="BK18" s="229"/>
      <c r="BL18" s="229"/>
      <c r="BM18" s="229"/>
      <c r="BN18" s="229"/>
      <c r="BO18" s="229"/>
      <c r="BP18" s="229"/>
      <c r="BQ18" s="234">
        <v>12</v>
      </c>
      <c r="BR18" s="235"/>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0"/>
    </row>
    <row r="19" spans="1:131" s="231" customFormat="1" ht="26.25" customHeight="1" x14ac:dyDescent="0.2">
      <c r="A19" s="234">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28"/>
      <c r="BA19" s="228"/>
      <c r="BB19" s="228"/>
      <c r="BC19" s="228"/>
      <c r="BD19" s="228"/>
      <c r="BE19" s="229"/>
      <c r="BF19" s="229"/>
      <c r="BG19" s="229"/>
      <c r="BH19" s="229"/>
      <c r="BI19" s="229"/>
      <c r="BJ19" s="229"/>
      <c r="BK19" s="229"/>
      <c r="BL19" s="229"/>
      <c r="BM19" s="229"/>
      <c r="BN19" s="229"/>
      <c r="BO19" s="229"/>
      <c r="BP19" s="229"/>
      <c r="BQ19" s="234">
        <v>13</v>
      </c>
      <c r="BR19" s="235"/>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0"/>
    </row>
    <row r="20" spans="1:131" s="231" customFormat="1" ht="26.25" customHeight="1" x14ac:dyDescent="0.2">
      <c r="A20" s="234">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28"/>
      <c r="BA20" s="228"/>
      <c r="BB20" s="228"/>
      <c r="BC20" s="228"/>
      <c r="BD20" s="228"/>
      <c r="BE20" s="229"/>
      <c r="BF20" s="229"/>
      <c r="BG20" s="229"/>
      <c r="BH20" s="229"/>
      <c r="BI20" s="229"/>
      <c r="BJ20" s="229"/>
      <c r="BK20" s="229"/>
      <c r="BL20" s="229"/>
      <c r="BM20" s="229"/>
      <c r="BN20" s="229"/>
      <c r="BO20" s="229"/>
      <c r="BP20" s="229"/>
      <c r="BQ20" s="234">
        <v>14</v>
      </c>
      <c r="BR20" s="235"/>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0"/>
    </row>
    <row r="21" spans="1:131" s="231" customFormat="1" ht="26.25" customHeight="1" thickBot="1" x14ac:dyDescent="0.25">
      <c r="A21" s="234">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28"/>
      <c r="BA21" s="228"/>
      <c r="BB21" s="228"/>
      <c r="BC21" s="228"/>
      <c r="BD21" s="228"/>
      <c r="BE21" s="229"/>
      <c r="BF21" s="229"/>
      <c r="BG21" s="229"/>
      <c r="BH21" s="229"/>
      <c r="BI21" s="229"/>
      <c r="BJ21" s="229"/>
      <c r="BK21" s="229"/>
      <c r="BL21" s="229"/>
      <c r="BM21" s="229"/>
      <c r="BN21" s="229"/>
      <c r="BO21" s="229"/>
      <c r="BP21" s="229"/>
      <c r="BQ21" s="234">
        <v>15</v>
      </c>
      <c r="BR21" s="235"/>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0"/>
    </row>
    <row r="22" spans="1:131" s="231" customFormat="1" ht="26.25" customHeight="1" x14ac:dyDescent="0.2">
      <c r="A22" s="234">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321</v>
      </c>
      <c r="BA22" s="871"/>
      <c r="BB22" s="871"/>
      <c r="BC22" s="871"/>
      <c r="BD22" s="872"/>
      <c r="BE22" s="229"/>
      <c r="BF22" s="229"/>
      <c r="BG22" s="229"/>
      <c r="BH22" s="229"/>
      <c r="BI22" s="229"/>
      <c r="BJ22" s="229"/>
      <c r="BK22" s="229"/>
      <c r="BL22" s="229"/>
      <c r="BM22" s="229"/>
      <c r="BN22" s="229"/>
      <c r="BO22" s="229"/>
      <c r="BP22" s="229"/>
      <c r="BQ22" s="234">
        <v>16</v>
      </c>
      <c r="BR22" s="235"/>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0"/>
    </row>
    <row r="23" spans="1:131" s="231" customFormat="1" ht="26.25" customHeight="1" thickBot="1" x14ac:dyDescent="0.25">
      <c r="A23" s="236" t="s">
        <v>322</v>
      </c>
      <c r="B23" s="854" t="s">
        <v>323</v>
      </c>
      <c r="C23" s="855"/>
      <c r="D23" s="855"/>
      <c r="E23" s="855"/>
      <c r="F23" s="855"/>
      <c r="G23" s="855"/>
      <c r="H23" s="855"/>
      <c r="I23" s="855"/>
      <c r="J23" s="855"/>
      <c r="K23" s="855"/>
      <c r="L23" s="855"/>
      <c r="M23" s="855"/>
      <c r="N23" s="855"/>
      <c r="O23" s="855"/>
      <c r="P23" s="856"/>
      <c r="Q23" s="857"/>
      <c r="R23" s="858"/>
      <c r="S23" s="858"/>
      <c r="T23" s="858"/>
      <c r="U23" s="858"/>
      <c r="V23" s="858"/>
      <c r="W23" s="858"/>
      <c r="X23" s="858"/>
      <c r="Y23" s="858"/>
      <c r="Z23" s="858"/>
      <c r="AA23" s="858"/>
      <c r="AB23" s="858"/>
      <c r="AC23" s="858"/>
      <c r="AD23" s="858"/>
      <c r="AE23" s="859"/>
      <c r="AF23" s="860">
        <v>1323</v>
      </c>
      <c r="AG23" s="858"/>
      <c r="AH23" s="858"/>
      <c r="AI23" s="858"/>
      <c r="AJ23" s="861"/>
      <c r="AK23" s="862"/>
      <c r="AL23" s="863"/>
      <c r="AM23" s="863"/>
      <c r="AN23" s="863"/>
      <c r="AO23" s="863"/>
      <c r="AP23" s="858"/>
      <c r="AQ23" s="858"/>
      <c r="AR23" s="858"/>
      <c r="AS23" s="858"/>
      <c r="AT23" s="858"/>
      <c r="AU23" s="874"/>
      <c r="AV23" s="874"/>
      <c r="AW23" s="874"/>
      <c r="AX23" s="874"/>
      <c r="AY23" s="875"/>
      <c r="AZ23" s="876" t="s">
        <v>140</v>
      </c>
      <c r="BA23" s="877"/>
      <c r="BB23" s="877"/>
      <c r="BC23" s="877"/>
      <c r="BD23" s="878"/>
      <c r="BE23" s="229"/>
      <c r="BF23" s="229"/>
      <c r="BG23" s="229"/>
      <c r="BH23" s="229"/>
      <c r="BI23" s="229"/>
      <c r="BJ23" s="229"/>
      <c r="BK23" s="229"/>
      <c r="BL23" s="229"/>
      <c r="BM23" s="229"/>
      <c r="BN23" s="229"/>
      <c r="BO23" s="229"/>
      <c r="BP23" s="229"/>
      <c r="BQ23" s="234">
        <v>17</v>
      </c>
      <c r="BR23" s="235"/>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0"/>
    </row>
    <row r="24" spans="1:131" s="231" customFormat="1" ht="26.25" customHeight="1" x14ac:dyDescent="0.2">
      <c r="A24" s="873" t="s">
        <v>324</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28"/>
      <c r="BA24" s="228"/>
      <c r="BB24" s="228"/>
      <c r="BC24" s="228"/>
      <c r="BD24" s="228"/>
      <c r="BE24" s="229"/>
      <c r="BF24" s="229"/>
      <c r="BG24" s="229"/>
      <c r="BH24" s="229"/>
      <c r="BI24" s="229"/>
      <c r="BJ24" s="229"/>
      <c r="BK24" s="229"/>
      <c r="BL24" s="229"/>
      <c r="BM24" s="229"/>
      <c r="BN24" s="229"/>
      <c r="BO24" s="229"/>
      <c r="BP24" s="229"/>
      <c r="BQ24" s="234">
        <v>18</v>
      </c>
      <c r="BR24" s="235"/>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0"/>
    </row>
    <row r="25" spans="1:131" ht="26.25" customHeight="1" thickBot="1" x14ac:dyDescent="0.25">
      <c r="A25" s="790" t="s">
        <v>325</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28"/>
      <c r="BK25" s="228"/>
      <c r="BL25" s="228"/>
      <c r="BM25" s="228"/>
      <c r="BN25" s="228"/>
      <c r="BO25" s="237"/>
      <c r="BP25" s="237"/>
      <c r="BQ25" s="234">
        <v>19</v>
      </c>
      <c r="BR25" s="235"/>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26"/>
    </row>
    <row r="26" spans="1:131" ht="26.25" customHeight="1" x14ac:dyDescent="0.2">
      <c r="A26" s="792" t="s">
        <v>303</v>
      </c>
      <c r="B26" s="793"/>
      <c r="C26" s="793"/>
      <c r="D26" s="793"/>
      <c r="E26" s="793"/>
      <c r="F26" s="793"/>
      <c r="G26" s="793"/>
      <c r="H26" s="793"/>
      <c r="I26" s="793"/>
      <c r="J26" s="793"/>
      <c r="K26" s="793"/>
      <c r="L26" s="793"/>
      <c r="M26" s="793"/>
      <c r="N26" s="793"/>
      <c r="O26" s="793"/>
      <c r="P26" s="794"/>
      <c r="Q26" s="798" t="s">
        <v>326</v>
      </c>
      <c r="R26" s="799"/>
      <c r="S26" s="799"/>
      <c r="T26" s="799"/>
      <c r="U26" s="800"/>
      <c r="V26" s="798" t="s">
        <v>327</v>
      </c>
      <c r="W26" s="799"/>
      <c r="X26" s="799"/>
      <c r="Y26" s="799"/>
      <c r="Z26" s="800"/>
      <c r="AA26" s="798" t="s">
        <v>328</v>
      </c>
      <c r="AB26" s="799"/>
      <c r="AC26" s="799"/>
      <c r="AD26" s="799"/>
      <c r="AE26" s="799"/>
      <c r="AF26" s="879" t="s">
        <v>329</v>
      </c>
      <c r="AG26" s="880"/>
      <c r="AH26" s="880"/>
      <c r="AI26" s="880"/>
      <c r="AJ26" s="881"/>
      <c r="AK26" s="799" t="s">
        <v>330</v>
      </c>
      <c r="AL26" s="799"/>
      <c r="AM26" s="799"/>
      <c r="AN26" s="799"/>
      <c r="AO26" s="800"/>
      <c r="AP26" s="798" t="s">
        <v>331</v>
      </c>
      <c r="AQ26" s="799"/>
      <c r="AR26" s="799"/>
      <c r="AS26" s="799"/>
      <c r="AT26" s="800"/>
      <c r="AU26" s="798" t="s">
        <v>332</v>
      </c>
      <c r="AV26" s="799"/>
      <c r="AW26" s="799"/>
      <c r="AX26" s="799"/>
      <c r="AY26" s="800"/>
      <c r="AZ26" s="798" t="s">
        <v>333</v>
      </c>
      <c r="BA26" s="799"/>
      <c r="BB26" s="799"/>
      <c r="BC26" s="799"/>
      <c r="BD26" s="800"/>
      <c r="BE26" s="798" t="s">
        <v>310</v>
      </c>
      <c r="BF26" s="799"/>
      <c r="BG26" s="799"/>
      <c r="BH26" s="799"/>
      <c r="BI26" s="805"/>
      <c r="BJ26" s="228"/>
      <c r="BK26" s="228"/>
      <c r="BL26" s="228"/>
      <c r="BM26" s="228"/>
      <c r="BN26" s="228"/>
      <c r="BO26" s="237"/>
      <c r="BP26" s="237"/>
      <c r="BQ26" s="234">
        <v>20</v>
      </c>
      <c r="BR26" s="235"/>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26"/>
    </row>
    <row r="27" spans="1:131" ht="26.25" customHeight="1" thickBot="1" x14ac:dyDescent="0.25">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28"/>
      <c r="BK27" s="228"/>
      <c r="BL27" s="228"/>
      <c r="BM27" s="228"/>
      <c r="BN27" s="228"/>
      <c r="BO27" s="237"/>
      <c r="BP27" s="237"/>
      <c r="BQ27" s="234">
        <v>21</v>
      </c>
      <c r="BR27" s="235"/>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26"/>
    </row>
    <row r="28" spans="1:131" ht="26.25" customHeight="1" thickTop="1" x14ac:dyDescent="0.2">
      <c r="A28" s="238">
        <v>1</v>
      </c>
      <c r="B28" s="814" t="s">
        <v>334</v>
      </c>
      <c r="C28" s="815"/>
      <c r="D28" s="815"/>
      <c r="E28" s="815"/>
      <c r="F28" s="815"/>
      <c r="G28" s="815"/>
      <c r="H28" s="815"/>
      <c r="I28" s="815"/>
      <c r="J28" s="815"/>
      <c r="K28" s="815"/>
      <c r="L28" s="815"/>
      <c r="M28" s="815"/>
      <c r="N28" s="815"/>
      <c r="O28" s="815"/>
      <c r="P28" s="816"/>
      <c r="Q28" s="887">
        <v>2549</v>
      </c>
      <c r="R28" s="888"/>
      <c r="S28" s="888"/>
      <c r="T28" s="888"/>
      <c r="U28" s="888"/>
      <c r="V28" s="888">
        <v>2360</v>
      </c>
      <c r="W28" s="888"/>
      <c r="X28" s="888"/>
      <c r="Y28" s="888"/>
      <c r="Z28" s="888"/>
      <c r="AA28" s="888">
        <v>189</v>
      </c>
      <c r="AB28" s="888"/>
      <c r="AC28" s="888"/>
      <c r="AD28" s="888"/>
      <c r="AE28" s="889"/>
      <c r="AF28" s="890">
        <v>189</v>
      </c>
      <c r="AG28" s="888"/>
      <c r="AH28" s="888"/>
      <c r="AI28" s="888"/>
      <c r="AJ28" s="891"/>
      <c r="AK28" s="892">
        <v>229</v>
      </c>
      <c r="AL28" s="893"/>
      <c r="AM28" s="893"/>
      <c r="AN28" s="893"/>
      <c r="AO28" s="893"/>
      <c r="AP28" s="893" t="s">
        <v>527</v>
      </c>
      <c r="AQ28" s="893"/>
      <c r="AR28" s="893"/>
      <c r="AS28" s="893"/>
      <c r="AT28" s="893"/>
      <c r="AU28" s="893" t="s">
        <v>527</v>
      </c>
      <c r="AV28" s="893"/>
      <c r="AW28" s="893"/>
      <c r="AX28" s="893"/>
      <c r="AY28" s="893"/>
      <c r="AZ28" s="894" t="s">
        <v>527</v>
      </c>
      <c r="BA28" s="894"/>
      <c r="BB28" s="894"/>
      <c r="BC28" s="894"/>
      <c r="BD28" s="894"/>
      <c r="BE28" s="885"/>
      <c r="BF28" s="885"/>
      <c r="BG28" s="885"/>
      <c r="BH28" s="885"/>
      <c r="BI28" s="886"/>
      <c r="BJ28" s="228"/>
      <c r="BK28" s="228"/>
      <c r="BL28" s="228"/>
      <c r="BM28" s="228"/>
      <c r="BN28" s="228"/>
      <c r="BO28" s="237"/>
      <c r="BP28" s="237"/>
      <c r="BQ28" s="234">
        <v>22</v>
      </c>
      <c r="BR28" s="235"/>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26"/>
    </row>
    <row r="29" spans="1:131" ht="26.25" customHeight="1" x14ac:dyDescent="0.2">
      <c r="A29" s="238">
        <v>2</v>
      </c>
      <c r="B29" s="845" t="s">
        <v>335</v>
      </c>
      <c r="C29" s="846"/>
      <c r="D29" s="846"/>
      <c r="E29" s="846"/>
      <c r="F29" s="846"/>
      <c r="G29" s="846"/>
      <c r="H29" s="846"/>
      <c r="I29" s="846"/>
      <c r="J29" s="846"/>
      <c r="K29" s="846"/>
      <c r="L29" s="846"/>
      <c r="M29" s="846"/>
      <c r="N29" s="846"/>
      <c r="O29" s="846"/>
      <c r="P29" s="847"/>
      <c r="Q29" s="848">
        <v>1663</v>
      </c>
      <c r="R29" s="849"/>
      <c r="S29" s="849"/>
      <c r="T29" s="849"/>
      <c r="U29" s="849"/>
      <c r="V29" s="849">
        <v>1592</v>
      </c>
      <c r="W29" s="849"/>
      <c r="X29" s="849"/>
      <c r="Y29" s="849"/>
      <c r="Z29" s="849"/>
      <c r="AA29" s="849">
        <v>71</v>
      </c>
      <c r="AB29" s="849"/>
      <c r="AC29" s="849"/>
      <c r="AD29" s="849"/>
      <c r="AE29" s="850"/>
      <c r="AF29" s="851">
        <v>71</v>
      </c>
      <c r="AG29" s="852"/>
      <c r="AH29" s="852"/>
      <c r="AI29" s="852"/>
      <c r="AJ29" s="853"/>
      <c r="AK29" s="899">
        <v>302</v>
      </c>
      <c r="AL29" s="895"/>
      <c r="AM29" s="895"/>
      <c r="AN29" s="895"/>
      <c r="AO29" s="895"/>
      <c r="AP29" s="895" t="s">
        <v>527</v>
      </c>
      <c r="AQ29" s="895"/>
      <c r="AR29" s="895"/>
      <c r="AS29" s="895"/>
      <c r="AT29" s="895"/>
      <c r="AU29" s="895" t="s">
        <v>527</v>
      </c>
      <c r="AV29" s="895"/>
      <c r="AW29" s="895"/>
      <c r="AX29" s="895"/>
      <c r="AY29" s="895"/>
      <c r="AZ29" s="896" t="s">
        <v>527</v>
      </c>
      <c r="BA29" s="896"/>
      <c r="BB29" s="896"/>
      <c r="BC29" s="896"/>
      <c r="BD29" s="896"/>
      <c r="BE29" s="897"/>
      <c r="BF29" s="897"/>
      <c r="BG29" s="897"/>
      <c r="BH29" s="897"/>
      <c r="BI29" s="898"/>
      <c r="BJ29" s="228"/>
      <c r="BK29" s="228"/>
      <c r="BL29" s="228"/>
      <c r="BM29" s="228"/>
      <c r="BN29" s="228"/>
      <c r="BO29" s="237"/>
      <c r="BP29" s="237"/>
      <c r="BQ29" s="234">
        <v>23</v>
      </c>
      <c r="BR29" s="235"/>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26"/>
    </row>
    <row r="30" spans="1:131" ht="26.25" customHeight="1" x14ac:dyDescent="0.2">
      <c r="A30" s="238">
        <v>3</v>
      </c>
      <c r="B30" s="845" t="s">
        <v>336</v>
      </c>
      <c r="C30" s="846"/>
      <c r="D30" s="846"/>
      <c r="E30" s="846"/>
      <c r="F30" s="846"/>
      <c r="G30" s="846"/>
      <c r="H30" s="846"/>
      <c r="I30" s="846"/>
      <c r="J30" s="846"/>
      <c r="K30" s="846"/>
      <c r="L30" s="846"/>
      <c r="M30" s="846"/>
      <c r="N30" s="846"/>
      <c r="O30" s="846"/>
      <c r="P30" s="847"/>
      <c r="Q30" s="848">
        <v>57</v>
      </c>
      <c r="R30" s="849"/>
      <c r="S30" s="849"/>
      <c r="T30" s="849"/>
      <c r="U30" s="849"/>
      <c r="V30" s="849">
        <v>52</v>
      </c>
      <c r="W30" s="849"/>
      <c r="X30" s="849"/>
      <c r="Y30" s="849"/>
      <c r="Z30" s="849"/>
      <c r="AA30" s="849">
        <v>5</v>
      </c>
      <c r="AB30" s="849"/>
      <c r="AC30" s="849"/>
      <c r="AD30" s="849"/>
      <c r="AE30" s="850"/>
      <c r="AF30" s="851">
        <v>5</v>
      </c>
      <c r="AG30" s="852"/>
      <c r="AH30" s="852"/>
      <c r="AI30" s="852"/>
      <c r="AJ30" s="853"/>
      <c r="AK30" s="899">
        <v>40</v>
      </c>
      <c r="AL30" s="895"/>
      <c r="AM30" s="895"/>
      <c r="AN30" s="895"/>
      <c r="AO30" s="895"/>
      <c r="AP30" s="895" t="s">
        <v>527</v>
      </c>
      <c r="AQ30" s="895"/>
      <c r="AR30" s="895"/>
      <c r="AS30" s="895"/>
      <c r="AT30" s="895"/>
      <c r="AU30" s="895" t="s">
        <v>527</v>
      </c>
      <c r="AV30" s="895"/>
      <c r="AW30" s="895"/>
      <c r="AX30" s="895"/>
      <c r="AY30" s="895"/>
      <c r="AZ30" s="896" t="s">
        <v>529</v>
      </c>
      <c r="BA30" s="896"/>
      <c r="BB30" s="896"/>
      <c r="BC30" s="896"/>
      <c r="BD30" s="896"/>
      <c r="BE30" s="897"/>
      <c r="BF30" s="897"/>
      <c r="BG30" s="897"/>
      <c r="BH30" s="897"/>
      <c r="BI30" s="898"/>
      <c r="BJ30" s="228"/>
      <c r="BK30" s="228"/>
      <c r="BL30" s="228"/>
      <c r="BM30" s="228"/>
      <c r="BN30" s="228"/>
      <c r="BO30" s="237"/>
      <c r="BP30" s="237"/>
      <c r="BQ30" s="234">
        <v>24</v>
      </c>
      <c r="BR30" s="235"/>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26"/>
    </row>
    <row r="31" spans="1:131" ht="26.25" customHeight="1" x14ac:dyDescent="0.2">
      <c r="A31" s="238">
        <v>4</v>
      </c>
      <c r="B31" s="845" t="s">
        <v>337</v>
      </c>
      <c r="C31" s="846"/>
      <c r="D31" s="846"/>
      <c r="E31" s="846"/>
      <c r="F31" s="846"/>
      <c r="G31" s="846"/>
      <c r="H31" s="846"/>
      <c r="I31" s="846"/>
      <c r="J31" s="846"/>
      <c r="K31" s="846"/>
      <c r="L31" s="846"/>
      <c r="M31" s="846"/>
      <c r="N31" s="846"/>
      <c r="O31" s="846"/>
      <c r="P31" s="847"/>
      <c r="Q31" s="848">
        <v>6</v>
      </c>
      <c r="R31" s="849"/>
      <c r="S31" s="849"/>
      <c r="T31" s="849"/>
      <c r="U31" s="849"/>
      <c r="V31" s="849">
        <v>6</v>
      </c>
      <c r="W31" s="849"/>
      <c r="X31" s="849"/>
      <c r="Y31" s="849"/>
      <c r="Z31" s="849"/>
      <c r="AA31" s="849">
        <v>1</v>
      </c>
      <c r="AB31" s="849"/>
      <c r="AC31" s="849"/>
      <c r="AD31" s="849"/>
      <c r="AE31" s="850"/>
      <c r="AF31" s="851">
        <v>1</v>
      </c>
      <c r="AG31" s="852"/>
      <c r="AH31" s="852"/>
      <c r="AI31" s="852"/>
      <c r="AJ31" s="853"/>
      <c r="AK31" s="899">
        <v>1</v>
      </c>
      <c r="AL31" s="895"/>
      <c r="AM31" s="895"/>
      <c r="AN31" s="895"/>
      <c r="AO31" s="895"/>
      <c r="AP31" s="895" t="s">
        <v>527</v>
      </c>
      <c r="AQ31" s="895"/>
      <c r="AR31" s="895"/>
      <c r="AS31" s="895"/>
      <c r="AT31" s="895"/>
      <c r="AU31" s="895" t="s">
        <v>528</v>
      </c>
      <c r="AV31" s="895"/>
      <c r="AW31" s="895"/>
      <c r="AX31" s="895"/>
      <c r="AY31" s="895"/>
      <c r="AZ31" s="896" t="s">
        <v>527</v>
      </c>
      <c r="BA31" s="896"/>
      <c r="BB31" s="896"/>
      <c r="BC31" s="896"/>
      <c r="BD31" s="896"/>
      <c r="BE31" s="897"/>
      <c r="BF31" s="897"/>
      <c r="BG31" s="897"/>
      <c r="BH31" s="897"/>
      <c r="BI31" s="898"/>
      <c r="BJ31" s="228"/>
      <c r="BK31" s="228"/>
      <c r="BL31" s="228"/>
      <c r="BM31" s="228"/>
      <c r="BN31" s="228"/>
      <c r="BO31" s="237"/>
      <c r="BP31" s="237"/>
      <c r="BQ31" s="234">
        <v>25</v>
      </c>
      <c r="BR31" s="235"/>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26"/>
    </row>
    <row r="32" spans="1:131" ht="26.25" customHeight="1" x14ac:dyDescent="0.2">
      <c r="A32" s="238">
        <v>5</v>
      </c>
      <c r="B32" s="845" t="s">
        <v>338</v>
      </c>
      <c r="C32" s="846"/>
      <c r="D32" s="846"/>
      <c r="E32" s="846"/>
      <c r="F32" s="846"/>
      <c r="G32" s="846"/>
      <c r="H32" s="846"/>
      <c r="I32" s="846"/>
      <c r="J32" s="846"/>
      <c r="K32" s="846"/>
      <c r="L32" s="846"/>
      <c r="M32" s="846"/>
      <c r="N32" s="846"/>
      <c r="O32" s="846"/>
      <c r="P32" s="847"/>
      <c r="Q32" s="848">
        <v>753</v>
      </c>
      <c r="R32" s="849"/>
      <c r="S32" s="849"/>
      <c r="T32" s="849"/>
      <c r="U32" s="849"/>
      <c r="V32" s="849">
        <v>742</v>
      </c>
      <c r="W32" s="849"/>
      <c r="X32" s="849"/>
      <c r="Y32" s="849"/>
      <c r="Z32" s="849"/>
      <c r="AA32" s="849">
        <v>11</v>
      </c>
      <c r="AB32" s="849"/>
      <c r="AC32" s="849"/>
      <c r="AD32" s="849"/>
      <c r="AE32" s="850"/>
      <c r="AF32" s="851">
        <v>8</v>
      </c>
      <c r="AG32" s="852"/>
      <c r="AH32" s="852"/>
      <c r="AI32" s="852"/>
      <c r="AJ32" s="853"/>
      <c r="AK32" s="899">
        <v>1</v>
      </c>
      <c r="AL32" s="895"/>
      <c r="AM32" s="895"/>
      <c r="AN32" s="895"/>
      <c r="AO32" s="895"/>
      <c r="AP32" s="895">
        <v>1028</v>
      </c>
      <c r="AQ32" s="895"/>
      <c r="AR32" s="895"/>
      <c r="AS32" s="895"/>
      <c r="AT32" s="895"/>
      <c r="AU32" s="895">
        <v>1028</v>
      </c>
      <c r="AV32" s="895"/>
      <c r="AW32" s="895"/>
      <c r="AX32" s="895"/>
      <c r="AY32" s="895"/>
      <c r="AZ32" s="896" t="s">
        <v>527</v>
      </c>
      <c r="BA32" s="896"/>
      <c r="BB32" s="896"/>
      <c r="BC32" s="896"/>
      <c r="BD32" s="896"/>
      <c r="BE32" s="897" t="s">
        <v>339</v>
      </c>
      <c r="BF32" s="897"/>
      <c r="BG32" s="897"/>
      <c r="BH32" s="897"/>
      <c r="BI32" s="898"/>
      <c r="BJ32" s="228"/>
      <c r="BK32" s="228"/>
      <c r="BL32" s="228"/>
      <c r="BM32" s="228"/>
      <c r="BN32" s="228"/>
      <c r="BO32" s="237"/>
      <c r="BP32" s="237"/>
      <c r="BQ32" s="234">
        <v>26</v>
      </c>
      <c r="BR32" s="235"/>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26"/>
    </row>
    <row r="33" spans="1:131" ht="26.25" customHeight="1" x14ac:dyDescent="0.2">
      <c r="A33" s="238">
        <v>6</v>
      </c>
      <c r="B33" s="845" t="s">
        <v>340</v>
      </c>
      <c r="C33" s="846"/>
      <c r="D33" s="846"/>
      <c r="E33" s="846"/>
      <c r="F33" s="846"/>
      <c r="G33" s="846"/>
      <c r="H33" s="846"/>
      <c r="I33" s="846"/>
      <c r="J33" s="846"/>
      <c r="K33" s="846"/>
      <c r="L33" s="846"/>
      <c r="M33" s="846"/>
      <c r="N33" s="846"/>
      <c r="O33" s="846"/>
      <c r="P33" s="847"/>
      <c r="Q33" s="848">
        <v>288</v>
      </c>
      <c r="R33" s="849"/>
      <c r="S33" s="849"/>
      <c r="T33" s="849"/>
      <c r="U33" s="849"/>
      <c r="V33" s="849">
        <v>282</v>
      </c>
      <c r="W33" s="849"/>
      <c r="X33" s="849"/>
      <c r="Y33" s="849"/>
      <c r="Z33" s="849"/>
      <c r="AA33" s="849">
        <v>6</v>
      </c>
      <c r="AB33" s="849"/>
      <c r="AC33" s="849"/>
      <c r="AD33" s="849"/>
      <c r="AE33" s="850"/>
      <c r="AF33" s="851">
        <v>6</v>
      </c>
      <c r="AG33" s="852"/>
      <c r="AH33" s="852"/>
      <c r="AI33" s="852"/>
      <c r="AJ33" s="853"/>
      <c r="AK33" s="899">
        <v>157</v>
      </c>
      <c r="AL33" s="895"/>
      <c r="AM33" s="895"/>
      <c r="AN33" s="895"/>
      <c r="AO33" s="895"/>
      <c r="AP33" s="895">
        <v>455</v>
      </c>
      <c r="AQ33" s="895"/>
      <c r="AR33" s="895"/>
      <c r="AS33" s="895"/>
      <c r="AT33" s="895"/>
      <c r="AU33" s="895">
        <v>455</v>
      </c>
      <c r="AV33" s="895"/>
      <c r="AW33" s="895"/>
      <c r="AX33" s="895"/>
      <c r="AY33" s="895"/>
      <c r="AZ33" s="896" t="s">
        <v>528</v>
      </c>
      <c r="BA33" s="896"/>
      <c r="BB33" s="896"/>
      <c r="BC33" s="896"/>
      <c r="BD33" s="896"/>
      <c r="BE33" s="897" t="s">
        <v>341</v>
      </c>
      <c r="BF33" s="897"/>
      <c r="BG33" s="897"/>
      <c r="BH33" s="897"/>
      <c r="BI33" s="898"/>
      <c r="BJ33" s="228"/>
      <c r="BK33" s="228"/>
      <c r="BL33" s="228"/>
      <c r="BM33" s="228"/>
      <c r="BN33" s="228"/>
      <c r="BO33" s="237"/>
      <c r="BP33" s="237"/>
      <c r="BQ33" s="234">
        <v>27</v>
      </c>
      <c r="BR33" s="235"/>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26"/>
    </row>
    <row r="34" spans="1:131" ht="26.25" customHeight="1" x14ac:dyDescent="0.2">
      <c r="A34" s="238">
        <v>7</v>
      </c>
      <c r="B34" s="845" t="s">
        <v>342</v>
      </c>
      <c r="C34" s="846"/>
      <c r="D34" s="846"/>
      <c r="E34" s="846"/>
      <c r="F34" s="846"/>
      <c r="G34" s="846"/>
      <c r="H34" s="846"/>
      <c r="I34" s="846"/>
      <c r="J34" s="846"/>
      <c r="K34" s="846"/>
      <c r="L34" s="846"/>
      <c r="M34" s="846"/>
      <c r="N34" s="846"/>
      <c r="O34" s="846"/>
      <c r="P34" s="847"/>
      <c r="Q34" s="848">
        <v>154</v>
      </c>
      <c r="R34" s="849"/>
      <c r="S34" s="849"/>
      <c r="T34" s="849"/>
      <c r="U34" s="849"/>
      <c r="V34" s="849">
        <v>135</v>
      </c>
      <c r="W34" s="849"/>
      <c r="X34" s="849"/>
      <c r="Y34" s="849"/>
      <c r="Z34" s="849"/>
      <c r="AA34" s="849">
        <v>19</v>
      </c>
      <c r="AB34" s="849"/>
      <c r="AC34" s="849"/>
      <c r="AD34" s="849"/>
      <c r="AE34" s="850"/>
      <c r="AF34" s="851">
        <v>-59</v>
      </c>
      <c r="AG34" s="852"/>
      <c r="AH34" s="852"/>
      <c r="AI34" s="852"/>
      <c r="AJ34" s="853"/>
      <c r="AK34" s="899">
        <v>80</v>
      </c>
      <c r="AL34" s="895"/>
      <c r="AM34" s="895"/>
      <c r="AN34" s="895"/>
      <c r="AO34" s="895"/>
      <c r="AP34" s="895" t="s">
        <v>527</v>
      </c>
      <c r="AQ34" s="895"/>
      <c r="AR34" s="895"/>
      <c r="AS34" s="895"/>
      <c r="AT34" s="895"/>
      <c r="AU34" s="895" t="s">
        <v>527</v>
      </c>
      <c r="AV34" s="895"/>
      <c r="AW34" s="895"/>
      <c r="AX34" s="895"/>
      <c r="AY34" s="895"/>
      <c r="AZ34" s="896" t="s">
        <v>527</v>
      </c>
      <c r="BA34" s="896"/>
      <c r="BB34" s="896"/>
      <c r="BC34" s="896"/>
      <c r="BD34" s="896"/>
      <c r="BE34" s="897" t="s">
        <v>339</v>
      </c>
      <c r="BF34" s="897"/>
      <c r="BG34" s="897"/>
      <c r="BH34" s="897"/>
      <c r="BI34" s="898"/>
      <c r="BJ34" s="228"/>
      <c r="BK34" s="228"/>
      <c r="BL34" s="228"/>
      <c r="BM34" s="228"/>
      <c r="BN34" s="228"/>
      <c r="BO34" s="237"/>
      <c r="BP34" s="237"/>
      <c r="BQ34" s="234">
        <v>28</v>
      </c>
      <c r="BR34" s="235"/>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26"/>
    </row>
    <row r="35" spans="1:131" ht="26.25" customHeight="1" x14ac:dyDescent="0.2">
      <c r="A35" s="238">
        <v>8</v>
      </c>
      <c r="B35" s="845"/>
      <c r="C35" s="846"/>
      <c r="D35" s="846"/>
      <c r="E35" s="846"/>
      <c r="F35" s="846"/>
      <c r="G35" s="846"/>
      <c r="H35" s="846"/>
      <c r="I35" s="846"/>
      <c r="J35" s="846"/>
      <c r="K35" s="846"/>
      <c r="L35" s="846"/>
      <c r="M35" s="846"/>
      <c r="N35" s="846"/>
      <c r="O35" s="846"/>
      <c r="P35" s="847"/>
      <c r="Q35" s="848"/>
      <c r="R35" s="849"/>
      <c r="S35" s="849"/>
      <c r="T35" s="849"/>
      <c r="U35" s="849"/>
      <c r="V35" s="849"/>
      <c r="W35" s="849"/>
      <c r="X35" s="849"/>
      <c r="Y35" s="849"/>
      <c r="Z35" s="849"/>
      <c r="AA35" s="849"/>
      <c r="AB35" s="849"/>
      <c r="AC35" s="849"/>
      <c r="AD35" s="849"/>
      <c r="AE35" s="850"/>
      <c r="AF35" s="851"/>
      <c r="AG35" s="852"/>
      <c r="AH35" s="852"/>
      <c r="AI35" s="852"/>
      <c r="AJ35" s="853"/>
      <c r="AK35" s="899"/>
      <c r="AL35" s="895"/>
      <c r="AM35" s="895"/>
      <c r="AN35" s="895"/>
      <c r="AO35" s="895"/>
      <c r="AP35" s="895"/>
      <c r="AQ35" s="895"/>
      <c r="AR35" s="895"/>
      <c r="AS35" s="895"/>
      <c r="AT35" s="895"/>
      <c r="AU35" s="895"/>
      <c r="AV35" s="895"/>
      <c r="AW35" s="895"/>
      <c r="AX35" s="895"/>
      <c r="AY35" s="895"/>
      <c r="AZ35" s="896"/>
      <c r="BA35" s="896"/>
      <c r="BB35" s="896"/>
      <c r="BC35" s="896"/>
      <c r="BD35" s="896"/>
      <c r="BE35" s="897"/>
      <c r="BF35" s="897"/>
      <c r="BG35" s="897"/>
      <c r="BH35" s="897"/>
      <c r="BI35" s="898"/>
      <c r="BJ35" s="228"/>
      <c r="BK35" s="228"/>
      <c r="BL35" s="228"/>
      <c r="BM35" s="228"/>
      <c r="BN35" s="228"/>
      <c r="BO35" s="237"/>
      <c r="BP35" s="237"/>
      <c r="BQ35" s="234">
        <v>29</v>
      </c>
      <c r="BR35" s="235"/>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26"/>
    </row>
    <row r="36" spans="1:131" ht="26.25" customHeight="1" x14ac:dyDescent="0.2">
      <c r="A36" s="238">
        <v>9</v>
      </c>
      <c r="B36" s="845"/>
      <c r="C36" s="846"/>
      <c r="D36" s="846"/>
      <c r="E36" s="846"/>
      <c r="F36" s="846"/>
      <c r="G36" s="846"/>
      <c r="H36" s="846"/>
      <c r="I36" s="846"/>
      <c r="J36" s="846"/>
      <c r="K36" s="846"/>
      <c r="L36" s="846"/>
      <c r="M36" s="846"/>
      <c r="N36" s="846"/>
      <c r="O36" s="846"/>
      <c r="P36" s="847"/>
      <c r="Q36" s="848"/>
      <c r="R36" s="849"/>
      <c r="S36" s="849"/>
      <c r="T36" s="849"/>
      <c r="U36" s="849"/>
      <c r="V36" s="849"/>
      <c r="W36" s="849"/>
      <c r="X36" s="849"/>
      <c r="Y36" s="849"/>
      <c r="Z36" s="849"/>
      <c r="AA36" s="849"/>
      <c r="AB36" s="849"/>
      <c r="AC36" s="849"/>
      <c r="AD36" s="849"/>
      <c r="AE36" s="850"/>
      <c r="AF36" s="851"/>
      <c r="AG36" s="852"/>
      <c r="AH36" s="852"/>
      <c r="AI36" s="852"/>
      <c r="AJ36" s="853"/>
      <c r="AK36" s="899"/>
      <c r="AL36" s="895"/>
      <c r="AM36" s="895"/>
      <c r="AN36" s="895"/>
      <c r="AO36" s="895"/>
      <c r="AP36" s="895"/>
      <c r="AQ36" s="895"/>
      <c r="AR36" s="895"/>
      <c r="AS36" s="895"/>
      <c r="AT36" s="895"/>
      <c r="AU36" s="895"/>
      <c r="AV36" s="895"/>
      <c r="AW36" s="895"/>
      <c r="AX36" s="895"/>
      <c r="AY36" s="895"/>
      <c r="AZ36" s="896"/>
      <c r="BA36" s="896"/>
      <c r="BB36" s="896"/>
      <c r="BC36" s="896"/>
      <c r="BD36" s="896"/>
      <c r="BE36" s="897"/>
      <c r="BF36" s="897"/>
      <c r="BG36" s="897"/>
      <c r="BH36" s="897"/>
      <c r="BI36" s="898"/>
      <c r="BJ36" s="228"/>
      <c r="BK36" s="228"/>
      <c r="BL36" s="228"/>
      <c r="BM36" s="228"/>
      <c r="BN36" s="228"/>
      <c r="BO36" s="237"/>
      <c r="BP36" s="237"/>
      <c r="BQ36" s="234">
        <v>30</v>
      </c>
      <c r="BR36" s="235"/>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26"/>
    </row>
    <row r="37" spans="1:131" ht="26.25" customHeight="1" x14ac:dyDescent="0.2">
      <c r="A37" s="238">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899"/>
      <c r="AL37" s="895"/>
      <c r="AM37" s="895"/>
      <c r="AN37" s="895"/>
      <c r="AO37" s="895"/>
      <c r="AP37" s="895"/>
      <c r="AQ37" s="895"/>
      <c r="AR37" s="895"/>
      <c r="AS37" s="895"/>
      <c r="AT37" s="895"/>
      <c r="AU37" s="895"/>
      <c r="AV37" s="895"/>
      <c r="AW37" s="895"/>
      <c r="AX37" s="895"/>
      <c r="AY37" s="895"/>
      <c r="AZ37" s="896"/>
      <c r="BA37" s="896"/>
      <c r="BB37" s="896"/>
      <c r="BC37" s="896"/>
      <c r="BD37" s="896"/>
      <c r="BE37" s="897"/>
      <c r="BF37" s="897"/>
      <c r="BG37" s="897"/>
      <c r="BH37" s="897"/>
      <c r="BI37" s="898"/>
      <c r="BJ37" s="228"/>
      <c r="BK37" s="228"/>
      <c r="BL37" s="228"/>
      <c r="BM37" s="228"/>
      <c r="BN37" s="228"/>
      <c r="BO37" s="237"/>
      <c r="BP37" s="237"/>
      <c r="BQ37" s="234">
        <v>31</v>
      </c>
      <c r="BR37" s="235"/>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26"/>
    </row>
    <row r="38" spans="1:131" ht="26.25" customHeight="1" x14ac:dyDescent="0.2">
      <c r="A38" s="238">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899"/>
      <c r="AL38" s="895"/>
      <c r="AM38" s="895"/>
      <c r="AN38" s="895"/>
      <c r="AO38" s="895"/>
      <c r="AP38" s="895"/>
      <c r="AQ38" s="895"/>
      <c r="AR38" s="895"/>
      <c r="AS38" s="895"/>
      <c r="AT38" s="895"/>
      <c r="AU38" s="895"/>
      <c r="AV38" s="895"/>
      <c r="AW38" s="895"/>
      <c r="AX38" s="895"/>
      <c r="AY38" s="895"/>
      <c r="AZ38" s="896"/>
      <c r="BA38" s="896"/>
      <c r="BB38" s="896"/>
      <c r="BC38" s="896"/>
      <c r="BD38" s="896"/>
      <c r="BE38" s="897"/>
      <c r="BF38" s="897"/>
      <c r="BG38" s="897"/>
      <c r="BH38" s="897"/>
      <c r="BI38" s="898"/>
      <c r="BJ38" s="228"/>
      <c r="BK38" s="228"/>
      <c r="BL38" s="228"/>
      <c r="BM38" s="228"/>
      <c r="BN38" s="228"/>
      <c r="BO38" s="237"/>
      <c r="BP38" s="237"/>
      <c r="BQ38" s="234">
        <v>32</v>
      </c>
      <c r="BR38" s="235"/>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26"/>
    </row>
    <row r="39" spans="1:131" ht="26.25" customHeight="1" x14ac:dyDescent="0.2">
      <c r="A39" s="238">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9"/>
      <c r="AL39" s="895"/>
      <c r="AM39" s="895"/>
      <c r="AN39" s="895"/>
      <c r="AO39" s="895"/>
      <c r="AP39" s="895"/>
      <c r="AQ39" s="895"/>
      <c r="AR39" s="895"/>
      <c r="AS39" s="895"/>
      <c r="AT39" s="895"/>
      <c r="AU39" s="895"/>
      <c r="AV39" s="895"/>
      <c r="AW39" s="895"/>
      <c r="AX39" s="895"/>
      <c r="AY39" s="895"/>
      <c r="AZ39" s="896"/>
      <c r="BA39" s="896"/>
      <c r="BB39" s="896"/>
      <c r="BC39" s="896"/>
      <c r="BD39" s="896"/>
      <c r="BE39" s="897"/>
      <c r="BF39" s="897"/>
      <c r="BG39" s="897"/>
      <c r="BH39" s="897"/>
      <c r="BI39" s="898"/>
      <c r="BJ39" s="228"/>
      <c r="BK39" s="228"/>
      <c r="BL39" s="228"/>
      <c r="BM39" s="228"/>
      <c r="BN39" s="228"/>
      <c r="BO39" s="237"/>
      <c r="BP39" s="237"/>
      <c r="BQ39" s="234">
        <v>33</v>
      </c>
      <c r="BR39" s="235"/>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26"/>
    </row>
    <row r="40" spans="1:131" ht="26.25" customHeight="1" x14ac:dyDescent="0.2">
      <c r="A40" s="234">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9"/>
      <c r="AL40" s="895"/>
      <c r="AM40" s="895"/>
      <c r="AN40" s="895"/>
      <c r="AO40" s="895"/>
      <c r="AP40" s="895"/>
      <c r="AQ40" s="895"/>
      <c r="AR40" s="895"/>
      <c r="AS40" s="895"/>
      <c r="AT40" s="895"/>
      <c r="AU40" s="895"/>
      <c r="AV40" s="895"/>
      <c r="AW40" s="895"/>
      <c r="AX40" s="895"/>
      <c r="AY40" s="895"/>
      <c r="AZ40" s="896"/>
      <c r="BA40" s="896"/>
      <c r="BB40" s="896"/>
      <c r="BC40" s="896"/>
      <c r="BD40" s="896"/>
      <c r="BE40" s="897"/>
      <c r="BF40" s="897"/>
      <c r="BG40" s="897"/>
      <c r="BH40" s="897"/>
      <c r="BI40" s="898"/>
      <c r="BJ40" s="228"/>
      <c r="BK40" s="228"/>
      <c r="BL40" s="228"/>
      <c r="BM40" s="228"/>
      <c r="BN40" s="228"/>
      <c r="BO40" s="237"/>
      <c r="BP40" s="237"/>
      <c r="BQ40" s="234">
        <v>34</v>
      </c>
      <c r="BR40" s="235"/>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26"/>
    </row>
    <row r="41" spans="1:131" ht="26.25" customHeight="1" x14ac:dyDescent="0.2">
      <c r="A41" s="234">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9"/>
      <c r="AL41" s="895"/>
      <c r="AM41" s="895"/>
      <c r="AN41" s="895"/>
      <c r="AO41" s="895"/>
      <c r="AP41" s="895"/>
      <c r="AQ41" s="895"/>
      <c r="AR41" s="895"/>
      <c r="AS41" s="895"/>
      <c r="AT41" s="895"/>
      <c r="AU41" s="895"/>
      <c r="AV41" s="895"/>
      <c r="AW41" s="895"/>
      <c r="AX41" s="895"/>
      <c r="AY41" s="895"/>
      <c r="AZ41" s="896"/>
      <c r="BA41" s="896"/>
      <c r="BB41" s="896"/>
      <c r="BC41" s="896"/>
      <c r="BD41" s="896"/>
      <c r="BE41" s="897"/>
      <c r="BF41" s="897"/>
      <c r="BG41" s="897"/>
      <c r="BH41" s="897"/>
      <c r="BI41" s="898"/>
      <c r="BJ41" s="228"/>
      <c r="BK41" s="228"/>
      <c r="BL41" s="228"/>
      <c r="BM41" s="228"/>
      <c r="BN41" s="228"/>
      <c r="BO41" s="237"/>
      <c r="BP41" s="237"/>
      <c r="BQ41" s="234">
        <v>35</v>
      </c>
      <c r="BR41" s="235"/>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26"/>
    </row>
    <row r="42" spans="1:131" ht="26.25" customHeight="1" x14ac:dyDescent="0.2">
      <c r="A42" s="234">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9"/>
      <c r="AL42" s="895"/>
      <c r="AM42" s="895"/>
      <c r="AN42" s="895"/>
      <c r="AO42" s="895"/>
      <c r="AP42" s="895"/>
      <c r="AQ42" s="895"/>
      <c r="AR42" s="895"/>
      <c r="AS42" s="895"/>
      <c r="AT42" s="895"/>
      <c r="AU42" s="895"/>
      <c r="AV42" s="895"/>
      <c r="AW42" s="895"/>
      <c r="AX42" s="895"/>
      <c r="AY42" s="895"/>
      <c r="AZ42" s="896"/>
      <c r="BA42" s="896"/>
      <c r="BB42" s="896"/>
      <c r="BC42" s="896"/>
      <c r="BD42" s="896"/>
      <c r="BE42" s="897"/>
      <c r="BF42" s="897"/>
      <c r="BG42" s="897"/>
      <c r="BH42" s="897"/>
      <c r="BI42" s="898"/>
      <c r="BJ42" s="228"/>
      <c r="BK42" s="228"/>
      <c r="BL42" s="228"/>
      <c r="BM42" s="228"/>
      <c r="BN42" s="228"/>
      <c r="BO42" s="237"/>
      <c r="BP42" s="237"/>
      <c r="BQ42" s="234">
        <v>36</v>
      </c>
      <c r="BR42" s="235"/>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26"/>
    </row>
    <row r="43" spans="1:131" ht="26.25" customHeight="1" x14ac:dyDescent="0.2">
      <c r="A43" s="234">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9"/>
      <c r="AL43" s="895"/>
      <c r="AM43" s="895"/>
      <c r="AN43" s="895"/>
      <c r="AO43" s="895"/>
      <c r="AP43" s="895"/>
      <c r="AQ43" s="895"/>
      <c r="AR43" s="895"/>
      <c r="AS43" s="895"/>
      <c r="AT43" s="895"/>
      <c r="AU43" s="895"/>
      <c r="AV43" s="895"/>
      <c r="AW43" s="895"/>
      <c r="AX43" s="895"/>
      <c r="AY43" s="895"/>
      <c r="AZ43" s="896"/>
      <c r="BA43" s="896"/>
      <c r="BB43" s="896"/>
      <c r="BC43" s="896"/>
      <c r="BD43" s="896"/>
      <c r="BE43" s="897"/>
      <c r="BF43" s="897"/>
      <c r="BG43" s="897"/>
      <c r="BH43" s="897"/>
      <c r="BI43" s="898"/>
      <c r="BJ43" s="228"/>
      <c r="BK43" s="228"/>
      <c r="BL43" s="228"/>
      <c r="BM43" s="228"/>
      <c r="BN43" s="228"/>
      <c r="BO43" s="237"/>
      <c r="BP43" s="237"/>
      <c r="BQ43" s="234">
        <v>37</v>
      </c>
      <c r="BR43" s="235"/>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26"/>
    </row>
    <row r="44" spans="1:131" ht="26.25" customHeight="1" x14ac:dyDescent="0.2">
      <c r="A44" s="234">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28"/>
      <c r="BK44" s="228"/>
      <c r="BL44" s="228"/>
      <c r="BM44" s="228"/>
      <c r="BN44" s="228"/>
      <c r="BO44" s="237"/>
      <c r="BP44" s="237"/>
      <c r="BQ44" s="234">
        <v>38</v>
      </c>
      <c r="BR44" s="235"/>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26"/>
    </row>
    <row r="45" spans="1:131" ht="26.25" customHeight="1" x14ac:dyDescent="0.2">
      <c r="A45" s="234">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28"/>
      <c r="BK45" s="228"/>
      <c r="BL45" s="228"/>
      <c r="BM45" s="228"/>
      <c r="BN45" s="228"/>
      <c r="BO45" s="237"/>
      <c r="BP45" s="237"/>
      <c r="BQ45" s="234">
        <v>39</v>
      </c>
      <c r="BR45" s="235"/>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26"/>
    </row>
    <row r="46" spans="1:131" ht="26.25" customHeight="1" x14ac:dyDescent="0.2">
      <c r="A46" s="234">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28"/>
      <c r="BK46" s="228"/>
      <c r="BL46" s="228"/>
      <c r="BM46" s="228"/>
      <c r="BN46" s="228"/>
      <c r="BO46" s="237"/>
      <c r="BP46" s="237"/>
      <c r="BQ46" s="234">
        <v>40</v>
      </c>
      <c r="BR46" s="235"/>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26"/>
    </row>
    <row r="47" spans="1:131" ht="26.25" customHeight="1" x14ac:dyDescent="0.2">
      <c r="A47" s="234">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28"/>
      <c r="BK47" s="228"/>
      <c r="BL47" s="228"/>
      <c r="BM47" s="228"/>
      <c r="BN47" s="228"/>
      <c r="BO47" s="237"/>
      <c r="BP47" s="237"/>
      <c r="BQ47" s="234">
        <v>41</v>
      </c>
      <c r="BR47" s="235"/>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26"/>
    </row>
    <row r="48" spans="1:131" ht="26.25" customHeight="1" x14ac:dyDescent="0.2">
      <c r="A48" s="234">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28"/>
      <c r="BK48" s="228"/>
      <c r="BL48" s="228"/>
      <c r="BM48" s="228"/>
      <c r="BN48" s="228"/>
      <c r="BO48" s="237"/>
      <c r="BP48" s="237"/>
      <c r="BQ48" s="234">
        <v>42</v>
      </c>
      <c r="BR48" s="235"/>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26"/>
    </row>
    <row r="49" spans="1:131" ht="26.25" customHeight="1" x14ac:dyDescent="0.2">
      <c r="A49" s="234">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28"/>
      <c r="BK49" s="228"/>
      <c r="BL49" s="228"/>
      <c r="BM49" s="228"/>
      <c r="BN49" s="228"/>
      <c r="BO49" s="237"/>
      <c r="BP49" s="237"/>
      <c r="BQ49" s="234">
        <v>43</v>
      </c>
      <c r="BR49" s="235"/>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26"/>
    </row>
    <row r="50" spans="1:131" ht="26.25" customHeight="1" x14ac:dyDescent="0.2">
      <c r="A50" s="234">
        <v>23</v>
      </c>
      <c r="B50" s="845"/>
      <c r="C50" s="846"/>
      <c r="D50" s="846"/>
      <c r="E50" s="846"/>
      <c r="F50" s="846"/>
      <c r="G50" s="846"/>
      <c r="H50" s="846"/>
      <c r="I50" s="846"/>
      <c r="J50" s="846"/>
      <c r="K50" s="846"/>
      <c r="L50" s="846"/>
      <c r="M50" s="846"/>
      <c r="N50" s="846"/>
      <c r="O50" s="846"/>
      <c r="P50" s="847"/>
      <c r="Q50" s="900"/>
      <c r="R50" s="901"/>
      <c r="S50" s="901"/>
      <c r="T50" s="901"/>
      <c r="U50" s="901"/>
      <c r="V50" s="901"/>
      <c r="W50" s="901"/>
      <c r="X50" s="901"/>
      <c r="Y50" s="901"/>
      <c r="Z50" s="901"/>
      <c r="AA50" s="901"/>
      <c r="AB50" s="901"/>
      <c r="AC50" s="901"/>
      <c r="AD50" s="901"/>
      <c r="AE50" s="902"/>
      <c r="AF50" s="851"/>
      <c r="AG50" s="852"/>
      <c r="AH50" s="852"/>
      <c r="AI50" s="852"/>
      <c r="AJ50" s="853"/>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28"/>
      <c r="BK50" s="228"/>
      <c r="BL50" s="228"/>
      <c r="BM50" s="228"/>
      <c r="BN50" s="228"/>
      <c r="BO50" s="237"/>
      <c r="BP50" s="237"/>
      <c r="BQ50" s="234">
        <v>44</v>
      </c>
      <c r="BR50" s="235"/>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26"/>
    </row>
    <row r="51" spans="1:131" ht="26.25" customHeight="1" x14ac:dyDescent="0.2">
      <c r="A51" s="234">
        <v>24</v>
      </c>
      <c r="B51" s="845"/>
      <c r="C51" s="846"/>
      <c r="D51" s="846"/>
      <c r="E51" s="846"/>
      <c r="F51" s="846"/>
      <c r="G51" s="846"/>
      <c r="H51" s="846"/>
      <c r="I51" s="846"/>
      <c r="J51" s="846"/>
      <c r="K51" s="846"/>
      <c r="L51" s="846"/>
      <c r="M51" s="846"/>
      <c r="N51" s="846"/>
      <c r="O51" s="846"/>
      <c r="P51" s="847"/>
      <c r="Q51" s="900"/>
      <c r="R51" s="901"/>
      <c r="S51" s="901"/>
      <c r="T51" s="901"/>
      <c r="U51" s="901"/>
      <c r="V51" s="901"/>
      <c r="W51" s="901"/>
      <c r="X51" s="901"/>
      <c r="Y51" s="901"/>
      <c r="Z51" s="901"/>
      <c r="AA51" s="901"/>
      <c r="AB51" s="901"/>
      <c r="AC51" s="901"/>
      <c r="AD51" s="901"/>
      <c r="AE51" s="902"/>
      <c r="AF51" s="851"/>
      <c r="AG51" s="852"/>
      <c r="AH51" s="852"/>
      <c r="AI51" s="852"/>
      <c r="AJ51" s="853"/>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28"/>
      <c r="BK51" s="228"/>
      <c r="BL51" s="228"/>
      <c r="BM51" s="228"/>
      <c r="BN51" s="228"/>
      <c r="BO51" s="237"/>
      <c r="BP51" s="237"/>
      <c r="BQ51" s="234">
        <v>45</v>
      </c>
      <c r="BR51" s="235"/>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26"/>
    </row>
    <row r="52" spans="1:131" ht="26.25" customHeight="1" x14ac:dyDescent="0.2">
      <c r="A52" s="234">
        <v>25</v>
      </c>
      <c r="B52" s="845"/>
      <c r="C52" s="846"/>
      <c r="D52" s="846"/>
      <c r="E52" s="846"/>
      <c r="F52" s="846"/>
      <c r="G52" s="846"/>
      <c r="H52" s="846"/>
      <c r="I52" s="846"/>
      <c r="J52" s="846"/>
      <c r="K52" s="846"/>
      <c r="L52" s="846"/>
      <c r="M52" s="846"/>
      <c r="N52" s="846"/>
      <c r="O52" s="846"/>
      <c r="P52" s="847"/>
      <c r="Q52" s="900"/>
      <c r="R52" s="901"/>
      <c r="S52" s="901"/>
      <c r="T52" s="901"/>
      <c r="U52" s="901"/>
      <c r="V52" s="901"/>
      <c r="W52" s="901"/>
      <c r="X52" s="901"/>
      <c r="Y52" s="901"/>
      <c r="Z52" s="901"/>
      <c r="AA52" s="901"/>
      <c r="AB52" s="901"/>
      <c r="AC52" s="901"/>
      <c r="AD52" s="901"/>
      <c r="AE52" s="902"/>
      <c r="AF52" s="851"/>
      <c r="AG52" s="852"/>
      <c r="AH52" s="852"/>
      <c r="AI52" s="852"/>
      <c r="AJ52" s="853"/>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28"/>
      <c r="BK52" s="228"/>
      <c r="BL52" s="228"/>
      <c r="BM52" s="228"/>
      <c r="BN52" s="228"/>
      <c r="BO52" s="237"/>
      <c r="BP52" s="237"/>
      <c r="BQ52" s="234">
        <v>46</v>
      </c>
      <c r="BR52" s="235"/>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26"/>
    </row>
    <row r="53" spans="1:131" ht="26.25" customHeight="1" x14ac:dyDescent="0.2">
      <c r="A53" s="234">
        <v>26</v>
      </c>
      <c r="B53" s="845"/>
      <c r="C53" s="846"/>
      <c r="D53" s="846"/>
      <c r="E53" s="846"/>
      <c r="F53" s="846"/>
      <c r="G53" s="846"/>
      <c r="H53" s="846"/>
      <c r="I53" s="846"/>
      <c r="J53" s="846"/>
      <c r="K53" s="846"/>
      <c r="L53" s="846"/>
      <c r="M53" s="846"/>
      <c r="N53" s="846"/>
      <c r="O53" s="846"/>
      <c r="P53" s="847"/>
      <c r="Q53" s="900"/>
      <c r="R53" s="901"/>
      <c r="S53" s="901"/>
      <c r="T53" s="901"/>
      <c r="U53" s="901"/>
      <c r="V53" s="901"/>
      <c r="W53" s="901"/>
      <c r="X53" s="901"/>
      <c r="Y53" s="901"/>
      <c r="Z53" s="901"/>
      <c r="AA53" s="901"/>
      <c r="AB53" s="901"/>
      <c r="AC53" s="901"/>
      <c r="AD53" s="901"/>
      <c r="AE53" s="902"/>
      <c r="AF53" s="851"/>
      <c r="AG53" s="852"/>
      <c r="AH53" s="852"/>
      <c r="AI53" s="852"/>
      <c r="AJ53" s="853"/>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28"/>
      <c r="BK53" s="228"/>
      <c r="BL53" s="228"/>
      <c r="BM53" s="228"/>
      <c r="BN53" s="228"/>
      <c r="BO53" s="237"/>
      <c r="BP53" s="237"/>
      <c r="BQ53" s="234">
        <v>47</v>
      </c>
      <c r="BR53" s="235"/>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26"/>
    </row>
    <row r="54" spans="1:131" ht="26.25" customHeight="1" x14ac:dyDescent="0.2">
      <c r="A54" s="234">
        <v>27</v>
      </c>
      <c r="B54" s="845"/>
      <c r="C54" s="846"/>
      <c r="D54" s="846"/>
      <c r="E54" s="846"/>
      <c r="F54" s="846"/>
      <c r="G54" s="846"/>
      <c r="H54" s="846"/>
      <c r="I54" s="846"/>
      <c r="J54" s="846"/>
      <c r="K54" s="846"/>
      <c r="L54" s="846"/>
      <c r="M54" s="846"/>
      <c r="N54" s="846"/>
      <c r="O54" s="846"/>
      <c r="P54" s="847"/>
      <c r="Q54" s="900"/>
      <c r="R54" s="901"/>
      <c r="S54" s="901"/>
      <c r="T54" s="901"/>
      <c r="U54" s="901"/>
      <c r="V54" s="901"/>
      <c r="W54" s="901"/>
      <c r="X54" s="901"/>
      <c r="Y54" s="901"/>
      <c r="Z54" s="901"/>
      <c r="AA54" s="901"/>
      <c r="AB54" s="901"/>
      <c r="AC54" s="901"/>
      <c r="AD54" s="901"/>
      <c r="AE54" s="902"/>
      <c r="AF54" s="851"/>
      <c r="AG54" s="852"/>
      <c r="AH54" s="852"/>
      <c r="AI54" s="852"/>
      <c r="AJ54" s="853"/>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28"/>
      <c r="BK54" s="228"/>
      <c r="BL54" s="228"/>
      <c r="BM54" s="228"/>
      <c r="BN54" s="228"/>
      <c r="BO54" s="237"/>
      <c r="BP54" s="237"/>
      <c r="BQ54" s="234">
        <v>48</v>
      </c>
      <c r="BR54" s="235"/>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26"/>
    </row>
    <row r="55" spans="1:131" ht="26.25" customHeight="1" x14ac:dyDescent="0.2">
      <c r="A55" s="234">
        <v>28</v>
      </c>
      <c r="B55" s="845"/>
      <c r="C55" s="846"/>
      <c r="D55" s="846"/>
      <c r="E55" s="846"/>
      <c r="F55" s="846"/>
      <c r="G55" s="846"/>
      <c r="H55" s="846"/>
      <c r="I55" s="846"/>
      <c r="J55" s="846"/>
      <c r="K55" s="846"/>
      <c r="L55" s="846"/>
      <c r="M55" s="846"/>
      <c r="N55" s="846"/>
      <c r="O55" s="846"/>
      <c r="P55" s="847"/>
      <c r="Q55" s="900"/>
      <c r="R55" s="901"/>
      <c r="S55" s="901"/>
      <c r="T55" s="901"/>
      <c r="U55" s="901"/>
      <c r="V55" s="901"/>
      <c r="W55" s="901"/>
      <c r="X55" s="901"/>
      <c r="Y55" s="901"/>
      <c r="Z55" s="901"/>
      <c r="AA55" s="901"/>
      <c r="AB55" s="901"/>
      <c r="AC55" s="901"/>
      <c r="AD55" s="901"/>
      <c r="AE55" s="902"/>
      <c r="AF55" s="851"/>
      <c r="AG55" s="852"/>
      <c r="AH55" s="852"/>
      <c r="AI55" s="852"/>
      <c r="AJ55" s="853"/>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28"/>
      <c r="BK55" s="228"/>
      <c r="BL55" s="228"/>
      <c r="BM55" s="228"/>
      <c r="BN55" s="228"/>
      <c r="BO55" s="237"/>
      <c r="BP55" s="237"/>
      <c r="BQ55" s="234">
        <v>49</v>
      </c>
      <c r="BR55" s="235"/>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26"/>
    </row>
    <row r="56" spans="1:131" ht="26.25" customHeight="1" x14ac:dyDescent="0.2">
      <c r="A56" s="234">
        <v>29</v>
      </c>
      <c r="B56" s="845"/>
      <c r="C56" s="846"/>
      <c r="D56" s="846"/>
      <c r="E56" s="846"/>
      <c r="F56" s="846"/>
      <c r="G56" s="846"/>
      <c r="H56" s="846"/>
      <c r="I56" s="846"/>
      <c r="J56" s="846"/>
      <c r="K56" s="846"/>
      <c r="L56" s="846"/>
      <c r="M56" s="846"/>
      <c r="N56" s="846"/>
      <c r="O56" s="846"/>
      <c r="P56" s="847"/>
      <c r="Q56" s="900"/>
      <c r="R56" s="901"/>
      <c r="S56" s="901"/>
      <c r="T56" s="901"/>
      <c r="U56" s="901"/>
      <c r="V56" s="901"/>
      <c r="W56" s="901"/>
      <c r="X56" s="901"/>
      <c r="Y56" s="901"/>
      <c r="Z56" s="901"/>
      <c r="AA56" s="901"/>
      <c r="AB56" s="901"/>
      <c r="AC56" s="901"/>
      <c r="AD56" s="901"/>
      <c r="AE56" s="902"/>
      <c r="AF56" s="851"/>
      <c r="AG56" s="852"/>
      <c r="AH56" s="852"/>
      <c r="AI56" s="852"/>
      <c r="AJ56" s="853"/>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28"/>
      <c r="BK56" s="228"/>
      <c r="BL56" s="228"/>
      <c r="BM56" s="228"/>
      <c r="BN56" s="228"/>
      <c r="BO56" s="237"/>
      <c r="BP56" s="237"/>
      <c r="BQ56" s="234">
        <v>50</v>
      </c>
      <c r="BR56" s="235"/>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26"/>
    </row>
    <row r="57" spans="1:131" ht="26.25" customHeight="1" x14ac:dyDescent="0.2">
      <c r="A57" s="234">
        <v>30</v>
      </c>
      <c r="B57" s="845"/>
      <c r="C57" s="846"/>
      <c r="D57" s="846"/>
      <c r="E57" s="846"/>
      <c r="F57" s="846"/>
      <c r="G57" s="846"/>
      <c r="H57" s="846"/>
      <c r="I57" s="846"/>
      <c r="J57" s="846"/>
      <c r="K57" s="846"/>
      <c r="L57" s="846"/>
      <c r="M57" s="846"/>
      <c r="N57" s="846"/>
      <c r="O57" s="846"/>
      <c r="P57" s="847"/>
      <c r="Q57" s="900"/>
      <c r="R57" s="901"/>
      <c r="S57" s="901"/>
      <c r="T57" s="901"/>
      <c r="U57" s="901"/>
      <c r="V57" s="901"/>
      <c r="W57" s="901"/>
      <c r="X57" s="901"/>
      <c r="Y57" s="901"/>
      <c r="Z57" s="901"/>
      <c r="AA57" s="901"/>
      <c r="AB57" s="901"/>
      <c r="AC57" s="901"/>
      <c r="AD57" s="901"/>
      <c r="AE57" s="902"/>
      <c r="AF57" s="851"/>
      <c r="AG57" s="852"/>
      <c r="AH57" s="852"/>
      <c r="AI57" s="852"/>
      <c r="AJ57" s="853"/>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28"/>
      <c r="BK57" s="228"/>
      <c r="BL57" s="228"/>
      <c r="BM57" s="228"/>
      <c r="BN57" s="228"/>
      <c r="BO57" s="237"/>
      <c r="BP57" s="237"/>
      <c r="BQ57" s="234">
        <v>51</v>
      </c>
      <c r="BR57" s="235"/>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26"/>
    </row>
    <row r="58" spans="1:131" ht="26.25" customHeight="1" x14ac:dyDescent="0.2">
      <c r="A58" s="234">
        <v>31</v>
      </c>
      <c r="B58" s="845"/>
      <c r="C58" s="846"/>
      <c r="D58" s="846"/>
      <c r="E58" s="846"/>
      <c r="F58" s="846"/>
      <c r="G58" s="846"/>
      <c r="H58" s="846"/>
      <c r="I58" s="846"/>
      <c r="J58" s="846"/>
      <c r="K58" s="846"/>
      <c r="L58" s="846"/>
      <c r="M58" s="846"/>
      <c r="N58" s="846"/>
      <c r="O58" s="846"/>
      <c r="P58" s="847"/>
      <c r="Q58" s="900"/>
      <c r="R58" s="901"/>
      <c r="S58" s="901"/>
      <c r="T58" s="901"/>
      <c r="U58" s="901"/>
      <c r="V58" s="901"/>
      <c r="W58" s="901"/>
      <c r="X58" s="901"/>
      <c r="Y58" s="901"/>
      <c r="Z58" s="901"/>
      <c r="AA58" s="901"/>
      <c r="AB58" s="901"/>
      <c r="AC58" s="901"/>
      <c r="AD58" s="901"/>
      <c r="AE58" s="902"/>
      <c r="AF58" s="851"/>
      <c r="AG58" s="852"/>
      <c r="AH58" s="852"/>
      <c r="AI58" s="852"/>
      <c r="AJ58" s="853"/>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28"/>
      <c r="BK58" s="228"/>
      <c r="BL58" s="228"/>
      <c r="BM58" s="228"/>
      <c r="BN58" s="228"/>
      <c r="BO58" s="237"/>
      <c r="BP58" s="237"/>
      <c r="BQ58" s="234">
        <v>52</v>
      </c>
      <c r="BR58" s="235"/>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26"/>
    </row>
    <row r="59" spans="1:131" ht="26.25" customHeight="1" x14ac:dyDescent="0.2">
      <c r="A59" s="234">
        <v>32</v>
      </c>
      <c r="B59" s="845"/>
      <c r="C59" s="846"/>
      <c r="D59" s="846"/>
      <c r="E59" s="846"/>
      <c r="F59" s="846"/>
      <c r="G59" s="846"/>
      <c r="H59" s="846"/>
      <c r="I59" s="846"/>
      <c r="J59" s="846"/>
      <c r="K59" s="846"/>
      <c r="L59" s="846"/>
      <c r="M59" s="846"/>
      <c r="N59" s="846"/>
      <c r="O59" s="846"/>
      <c r="P59" s="847"/>
      <c r="Q59" s="900"/>
      <c r="R59" s="901"/>
      <c r="S59" s="901"/>
      <c r="T59" s="901"/>
      <c r="U59" s="901"/>
      <c r="V59" s="901"/>
      <c r="W59" s="901"/>
      <c r="X59" s="901"/>
      <c r="Y59" s="901"/>
      <c r="Z59" s="901"/>
      <c r="AA59" s="901"/>
      <c r="AB59" s="901"/>
      <c r="AC59" s="901"/>
      <c r="AD59" s="901"/>
      <c r="AE59" s="902"/>
      <c r="AF59" s="851"/>
      <c r="AG59" s="852"/>
      <c r="AH59" s="852"/>
      <c r="AI59" s="852"/>
      <c r="AJ59" s="853"/>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28"/>
      <c r="BK59" s="228"/>
      <c r="BL59" s="228"/>
      <c r="BM59" s="228"/>
      <c r="BN59" s="228"/>
      <c r="BO59" s="237"/>
      <c r="BP59" s="237"/>
      <c r="BQ59" s="234">
        <v>53</v>
      </c>
      <c r="BR59" s="235"/>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26"/>
    </row>
    <row r="60" spans="1:131" ht="26.25" customHeight="1" x14ac:dyDescent="0.2">
      <c r="A60" s="234">
        <v>33</v>
      </c>
      <c r="B60" s="845"/>
      <c r="C60" s="846"/>
      <c r="D60" s="846"/>
      <c r="E60" s="846"/>
      <c r="F60" s="846"/>
      <c r="G60" s="846"/>
      <c r="H60" s="846"/>
      <c r="I60" s="846"/>
      <c r="J60" s="846"/>
      <c r="K60" s="846"/>
      <c r="L60" s="846"/>
      <c r="M60" s="846"/>
      <c r="N60" s="846"/>
      <c r="O60" s="846"/>
      <c r="P60" s="847"/>
      <c r="Q60" s="900"/>
      <c r="R60" s="901"/>
      <c r="S60" s="901"/>
      <c r="T60" s="901"/>
      <c r="U60" s="901"/>
      <c r="V60" s="901"/>
      <c r="W60" s="901"/>
      <c r="X60" s="901"/>
      <c r="Y60" s="901"/>
      <c r="Z60" s="901"/>
      <c r="AA60" s="901"/>
      <c r="AB60" s="901"/>
      <c r="AC60" s="901"/>
      <c r="AD60" s="901"/>
      <c r="AE60" s="902"/>
      <c r="AF60" s="851"/>
      <c r="AG60" s="852"/>
      <c r="AH60" s="852"/>
      <c r="AI60" s="852"/>
      <c r="AJ60" s="853"/>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28"/>
      <c r="BK60" s="228"/>
      <c r="BL60" s="228"/>
      <c r="BM60" s="228"/>
      <c r="BN60" s="228"/>
      <c r="BO60" s="237"/>
      <c r="BP60" s="237"/>
      <c r="BQ60" s="234">
        <v>54</v>
      </c>
      <c r="BR60" s="235"/>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26"/>
    </row>
    <row r="61" spans="1:131" ht="26.25" customHeight="1" thickBot="1" x14ac:dyDescent="0.25">
      <c r="A61" s="234">
        <v>34</v>
      </c>
      <c r="B61" s="845"/>
      <c r="C61" s="846"/>
      <c r="D61" s="846"/>
      <c r="E61" s="846"/>
      <c r="F61" s="846"/>
      <c r="G61" s="846"/>
      <c r="H61" s="846"/>
      <c r="I61" s="846"/>
      <c r="J61" s="846"/>
      <c r="K61" s="846"/>
      <c r="L61" s="846"/>
      <c r="M61" s="846"/>
      <c r="N61" s="846"/>
      <c r="O61" s="846"/>
      <c r="P61" s="847"/>
      <c r="Q61" s="900"/>
      <c r="R61" s="901"/>
      <c r="S61" s="901"/>
      <c r="T61" s="901"/>
      <c r="U61" s="901"/>
      <c r="V61" s="901"/>
      <c r="W61" s="901"/>
      <c r="X61" s="901"/>
      <c r="Y61" s="901"/>
      <c r="Z61" s="901"/>
      <c r="AA61" s="901"/>
      <c r="AB61" s="901"/>
      <c r="AC61" s="901"/>
      <c r="AD61" s="901"/>
      <c r="AE61" s="902"/>
      <c r="AF61" s="851"/>
      <c r="AG61" s="852"/>
      <c r="AH61" s="852"/>
      <c r="AI61" s="852"/>
      <c r="AJ61" s="853"/>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28"/>
      <c r="BK61" s="228"/>
      <c r="BL61" s="228"/>
      <c r="BM61" s="228"/>
      <c r="BN61" s="228"/>
      <c r="BO61" s="237"/>
      <c r="BP61" s="237"/>
      <c r="BQ61" s="234">
        <v>55</v>
      </c>
      <c r="BR61" s="235"/>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26"/>
    </row>
    <row r="62" spans="1:131" ht="26.25" customHeight="1" x14ac:dyDescent="0.2">
      <c r="A62" s="234">
        <v>35</v>
      </c>
      <c r="B62" s="845"/>
      <c r="C62" s="846"/>
      <c r="D62" s="846"/>
      <c r="E62" s="846"/>
      <c r="F62" s="846"/>
      <c r="G62" s="846"/>
      <c r="H62" s="846"/>
      <c r="I62" s="846"/>
      <c r="J62" s="846"/>
      <c r="K62" s="846"/>
      <c r="L62" s="846"/>
      <c r="M62" s="846"/>
      <c r="N62" s="846"/>
      <c r="O62" s="846"/>
      <c r="P62" s="847"/>
      <c r="Q62" s="900"/>
      <c r="R62" s="901"/>
      <c r="S62" s="901"/>
      <c r="T62" s="901"/>
      <c r="U62" s="901"/>
      <c r="V62" s="901"/>
      <c r="W62" s="901"/>
      <c r="X62" s="901"/>
      <c r="Y62" s="901"/>
      <c r="Z62" s="901"/>
      <c r="AA62" s="901"/>
      <c r="AB62" s="901"/>
      <c r="AC62" s="901"/>
      <c r="AD62" s="901"/>
      <c r="AE62" s="902"/>
      <c r="AF62" s="851"/>
      <c r="AG62" s="852"/>
      <c r="AH62" s="852"/>
      <c r="AI62" s="852"/>
      <c r="AJ62" s="853"/>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343</v>
      </c>
      <c r="BK62" s="871"/>
      <c r="BL62" s="871"/>
      <c r="BM62" s="871"/>
      <c r="BN62" s="872"/>
      <c r="BO62" s="237"/>
      <c r="BP62" s="237"/>
      <c r="BQ62" s="234">
        <v>56</v>
      </c>
      <c r="BR62" s="235"/>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26"/>
    </row>
    <row r="63" spans="1:131" ht="26.25" customHeight="1" thickBot="1" x14ac:dyDescent="0.25">
      <c r="A63" s="236" t="s">
        <v>322</v>
      </c>
      <c r="B63" s="854" t="s">
        <v>344</v>
      </c>
      <c r="C63" s="855"/>
      <c r="D63" s="855"/>
      <c r="E63" s="855"/>
      <c r="F63" s="855"/>
      <c r="G63" s="855"/>
      <c r="H63" s="855"/>
      <c r="I63" s="855"/>
      <c r="J63" s="855"/>
      <c r="K63" s="855"/>
      <c r="L63" s="855"/>
      <c r="M63" s="855"/>
      <c r="N63" s="855"/>
      <c r="O63" s="855"/>
      <c r="P63" s="856"/>
      <c r="Q63" s="905"/>
      <c r="R63" s="906"/>
      <c r="S63" s="906"/>
      <c r="T63" s="906"/>
      <c r="U63" s="906"/>
      <c r="V63" s="906"/>
      <c r="W63" s="906"/>
      <c r="X63" s="906"/>
      <c r="Y63" s="906"/>
      <c r="Z63" s="906"/>
      <c r="AA63" s="906"/>
      <c r="AB63" s="906"/>
      <c r="AC63" s="906"/>
      <c r="AD63" s="906"/>
      <c r="AE63" s="907"/>
      <c r="AF63" s="908">
        <v>220</v>
      </c>
      <c r="AG63" s="909"/>
      <c r="AH63" s="909"/>
      <c r="AI63" s="909"/>
      <c r="AJ63" s="910"/>
      <c r="AK63" s="911"/>
      <c r="AL63" s="906"/>
      <c r="AM63" s="906"/>
      <c r="AN63" s="906"/>
      <c r="AO63" s="906"/>
      <c r="AP63" s="909"/>
      <c r="AQ63" s="909"/>
      <c r="AR63" s="909"/>
      <c r="AS63" s="909"/>
      <c r="AT63" s="909"/>
      <c r="AU63" s="909"/>
      <c r="AV63" s="909"/>
      <c r="AW63" s="909"/>
      <c r="AX63" s="909"/>
      <c r="AY63" s="909"/>
      <c r="AZ63" s="913"/>
      <c r="BA63" s="913"/>
      <c r="BB63" s="913"/>
      <c r="BC63" s="913"/>
      <c r="BD63" s="913"/>
      <c r="BE63" s="914"/>
      <c r="BF63" s="914"/>
      <c r="BG63" s="914"/>
      <c r="BH63" s="914"/>
      <c r="BI63" s="915"/>
      <c r="BJ63" s="916" t="s">
        <v>345</v>
      </c>
      <c r="BK63" s="917"/>
      <c r="BL63" s="917"/>
      <c r="BM63" s="917"/>
      <c r="BN63" s="918"/>
      <c r="BO63" s="237"/>
      <c r="BP63" s="237"/>
      <c r="BQ63" s="234">
        <v>57</v>
      </c>
      <c r="BR63" s="235"/>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26"/>
    </row>
    <row r="65" spans="1:131" ht="26.25" customHeight="1" thickBot="1" x14ac:dyDescent="0.25">
      <c r="A65" s="228" t="s">
        <v>346</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26"/>
    </row>
    <row r="66" spans="1:131" ht="26.25" customHeight="1" x14ac:dyDescent="0.2">
      <c r="A66" s="792" t="s">
        <v>347</v>
      </c>
      <c r="B66" s="793"/>
      <c r="C66" s="793"/>
      <c r="D66" s="793"/>
      <c r="E66" s="793"/>
      <c r="F66" s="793"/>
      <c r="G66" s="793"/>
      <c r="H66" s="793"/>
      <c r="I66" s="793"/>
      <c r="J66" s="793"/>
      <c r="K66" s="793"/>
      <c r="L66" s="793"/>
      <c r="M66" s="793"/>
      <c r="N66" s="793"/>
      <c r="O66" s="793"/>
      <c r="P66" s="794"/>
      <c r="Q66" s="798" t="s">
        <v>348</v>
      </c>
      <c r="R66" s="799"/>
      <c r="S66" s="799"/>
      <c r="T66" s="799"/>
      <c r="U66" s="800"/>
      <c r="V66" s="798" t="s">
        <v>349</v>
      </c>
      <c r="W66" s="799"/>
      <c r="X66" s="799"/>
      <c r="Y66" s="799"/>
      <c r="Z66" s="800"/>
      <c r="AA66" s="798" t="s">
        <v>350</v>
      </c>
      <c r="AB66" s="799"/>
      <c r="AC66" s="799"/>
      <c r="AD66" s="799"/>
      <c r="AE66" s="800"/>
      <c r="AF66" s="919" t="s">
        <v>329</v>
      </c>
      <c r="AG66" s="880"/>
      <c r="AH66" s="880"/>
      <c r="AI66" s="880"/>
      <c r="AJ66" s="920"/>
      <c r="AK66" s="798" t="s">
        <v>351</v>
      </c>
      <c r="AL66" s="793"/>
      <c r="AM66" s="793"/>
      <c r="AN66" s="793"/>
      <c r="AO66" s="794"/>
      <c r="AP66" s="798" t="s">
        <v>352</v>
      </c>
      <c r="AQ66" s="799"/>
      <c r="AR66" s="799"/>
      <c r="AS66" s="799"/>
      <c r="AT66" s="800"/>
      <c r="AU66" s="798" t="s">
        <v>353</v>
      </c>
      <c r="AV66" s="799"/>
      <c r="AW66" s="799"/>
      <c r="AX66" s="799"/>
      <c r="AY66" s="800"/>
      <c r="AZ66" s="798" t="s">
        <v>310</v>
      </c>
      <c r="BA66" s="799"/>
      <c r="BB66" s="799"/>
      <c r="BC66" s="799"/>
      <c r="BD66" s="805"/>
      <c r="BE66" s="237"/>
      <c r="BF66" s="237"/>
      <c r="BG66" s="237"/>
      <c r="BH66" s="237"/>
      <c r="BI66" s="237"/>
      <c r="BJ66" s="237"/>
      <c r="BK66" s="237"/>
      <c r="BL66" s="237"/>
      <c r="BM66" s="237"/>
      <c r="BN66" s="237"/>
      <c r="BO66" s="237"/>
      <c r="BP66" s="237"/>
      <c r="BQ66" s="234">
        <v>60</v>
      </c>
      <c r="BR66" s="239"/>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26"/>
    </row>
    <row r="67" spans="1:131" ht="26.25" customHeight="1" thickBot="1" x14ac:dyDescent="0.25">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1"/>
      <c r="AG67" s="883"/>
      <c r="AH67" s="883"/>
      <c r="AI67" s="883"/>
      <c r="AJ67" s="922"/>
      <c r="AK67" s="923"/>
      <c r="AL67" s="796"/>
      <c r="AM67" s="796"/>
      <c r="AN67" s="796"/>
      <c r="AO67" s="797"/>
      <c r="AP67" s="801"/>
      <c r="AQ67" s="802"/>
      <c r="AR67" s="802"/>
      <c r="AS67" s="802"/>
      <c r="AT67" s="803"/>
      <c r="AU67" s="801"/>
      <c r="AV67" s="802"/>
      <c r="AW67" s="802"/>
      <c r="AX67" s="802"/>
      <c r="AY67" s="803"/>
      <c r="AZ67" s="801"/>
      <c r="BA67" s="802"/>
      <c r="BB67" s="802"/>
      <c r="BC67" s="802"/>
      <c r="BD67" s="807"/>
      <c r="BE67" s="237"/>
      <c r="BF67" s="237"/>
      <c r="BG67" s="237"/>
      <c r="BH67" s="237"/>
      <c r="BI67" s="237"/>
      <c r="BJ67" s="237"/>
      <c r="BK67" s="237"/>
      <c r="BL67" s="237"/>
      <c r="BM67" s="237"/>
      <c r="BN67" s="237"/>
      <c r="BO67" s="237"/>
      <c r="BP67" s="237"/>
      <c r="BQ67" s="234">
        <v>61</v>
      </c>
      <c r="BR67" s="239"/>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26"/>
    </row>
    <row r="68" spans="1:131" ht="26.25" customHeight="1" thickTop="1" x14ac:dyDescent="0.2">
      <c r="A68" s="232">
        <v>1</v>
      </c>
      <c r="B68" s="934" t="s">
        <v>512</v>
      </c>
      <c r="C68" s="935"/>
      <c r="D68" s="935"/>
      <c r="E68" s="935"/>
      <c r="F68" s="935"/>
      <c r="G68" s="935"/>
      <c r="H68" s="935"/>
      <c r="I68" s="935"/>
      <c r="J68" s="935"/>
      <c r="K68" s="935"/>
      <c r="L68" s="935"/>
      <c r="M68" s="935"/>
      <c r="N68" s="935"/>
      <c r="O68" s="935"/>
      <c r="P68" s="936"/>
      <c r="Q68" s="937">
        <v>1787</v>
      </c>
      <c r="R68" s="931"/>
      <c r="S68" s="931"/>
      <c r="T68" s="931"/>
      <c r="U68" s="931"/>
      <c r="V68" s="931">
        <v>1525</v>
      </c>
      <c r="W68" s="931"/>
      <c r="X68" s="931"/>
      <c r="Y68" s="931"/>
      <c r="Z68" s="931"/>
      <c r="AA68" s="931">
        <v>262</v>
      </c>
      <c r="AB68" s="931"/>
      <c r="AC68" s="931"/>
      <c r="AD68" s="931"/>
      <c r="AE68" s="931"/>
      <c r="AF68" s="931">
        <v>4348</v>
      </c>
      <c r="AG68" s="931"/>
      <c r="AH68" s="931"/>
      <c r="AI68" s="931"/>
      <c r="AJ68" s="931"/>
      <c r="AK68" s="931">
        <v>0</v>
      </c>
      <c r="AL68" s="931"/>
      <c r="AM68" s="931"/>
      <c r="AN68" s="931"/>
      <c r="AO68" s="931"/>
      <c r="AP68" s="931">
        <v>2471</v>
      </c>
      <c r="AQ68" s="931"/>
      <c r="AR68" s="931"/>
      <c r="AS68" s="931"/>
      <c r="AT68" s="931"/>
      <c r="AU68" s="931"/>
      <c r="AV68" s="931"/>
      <c r="AW68" s="931"/>
      <c r="AX68" s="931"/>
      <c r="AY68" s="931"/>
      <c r="AZ68" s="932"/>
      <c r="BA68" s="932"/>
      <c r="BB68" s="932"/>
      <c r="BC68" s="932"/>
      <c r="BD68" s="933"/>
      <c r="BE68" s="237"/>
      <c r="BF68" s="237"/>
      <c r="BG68" s="237"/>
      <c r="BH68" s="237"/>
      <c r="BI68" s="237"/>
      <c r="BJ68" s="237"/>
      <c r="BK68" s="237"/>
      <c r="BL68" s="237"/>
      <c r="BM68" s="237"/>
      <c r="BN68" s="237"/>
      <c r="BO68" s="237"/>
      <c r="BP68" s="237"/>
      <c r="BQ68" s="234">
        <v>62</v>
      </c>
      <c r="BR68" s="239"/>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26"/>
    </row>
    <row r="69" spans="1:131" ht="26.25" customHeight="1" x14ac:dyDescent="0.2">
      <c r="A69" s="234">
        <v>2</v>
      </c>
      <c r="B69" s="938" t="s">
        <v>513</v>
      </c>
      <c r="C69" s="939"/>
      <c r="D69" s="939"/>
      <c r="E69" s="939"/>
      <c r="F69" s="939"/>
      <c r="G69" s="939"/>
      <c r="H69" s="939"/>
      <c r="I69" s="939"/>
      <c r="J69" s="939"/>
      <c r="K69" s="939"/>
      <c r="L69" s="939"/>
      <c r="M69" s="939"/>
      <c r="N69" s="939"/>
      <c r="O69" s="939"/>
      <c r="P69" s="940"/>
      <c r="Q69" s="941">
        <v>613</v>
      </c>
      <c r="R69" s="895"/>
      <c r="S69" s="895"/>
      <c r="T69" s="895"/>
      <c r="U69" s="895"/>
      <c r="V69" s="895">
        <v>466</v>
      </c>
      <c r="W69" s="895"/>
      <c r="X69" s="895"/>
      <c r="Y69" s="895"/>
      <c r="Z69" s="895"/>
      <c r="AA69" s="895">
        <v>147</v>
      </c>
      <c r="AB69" s="895"/>
      <c r="AC69" s="895"/>
      <c r="AD69" s="895"/>
      <c r="AE69" s="895"/>
      <c r="AF69" s="895">
        <v>1245</v>
      </c>
      <c r="AG69" s="895"/>
      <c r="AH69" s="895"/>
      <c r="AI69" s="895"/>
      <c r="AJ69" s="895"/>
      <c r="AK69" s="895">
        <v>0</v>
      </c>
      <c r="AL69" s="895"/>
      <c r="AM69" s="895"/>
      <c r="AN69" s="895"/>
      <c r="AO69" s="895"/>
      <c r="AP69" s="895">
        <v>1550</v>
      </c>
      <c r="AQ69" s="895"/>
      <c r="AR69" s="895"/>
      <c r="AS69" s="895"/>
      <c r="AT69" s="895"/>
      <c r="AU69" s="895"/>
      <c r="AV69" s="895"/>
      <c r="AW69" s="895"/>
      <c r="AX69" s="895"/>
      <c r="AY69" s="895"/>
      <c r="AZ69" s="897"/>
      <c r="BA69" s="897"/>
      <c r="BB69" s="897"/>
      <c r="BC69" s="897"/>
      <c r="BD69" s="898"/>
      <c r="BE69" s="237"/>
      <c r="BF69" s="237"/>
      <c r="BG69" s="237"/>
      <c r="BH69" s="237"/>
      <c r="BI69" s="237"/>
      <c r="BJ69" s="237"/>
      <c r="BK69" s="237"/>
      <c r="BL69" s="237"/>
      <c r="BM69" s="237"/>
      <c r="BN69" s="237"/>
      <c r="BO69" s="237"/>
      <c r="BP69" s="237"/>
      <c r="BQ69" s="234">
        <v>63</v>
      </c>
      <c r="BR69" s="239"/>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26"/>
    </row>
    <row r="70" spans="1:131" ht="26.25" customHeight="1" x14ac:dyDescent="0.2">
      <c r="A70" s="234">
        <v>3</v>
      </c>
      <c r="B70" s="938" t="s">
        <v>514</v>
      </c>
      <c r="C70" s="939"/>
      <c r="D70" s="939"/>
      <c r="E70" s="939"/>
      <c r="F70" s="939"/>
      <c r="G70" s="939"/>
      <c r="H70" s="939"/>
      <c r="I70" s="939"/>
      <c r="J70" s="939"/>
      <c r="K70" s="939"/>
      <c r="L70" s="939"/>
      <c r="M70" s="939"/>
      <c r="N70" s="939"/>
      <c r="O70" s="939"/>
      <c r="P70" s="940"/>
      <c r="Q70" s="941">
        <v>3699</v>
      </c>
      <c r="R70" s="895"/>
      <c r="S70" s="895"/>
      <c r="T70" s="895"/>
      <c r="U70" s="895"/>
      <c r="V70" s="895">
        <v>3592</v>
      </c>
      <c r="W70" s="895"/>
      <c r="X70" s="895"/>
      <c r="Y70" s="895"/>
      <c r="Z70" s="895"/>
      <c r="AA70" s="895">
        <v>107</v>
      </c>
      <c r="AB70" s="895"/>
      <c r="AC70" s="895"/>
      <c r="AD70" s="895"/>
      <c r="AE70" s="895"/>
      <c r="AF70" s="895">
        <v>107</v>
      </c>
      <c r="AG70" s="895"/>
      <c r="AH70" s="895"/>
      <c r="AI70" s="895"/>
      <c r="AJ70" s="895"/>
      <c r="AK70" s="895">
        <v>0</v>
      </c>
      <c r="AL70" s="895"/>
      <c r="AM70" s="895"/>
      <c r="AN70" s="895"/>
      <c r="AO70" s="895"/>
      <c r="AP70" s="895">
        <v>388</v>
      </c>
      <c r="AQ70" s="895"/>
      <c r="AR70" s="895"/>
      <c r="AS70" s="895"/>
      <c r="AT70" s="895"/>
      <c r="AU70" s="895"/>
      <c r="AV70" s="895"/>
      <c r="AW70" s="895"/>
      <c r="AX70" s="895"/>
      <c r="AY70" s="895"/>
      <c r="AZ70" s="897"/>
      <c r="BA70" s="897"/>
      <c r="BB70" s="897"/>
      <c r="BC70" s="897"/>
      <c r="BD70" s="898"/>
      <c r="BE70" s="237"/>
      <c r="BF70" s="237"/>
      <c r="BG70" s="237"/>
      <c r="BH70" s="237"/>
      <c r="BI70" s="237"/>
      <c r="BJ70" s="237"/>
      <c r="BK70" s="237"/>
      <c r="BL70" s="237"/>
      <c r="BM70" s="237"/>
      <c r="BN70" s="237"/>
      <c r="BO70" s="237"/>
      <c r="BP70" s="237"/>
      <c r="BQ70" s="234">
        <v>64</v>
      </c>
      <c r="BR70" s="239"/>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26"/>
    </row>
    <row r="71" spans="1:131" ht="26.25" customHeight="1" x14ac:dyDescent="0.2">
      <c r="A71" s="234">
        <v>4</v>
      </c>
      <c r="B71" s="938" t="s">
        <v>515</v>
      </c>
      <c r="C71" s="939"/>
      <c r="D71" s="939"/>
      <c r="E71" s="939"/>
      <c r="F71" s="939"/>
      <c r="G71" s="939"/>
      <c r="H71" s="939"/>
      <c r="I71" s="939"/>
      <c r="J71" s="939"/>
      <c r="K71" s="939"/>
      <c r="L71" s="939"/>
      <c r="M71" s="939"/>
      <c r="N71" s="939"/>
      <c r="O71" s="939"/>
      <c r="P71" s="940"/>
      <c r="Q71" s="941">
        <v>60</v>
      </c>
      <c r="R71" s="895"/>
      <c r="S71" s="895"/>
      <c r="T71" s="895"/>
      <c r="U71" s="895"/>
      <c r="V71" s="895">
        <v>60</v>
      </c>
      <c r="W71" s="895"/>
      <c r="X71" s="895"/>
      <c r="Y71" s="895"/>
      <c r="Z71" s="895"/>
      <c r="AA71" s="895">
        <v>0</v>
      </c>
      <c r="AB71" s="895"/>
      <c r="AC71" s="895"/>
      <c r="AD71" s="895"/>
      <c r="AE71" s="895"/>
      <c r="AF71" s="895">
        <v>0</v>
      </c>
      <c r="AG71" s="895"/>
      <c r="AH71" s="895"/>
      <c r="AI71" s="895"/>
      <c r="AJ71" s="895"/>
      <c r="AK71" s="895">
        <v>0</v>
      </c>
      <c r="AL71" s="895"/>
      <c r="AM71" s="895"/>
      <c r="AN71" s="895"/>
      <c r="AO71" s="895"/>
      <c r="AP71" s="895">
        <v>0</v>
      </c>
      <c r="AQ71" s="895"/>
      <c r="AR71" s="895"/>
      <c r="AS71" s="895"/>
      <c r="AT71" s="895"/>
      <c r="AU71" s="895"/>
      <c r="AV71" s="895"/>
      <c r="AW71" s="895"/>
      <c r="AX71" s="895"/>
      <c r="AY71" s="895"/>
      <c r="AZ71" s="897"/>
      <c r="BA71" s="897"/>
      <c r="BB71" s="897"/>
      <c r="BC71" s="897"/>
      <c r="BD71" s="898"/>
      <c r="BE71" s="237"/>
      <c r="BF71" s="237"/>
      <c r="BG71" s="237"/>
      <c r="BH71" s="237"/>
      <c r="BI71" s="237"/>
      <c r="BJ71" s="237"/>
      <c r="BK71" s="237"/>
      <c r="BL71" s="237"/>
      <c r="BM71" s="237"/>
      <c r="BN71" s="237"/>
      <c r="BO71" s="237"/>
      <c r="BP71" s="237"/>
      <c r="BQ71" s="234">
        <v>65</v>
      </c>
      <c r="BR71" s="239"/>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26"/>
    </row>
    <row r="72" spans="1:131" ht="26.25" customHeight="1" x14ac:dyDescent="0.2">
      <c r="A72" s="234">
        <v>5</v>
      </c>
      <c r="B72" s="938" t="s">
        <v>516</v>
      </c>
      <c r="C72" s="939"/>
      <c r="D72" s="939"/>
      <c r="E72" s="939"/>
      <c r="F72" s="939"/>
      <c r="G72" s="939"/>
      <c r="H72" s="939"/>
      <c r="I72" s="939"/>
      <c r="J72" s="939"/>
      <c r="K72" s="939"/>
      <c r="L72" s="939"/>
      <c r="M72" s="939"/>
      <c r="N72" s="939"/>
      <c r="O72" s="939"/>
      <c r="P72" s="940"/>
      <c r="Q72" s="941">
        <v>8056</v>
      </c>
      <c r="R72" s="895"/>
      <c r="S72" s="895"/>
      <c r="T72" s="895"/>
      <c r="U72" s="895"/>
      <c r="V72" s="895">
        <v>6911</v>
      </c>
      <c r="W72" s="895"/>
      <c r="X72" s="895"/>
      <c r="Y72" s="895"/>
      <c r="Z72" s="895"/>
      <c r="AA72" s="895">
        <v>1145</v>
      </c>
      <c r="AB72" s="895"/>
      <c r="AC72" s="895"/>
      <c r="AD72" s="895"/>
      <c r="AE72" s="895"/>
      <c r="AF72" s="895">
        <v>0</v>
      </c>
      <c r="AG72" s="895"/>
      <c r="AH72" s="895"/>
      <c r="AI72" s="895"/>
      <c r="AJ72" s="895"/>
      <c r="AK72" s="895">
        <v>14</v>
      </c>
      <c r="AL72" s="895"/>
      <c r="AM72" s="895"/>
      <c r="AN72" s="895"/>
      <c r="AO72" s="895"/>
      <c r="AP72" s="895"/>
      <c r="AQ72" s="895"/>
      <c r="AR72" s="895"/>
      <c r="AS72" s="895"/>
      <c r="AT72" s="895"/>
      <c r="AU72" s="895"/>
      <c r="AV72" s="895"/>
      <c r="AW72" s="895"/>
      <c r="AX72" s="895"/>
      <c r="AY72" s="895"/>
      <c r="AZ72" s="897"/>
      <c r="BA72" s="897"/>
      <c r="BB72" s="897"/>
      <c r="BC72" s="897"/>
      <c r="BD72" s="898"/>
      <c r="BE72" s="237"/>
      <c r="BF72" s="237"/>
      <c r="BG72" s="237"/>
      <c r="BH72" s="237"/>
      <c r="BI72" s="237"/>
      <c r="BJ72" s="237"/>
      <c r="BK72" s="237"/>
      <c r="BL72" s="237"/>
      <c r="BM72" s="237"/>
      <c r="BN72" s="237"/>
      <c r="BO72" s="237"/>
      <c r="BP72" s="237"/>
      <c r="BQ72" s="234">
        <v>66</v>
      </c>
      <c r="BR72" s="239"/>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26"/>
    </row>
    <row r="73" spans="1:131" ht="26.25" customHeight="1" x14ac:dyDescent="0.2">
      <c r="A73" s="234">
        <v>6</v>
      </c>
      <c r="B73" s="938" t="s">
        <v>517</v>
      </c>
      <c r="C73" s="939"/>
      <c r="D73" s="939"/>
      <c r="E73" s="939"/>
      <c r="F73" s="939"/>
      <c r="G73" s="939"/>
      <c r="H73" s="939"/>
      <c r="I73" s="939"/>
      <c r="J73" s="939"/>
      <c r="K73" s="939"/>
      <c r="L73" s="939"/>
      <c r="M73" s="939"/>
      <c r="N73" s="939"/>
      <c r="O73" s="939"/>
      <c r="P73" s="940"/>
      <c r="Q73" s="941">
        <v>1445</v>
      </c>
      <c r="R73" s="895"/>
      <c r="S73" s="895"/>
      <c r="T73" s="895"/>
      <c r="U73" s="895"/>
      <c r="V73" s="895">
        <v>1444</v>
      </c>
      <c r="W73" s="895"/>
      <c r="X73" s="895"/>
      <c r="Y73" s="895"/>
      <c r="Z73" s="895"/>
      <c r="AA73" s="895">
        <v>1</v>
      </c>
      <c r="AB73" s="895"/>
      <c r="AC73" s="895"/>
      <c r="AD73" s="895"/>
      <c r="AE73" s="895"/>
      <c r="AF73" s="895">
        <v>0</v>
      </c>
      <c r="AG73" s="895"/>
      <c r="AH73" s="895"/>
      <c r="AI73" s="895"/>
      <c r="AJ73" s="895"/>
      <c r="AK73" s="895">
        <v>0</v>
      </c>
      <c r="AL73" s="895"/>
      <c r="AM73" s="895"/>
      <c r="AN73" s="895"/>
      <c r="AO73" s="895"/>
      <c r="AP73" s="895"/>
      <c r="AQ73" s="895"/>
      <c r="AR73" s="895"/>
      <c r="AS73" s="895"/>
      <c r="AT73" s="895"/>
      <c r="AU73" s="895"/>
      <c r="AV73" s="895"/>
      <c r="AW73" s="895"/>
      <c r="AX73" s="895"/>
      <c r="AY73" s="895"/>
      <c r="AZ73" s="897"/>
      <c r="BA73" s="897"/>
      <c r="BB73" s="897"/>
      <c r="BC73" s="897"/>
      <c r="BD73" s="898"/>
      <c r="BE73" s="237"/>
      <c r="BF73" s="237"/>
      <c r="BG73" s="237"/>
      <c r="BH73" s="237"/>
      <c r="BI73" s="237"/>
      <c r="BJ73" s="237"/>
      <c r="BK73" s="237"/>
      <c r="BL73" s="237"/>
      <c r="BM73" s="237"/>
      <c r="BN73" s="237"/>
      <c r="BO73" s="237"/>
      <c r="BP73" s="237"/>
      <c r="BQ73" s="234">
        <v>67</v>
      </c>
      <c r="BR73" s="239"/>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26"/>
    </row>
    <row r="74" spans="1:131" ht="26.25" customHeight="1" x14ac:dyDescent="0.2">
      <c r="A74" s="234">
        <v>7</v>
      </c>
      <c r="B74" s="938" t="s">
        <v>518</v>
      </c>
      <c r="C74" s="939"/>
      <c r="D74" s="939"/>
      <c r="E74" s="939"/>
      <c r="F74" s="939"/>
      <c r="G74" s="939"/>
      <c r="H74" s="939"/>
      <c r="I74" s="939"/>
      <c r="J74" s="939"/>
      <c r="K74" s="939"/>
      <c r="L74" s="939"/>
      <c r="M74" s="939"/>
      <c r="N74" s="939"/>
      <c r="O74" s="939"/>
      <c r="P74" s="940"/>
      <c r="Q74" s="941">
        <v>1</v>
      </c>
      <c r="R74" s="895"/>
      <c r="S74" s="895"/>
      <c r="T74" s="895"/>
      <c r="U74" s="895"/>
      <c r="V74" s="895">
        <v>0</v>
      </c>
      <c r="W74" s="895"/>
      <c r="X74" s="895"/>
      <c r="Y74" s="895"/>
      <c r="Z74" s="895"/>
      <c r="AA74" s="895">
        <v>1</v>
      </c>
      <c r="AB74" s="895"/>
      <c r="AC74" s="895"/>
      <c r="AD74" s="895"/>
      <c r="AE74" s="895"/>
      <c r="AF74" s="895">
        <v>0</v>
      </c>
      <c r="AG74" s="895"/>
      <c r="AH74" s="895"/>
      <c r="AI74" s="895"/>
      <c r="AJ74" s="895"/>
      <c r="AK74" s="895">
        <v>0</v>
      </c>
      <c r="AL74" s="895"/>
      <c r="AM74" s="895"/>
      <c r="AN74" s="895"/>
      <c r="AO74" s="895"/>
      <c r="AP74" s="895"/>
      <c r="AQ74" s="895"/>
      <c r="AR74" s="895"/>
      <c r="AS74" s="895"/>
      <c r="AT74" s="895"/>
      <c r="AU74" s="895"/>
      <c r="AV74" s="895"/>
      <c r="AW74" s="895"/>
      <c r="AX74" s="895"/>
      <c r="AY74" s="895"/>
      <c r="AZ74" s="897"/>
      <c r="BA74" s="897"/>
      <c r="BB74" s="897"/>
      <c r="BC74" s="897"/>
      <c r="BD74" s="898"/>
      <c r="BE74" s="237"/>
      <c r="BF74" s="237"/>
      <c r="BG74" s="237"/>
      <c r="BH74" s="237"/>
      <c r="BI74" s="237"/>
      <c r="BJ74" s="237"/>
      <c r="BK74" s="237"/>
      <c r="BL74" s="237"/>
      <c r="BM74" s="237"/>
      <c r="BN74" s="237"/>
      <c r="BO74" s="237"/>
      <c r="BP74" s="237"/>
      <c r="BQ74" s="234">
        <v>68</v>
      </c>
      <c r="BR74" s="239"/>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26"/>
    </row>
    <row r="75" spans="1:131" ht="26.25" customHeight="1" x14ac:dyDescent="0.2">
      <c r="A75" s="234">
        <v>8</v>
      </c>
      <c r="B75" s="938" t="s">
        <v>519</v>
      </c>
      <c r="C75" s="939"/>
      <c r="D75" s="939"/>
      <c r="E75" s="939"/>
      <c r="F75" s="939"/>
      <c r="G75" s="939"/>
      <c r="H75" s="939"/>
      <c r="I75" s="939"/>
      <c r="J75" s="939"/>
      <c r="K75" s="939"/>
      <c r="L75" s="939"/>
      <c r="M75" s="939"/>
      <c r="N75" s="939"/>
      <c r="O75" s="939"/>
      <c r="P75" s="940"/>
      <c r="Q75" s="942">
        <v>59</v>
      </c>
      <c r="R75" s="943"/>
      <c r="S75" s="943"/>
      <c r="T75" s="943"/>
      <c r="U75" s="899"/>
      <c r="V75" s="944">
        <v>33</v>
      </c>
      <c r="W75" s="943"/>
      <c r="X75" s="943"/>
      <c r="Y75" s="943"/>
      <c r="Z75" s="899"/>
      <c r="AA75" s="944">
        <v>26</v>
      </c>
      <c r="AB75" s="943"/>
      <c r="AC75" s="943"/>
      <c r="AD75" s="943"/>
      <c r="AE75" s="899"/>
      <c r="AF75" s="944">
        <v>0</v>
      </c>
      <c r="AG75" s="943"/>
      <c r="AH75" s="943"/>
      <c r="AI75" s="943"/>
      <c r="AJ75" s="899"/>
      <c r="AK75" s="944">
        <v>0</v>
      </c>
      <c r="AL75" s="943"/>
      <c r="AM75" s="943"/>
      <c r="AN75" s="943"/>
      <c r="AO75" s="899"/>
      <c r="AP75" s="944"/>
      <c r="AQ75" s="943"/>
      <c r="AR75" s="943"/>
      <c r="AS75" s="943"/>
      <c r="AT75" s="899"/>
      <c r="AU75" s="944"/>
      <c r="AV75" s="943"/>
      <c r="AW75" s="943"/>
      <c r="AX75" s="943"/>
      <c r="AY75" s="899"/>
      <c r="AZ75" s="897"/>
      <c r="BA75" s="897"/>
      <c r="BB75" s="897"/>
      <c r="BC75" s="897"/>
      <c r="BD75" s="898"/>
      <c r="BE75" s="237"/>
      <c r="BF75" s="237"/>
      <c r="BG75" s="237"/>
      <c r="BH75" s="237"/>
      <c r="BI75" s="237"/>
      <c r="BJ75" s="237"/>
      <c r="BK75" s="237"/>
      <c r="BL75" s="237"/>
      <c r="BM75" s="237"/>
      <c r="BN75" s="237"/>
      <c r="BO75" s="237"/>
      <c r="BP75" s="237"/>
      <c r="BQ75" s="234">
        <v>69</v>
      </c>
      <c r="BR75" s="239"/>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26"/>
    </row>
    <row r="76" spans="1:131" ht="26.25" customHeight="1" x14ac:dyDescent="0.2">
      <c r="A76" s="234">
        <v>9</v>
      </c>
      <c r="B76" s="938" t="s">
        <v>520</v>
      </c>
      <c r="C76" s="939"/>
      <c r="D76" s="939"/>
      <c r="E76" s="939"/>
      <c r="F76" s="939"/>
      <c r="G76" s="939"/>
      <c r="H76" s="939"/>
      <c r="I76" s="939"/>
      <c r="J76" s="939"/>
      <c r="K76" s="939"/>
      <c r="L76" s="939"/>
      <c r="M76" s="939"/>
      <c r="N76" s="939"/>
      <c r="O76" s="939"/>
      <c r="P76" s="940"/>
      <c r="Q76" s="942">
        <v>42</v>
      </c>
      <c r="R76" s="943"/>
      <c r="S76" s="943"/>
      <c r="T76" s="943"/>
      <c r="U76" s="899"/>
      <c r="V76" s="944">
        <v>41</v>
      </c>
      <c r="W76" s="943"/>
      <c r="X76" s="943"/>
      <c r="Y76" s="943"/>
      <c r="Z76" s="899"/>
      <c r="AA76" s="944">
        <v>1</v>
      </c>
      <c r="AB76" s="943"/>
      <c r="AC76" s="943"/>
      <c r="AD76" s="943"/>
      <c r="AE76" s="899"/>
      <c r="AF76" s="944">
        <v>0</v>
      </c>
      <c r="AG76" s="943"/>
      <c r="AH76" s="943"/>
      <c r="AI76" s="943"/>
      <c r="AJ76" s="899"/>
      <c r="AK76" s="944">
        <v>0</v>
      </c>
      <c r="AL76" s="943"/>
      <c r="AM76" s="943"/>
      <c r="AN76" s="943"/>
      <c r="AO76" s="899"/>
      <c r="AP76" s="944"/>
      <c r="AQ76" s="943"/>
      <c r="AR76" s="943"/>
      <c r="AS76" s="943"/>
      <c r="AT76" s="899"/>
      <c r="AU76" s="944"/>
      <c r="AV76" s="943"/>
      <c r="AW76" s="943"/>
      <c r="AX76" s="943"/>
      <c r="AY76" s="899"/>
      <c r="AZ76" s="897"/>
      <c r="BA76" s="897"/>
      <c r="BB76" s="897"/>
      <c r="BC76" s="897"/>
      <c r="BD76" s="898"/>
      <c r="BE76" s="237"/>
      <c r="BF76" s="237"/>
      <c r="BG76" s="237"/>
      <c r="BH76" s="237"/>
      <c r="BI76" s="237"/>
      <c r="BJ76" s="237"/>
      <c r="BK76" s="237"/>
      <c r="BL76" s="237"/>
      <c r="BM76" s="237"/>
      <c r="BN76" s="237"/>
      <c r="BO76" s="237"/>
      <c r="BP76" s="237"/>
      <c r="BQ76" s="234">
        <v>70</v>
      </c>
      <c r="BR76" s="239"/>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26"/>
    </row>
    <row r="77" spans="1:131" ht="26.25" customHeight="1" x14ac:dyDescent="0.2">
      <c r="A77" s="234">
        <v>10</v>
      </c>
      <c r="B77" s="938" t="s">
        <v>521</v>
      </c>
      <c r="C77" s="939"/>
      <c r="D77" s="939"/>
      <c r="E77" s="939"/>
      <c r="F77" s="939"/>
      <c r="G77" s="939"/>
      <c r="H77" s="939"/>
      <c r="I77" s="939"/>
      <c r="J77" s="939"/>
      <c r="K77" s="939"/>
      <c r="L77" s="939"/>
      <c r="M77" s="939"/>
      <c r="N77" s="939"/>
      <c r="O77" s="939"/>
      <c r="P77" s="940"/>
      <c r="Q77" s="942">
        <v>798</v>
      </c>
      <c r="R77" s="943"/>
      <c r="S77" s="943"/>
      <c r="T77" s="943"/>
      <c r="U77" s="899"/>
      <c r="V77" s="944">
        <v>745</v>
      </c>
      <c r="W77" s="943"/>
      <c r="X77" s="943"/>
      <c r="Y77" s="943"/>
      <c r="Z77" s="899"/>
      <c r="AA77" s="944">
        <v>53</v>
      </c>
      <c r="AB77" s="943"/>
      <c r="AC77" s="943"/>
      <c r="AD77" s="943"/>
      <c r="AE77" s="899"/>
      <c r="AF77" s="944">
        <v>53</v>
      </c>
      <c r="AG77" s="943"/>
      <c r="AH77" s="943"/>
      <c r="AI77" s="943"/>
      <c r="AJ77" s="899"/>
      <c r="AK77" s="944">
        <v>0</v>
      </c>
      <c r="AL77" s="943"/>
      <c r="AM77" s="943"/>
      <c r="AN77" s="943"/>
      <c r="AO77" s="899"/>
      <c r="AP77" s="944" t="s">
        <v>531</v>
      </c>
      <c r="AQ77" s="943"/>
      <c r="AR77" s="943"/>
      <c r="AS77" s="943"/>
      <c r="AT77" s="899"/>
      <c r="AU77" s="944" t="s">
        <v>531</v>
      </c>
      <c r="AV77" s="943"/>
      <c r="AW77" s="943"/>
      <c r="AX77" s="943"/>
      <c r="AY77" s="899"/>
      <c r="AZ77" s="897"/>
      <c r="BA77" s="897"/>
      <c r="BB77" s="897"/>
      <c r="BC77" s="897"/>
      <c r="BD77" s="898"/>
      <c r="BE77" s="237"/>
      <c r="BF77" s="237"/>
      <c r="BG77" s="237"/>
      <c r="BH77" s="237"/>
      <c r="BI77" s="237"/>
      <c r="BJ77" s="237"/>
      <c r="BK77" s="237"/>
      <c r="BL77" s="237"/>
      <c r="BM77" s="237"/>
      <c r="BN77" s="237"/>
      <c r="BO77" s="237"/>
      <c r="BP77" s="237"/>
      <c r="BQ77" s="234">
        <v>71</v>
      </c>
      <c r="BR77" s="239"/>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26"/>
    </row>
    <row r="78" spans="1:131" ht="26.25" customHeight="1" x14ac:dyDescent="0.2">
      <c r="A78" s="234">
        <v>11</v>
      </c>
      <c r="B78" s="938" t="s">
        <v>530</v>
      </c>
      <c r="C78" s="939"/>
      <c r="D78" s="939"/>
      <c r="E78" s="939"/>
      <c r="F78" s="939"/>
      <c r="G78" s="939"/>
      <c r="H78" s="939"/>
      <c r="I78" s="939"/>
      <c r="J78" s="939"/>
      <c r="K78" s="939"/>
      <c r="L78" s="939"/>
      <c r="M78" s="939"/>
      <c r="N78" s="939"/>
      <c r="O78" s="939"/>
      <c r="P78" s="940"/>
      <c r="Q78" s="941">
        <v>254237</v>
      </c>
      <c r="R78" s="895"/>
      <c r="S78" s="895"/>
      <c r="T78" s="895"/>
      <c r="U78" s="895"/>
      <c r="V78" s="895">
        <v>237960</v>
      </c>
      <c r="W78" s="895"/>
      <c r="X78" s="895"/>
      <c r="Y78" s="895"/>
      <c r="Z78" s="895"/>
      <c r="AA78" s="895">
        <v>16277</v>
      </c>
      <c r="AB78" s="895"/>
      <c r="AC78" s="895"/>
      <c r="AD78" s="895"/>
      <c r="AE78" s="895"/>
      <c r="AF78" s="895">
        <v>16277</v>
      </c>
      <c r="AG78" s="895"/>
      <c r="AH78" s="895"/>
      <c r="AI78" s="895"/>
      <c r="AJ78" s="895"/>
      <c r="AK78" s="895">
        <v>534</v>
      </c>
      <c r="AL78" s="895"/>
      <c r="AM78" s="895"/>
      <c r="AN78" s="895"/>
      <c r="AO78" s="895"/>
      <c r="AP78" s="895" t="s">
        <v>531</v>
      </c>
      <c r="AQ78" s="895"/>
      <c r="AR78" s="895"/>
      <c r="AS78" s="895"/>
      <c r="AT78" s="895"/>
      <c r="AU78" s="895" t="s">
        <v>532</v>
      </c>
      <c r="AV78" s="895"/>
      <c r="AW78" s="895"/>
      <c r="AX78" s="895"/>
      <c r="AY78" s="895"/>
      <c r="AZ78" s="897"/>
      <c r="BA78" s="897"/>
      <c r="BB78" s="897"/>
      <c r="BC78" s="897"/>
      <c r="BD78" s="898"/>
      <c r="BE78" s="237"/>
      <c r="BF78" s="237"/>
      <c r="BG78" s="237"/>
      <c r="BH78" s="237"/>
      <c r="BI78" s="237"/>
      <c r="BJ78" s="226"/>
      <c r="BK78" s="226"/>
      <c r="BL78" s="226"/>
      <c r="BM78" s="226"/>
      <c r="BN78" s="226"/>
      <c r="BO78" s="237"/>
      <c r="BP78" s="237"/>
      <c r="BQ78" s="234">
        <v>72</v>
      </c>
      <c r="BR78" s="239"/>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26"/>
    </row>
    <row r="79" spans="1:131" ht="26.25" customHeight="1" x14ac:dyDescent="0.2">
      <c r="A79" s="234">
        <v>12</v>
      </c>
      <c r="B79" s="938"/>
      <c r="C79" s="939"/>
      <c r="D79" s="939"/>
      <c r="E79" s="939"/>
      <c r="F79" s="939"/>
      <c r="G79" s="939"/>
      <c r="H79" s="939"/>
      <c r="I79" s="939"/>
      <c r="J79" s="939"/>
      <c r="K79" s="939"/>
      <c r="L79" s="939"/>
      <c r="M79" s="939"/>
      <c r="N79" s="939"/>
      <c r="O79" s="939"/>
      <c r="P79" s="940"/>
      <c r="Q79" s="941"/>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895"/>
      <c r="AR79" s="895"/>
      <c r="AS79" s="895"/>
      <c r="AT79" s="895"/>
      <c r="AU79" s="895"/>
      <c r="AV79" s="895"/>
      <c r="AW79" s="895"/>
      <c r="AX79" s="895"/>
      <c r="AY79" s="895"/>
      <c r="AZ79" s="897"/>
      <c r="BA79" s="897"/>
      <c r="BB79" s="897"/>
      <c r="BC79" s="897"/>
      <c r="BD79" s="898"/>
      <c r="BE79" s="237"/>
      <c r="BF79" s="237"/>
      <c r="BG79" s="237"/>
      <c r="BH79" s="237"/>
      <c r="BI79" s="237"/>
      <c r="BJ79" s="226"/>
      <c r="BK79" s="226"/>
      <c r="BL79" s="226"/>
      <c r="BM79" s="226"/>
      <c r="BN79" s="226"/>
      <c r="BO79" s="237"/>
      <c r="BP79" s="237"/>
      <c r="BQ79" s="234">
        <v>73</v>
      </c>
      <c r="BR79" s="239"/>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26"/>
    </row>
    <row r="80" spans="1:131" ht="26.25" customHeight="1" x14ac:dyDescent="0.2">
      <c r="A80" s="234">
        <v>13</v>
      </c>
      <c r="B80" s="938"/>
      <c r="C80" s="939"/>
      <c r="D80" s="939"/>
      <c r="E80" s="939"/>
      <c r="F80" s="939"/>
      <c r="G80" s="939"/>
      <c r="H80" s="939"/>
      <c r="I80" s="939"/>
      <c r="J80" s="939"/>
      <c r="K80" s="939"/>
      <c r="L80" s="939"/>
      <c r="M80" s="939"/>
      <c r="N80" s="939"/>
      <c r="O80" s="939"/>
      <c r="P80" s="940"/>
      <c r="Q80" s="941"/>
      <c r="R80" s="895"/>
      <c r="S80" s="895"/>
      <c r="T80" s="895"/>
      <c r="U80" s="895"/>
      <c r="V80" s="895"/>
      <c r="W80" s="895"/>
      <c r="X80" s="895"/>
      <c r="Y80" s="895"/>
      <c r="Z80" s="895"/>
      <c r="AA80" s="895"/>
      <c r="AB80" s="895"/>
      <c r="AC80" s="895"/>
      <c r="AD80" s="895"/>
      <c r="AE80" s="895"/>
      <c r="AF80" s="895"/>
      <c r="AG80" s="895"/>
      <c r="AH80" s="895"/>
      <c r="AI80" s="895"/>
      <c r="AJ80" s="895"/>
      <c r="AK80" s="895"/>
      <c r="AL80" s="895"/>
      <c r="AM80" s="895"/>
      <c r="AN80" s="895"/>
      <c r="AO80" s="895"/>
      <c r="AP80" s="895"/>
      <c r="AQ80" s="895"/>
      <c r="AR80" s="895"/>
      <c r="AS80" s="895"/>
      <c r="AT80" s="895"/>
      <c r="AU80" s="895"/>
      <c r="AV80" s="895"/>
      <c r="AW80" s="895"/>
      <c r="AX80" s="895"/>
      <c r="AY80" s="895"/>
      <c r="AZ80" s="897"/>
      <c r="BA80" s="897"/>
      <c r="BB80" s="897"/>
      <c r="BC80" s="897"/>
      <c r="BD80" s="898"/>
      <c r="BE80" s="237"/>
      <c r="BF80" s="237"/>
      <c r="BG80" s="237"/>
      <c r="BH80" s="237"/>
      <c r="BI80" s="237"/>
      <c r="BJ80" s="237"/>
      <c r="BK80" s="237"/>
      <c r="BL80" s="237"/>
      <c r="BM80" s="237"/>
      <c r="BN80" s="237"/>
      <c r="BO80" s="237"/>
      <c r="BP80" s="237"/>
      <c r="BQ80" s="234">
        <v>74</v>
      </c>
      <c r="BR80" s="239"/>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26"/>
    </row>
    <row r="81" spans="1:131" ht="26.25" customHeight="1" x14ac:dyDescent="0.2">
      <c r="A81" s="234">
        <v>14</v>
      </c>
      <c r="B81" s="938"/>
      <c r="C81" s="939"/>
      <c r="D81" s="939"/>
      <c r="E81" s="939"/>
      <c r="F81" s="939"/>
      <c r="G81" s="939"/>
      <c r="H81" s="939"/>
      <c r="I81" s="939"/>
      <c r="J81" s="939"/>
      <c r="K81" s="939"/>
      <c r="L81" s="939"/>
      <c r="M81" s="939"/>
      <c r="N81" s="939"/>
      <c r="O81" s="939"/>
      <c r="P81" s="940"/>
      <c r="Q81" s="941"/>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5"/>
      <c r="AR81" s="895"/>
      <c r="AS81" s="895"/>
      <c r="AT81" s="895"/>
      <c r="AU81" s="895"/>
      <c r="AV81" s="895"/>
      <c r="AW81" s="895"/>
      <c r="AX81" s="895"/>
      <c r="AY81" s="895"/>
      <c r="AZ81" s="897"/>
      <c r="BA81" s="897"/>
      <c r="BB81" s="897"/>
      <c r="BC81" s="897"/>
      <c r="BD81" s="898"/>
      <c r="BE81" s="237"/>
      <c r="BF81" s="237"/>
      <c r="BG81" s="237"/>
      <c r="BH81" s="237"/>
      <c r="BI81" s="237"/>
      <c r="BJ81" s="237"/>
      <c r="BK81" s="237"/>
      <c r="BL81" s="237"/>
      <c r="BM81" s="237"/>
      <c r="BN81" s="237"/>
      <c r="BO81" s="237"/>
      <c r="BP81" s="237"/>
      <c r="BQ81" s="234">
        <v>75</v>
      </c>
      <c r="BR81" s="239"/>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26"/>
    </row>
    <row r="82" spans="1:131" ht="26.25" customHeight="1" x14ac:dyDescent="0.2">
      <c r="A82" s="234">
        <v>15</v>
      </c>
      <c r="B82" s="938"/>
      <c r="C82" s="939"/>
      <c r="D82" s="939"/>
      <c r="E82" s="939"/>
      <c r="F82" s="939"/>
      <c r="G82" s="939"/>
      <c r="H82" s="939"/>
      <c r="I82" s="939"/>
      <c r="J82" s="939"/>
      <c r="K82" s="939"/>
      <c r="L82" s="939"/>
      <c r="M82" s="939"/>
      <c r="N82" s="939"/>
      <c r="O82" s="939"/>
      <c r="P82" s="940"/>
      <c r="Q82" s="941"/>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5"/>
      <c r="AZ82" s="897"/>
      <c r="BA82" s="897"/>
      <c r="BB82" s="897"/>
      <c r="BC82" s="897"/>
      <c r="BD82" s="898"/>
      <c r="BE82" s="237"/>
      <c r="BF82" s="237"/>
      <c r="BG82" s="237"/>
      <c r="BH82" s="237"/>
      <c r="BI82" s="237"/>
      <c r="BJ82" s="237"/>
      <c r="BK82" s="237"/>
      <c r="BL82" s="237"/>
      <c r="BM82" s="237"/>
      <c r="BN82" s="237"/>
      <c r="BO82" s="237"/>
      <c r="BP82" s="237"/>
      <c r="BQ82" s="234">
        <v>76</v>
      </c>
      <c r="BR82" s="239"/>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26"/>
    </row>
    <row r="83" spans="1:131" ht="26.25" customHeight="1" x14ac:dyDescent="0.2">
      <c r="A83" s="234">
        <v>16</v>
      </c>
      <c r="B83" s="938"/>
      <c r="C83" s="939"/>
      <c r="D83" s="939"/>
      <c r="E83" s="939"/>
      <c r="F83" s="939"/>
      <c r="G83" s="939"/>
      <c r="H83" s="939"/>
      <c r="I83" s="939"/>
      <c r="J83" s="939"/>
      <c r="K83" s="939"/>
      <c r="L83" s="939"/>
      <c r="M83" s="939"/>
      <c r="N83" s="939"/>
      <c r="O83" s="939"/>
      <c r="P83" s="940"/>
      <c r="Q83" s="941"/>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5"/>
      <c r="AZ83" s="897"/>
      <c r="BA83" s="897"/>
      <c r="BB83" s="897"/>
      <c r="BC83" s="897"/>
      <c r="BD83" s="898"/>
      <c r="BE83" s="237"/>
      <c r="BF83" s="237"/>
      <c r="BG83" s="237"/>
      <c r="BH83" s="237"/>
      <c r="BI83" s="237"/>
      <c r="BJ83" s="237"/>
      <c r="BK83" s="237"/>
      <c r="BL83" s="237"/>
      <c r="BM83" s="237"/>
      <c r="BN83" s="237"/>
      <c r="BO83" s="237"/>
      <c r="BP83" s="237"/>
      <c r="BQ83" s="234">
        <v>77</v>
      </c>
      <c r="BR83" s="239"/>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26"/>
    </row>
    <row r="84" spans="1:131" ht="26.25" customHeight="1" x14ac:dyDescent="0.2">
      <c r="A84" s="234">
        <v>17</v>
      </c>
      <c r="B84" s="938"/>
      <c r="C84" s="939"/>
      <c r="D84" s="939"/>
      <c r="E84" s="939"/>
      <c r="F84" s="939"/>
      <c r="G84" s="939"/>
      <c r="H84" s="939"/>
      <c r="I84" s="939"/>
      <c r="J84" s="939"/>
      <c r="K84" s="939"/>
      <c r="L84" s="939"/>
      <c r="M84" s="939"/>
      <c r="N84" s="939"/>
      <c r="O84" s="939"/>
      <c r="P84" s="940"/>
      <c r="Q84" s="941"/>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7"/>
      <c r="BA84" s="897"/>
      <c r="BB84" s="897"/>
      <c r="BC84" s="897"/>
      <c r="BD84" s="898"/>
      <c r="BE84" s="237"/>
      <c r="BF84" s="237"/>
      <c r="BG84" s="237"/>
      <c r="BH84" s="237"/>
      <c r="BI84" s="237"/>
      <c r="BJ84" s="237"/>
      <c r="BK84" s="237"/>
      <c r="BL84" s="237"/>
      <c r="BM84" s="237"/>
      <c r="BN84" s="237"/>
      <c r="BO84" s="237"/>
      <c r="BP84" s="237"/>
      <c r="BQ84" s="234">
        <v>78</v>
      </c>
      <c r="BR84" s="239"/>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26"/>
    </row>
    <row r="85" spans="1:131" ht="26.25" customHeight="1" x14ac:dyDescent="0.2">
      <c r="A85" s="234">
        <v>18</v>
      </c>
      <c r="B85" s="938"/>
      <c r="C85" s="939"/>
      <c r="D85" s="939"/>
      <c r="E85" s="939"/>
      <c r="F85" s="939"/>
      <c r="G85" s="939"/>
      <c r="H85" s="939"/>
      <c r="I85" s="939"/>
      <c r="J85" s="939"/>
      <c r="K85" s="939"/>
      <c r="L85" s="939"/>
      <c r="M85" s="939"/>
      <c r="N85" s="939"/>
      <c r="O85" s="939"/>
      <c r="P85" s="940"/>
      <c r="Q85" s="941"/>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7"/>
      <c r="BA85" s="897"/>
      <c r="BB85" s="897"/>
      <c r="BC85" s="897"/>
      <c r="BD85" s="898"/>
      <c r="BE85" s="237"/>
      <c r="BF85" s="237"/>
      <c r="BG85" s="237"/>
      <c r="BH85" s="237"/>
      <c r="BI85" s="237"/>
      <c r="BJ85" s="237"/>
      <c r="BK85" s="237"/>
      <c r="BL85" s="237"/>
      <c r="BM85" s="237"/>
      <c r="BN85" s="237"/>
      <c r="BO85" s="237"/>
      <c r="BP85" s="237"/>
      <c r="BQ85" s="234">
        <v>79</v>
      </c>
      <c r="BR85" s="239"/>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26"/>
    </row>
    <row r="86" spans="1:131" ht="26.25" customHeight="1" x14ac:dyDescent="0.2">
      <c r="A86" s="234">
        <v>19</v>
      </c>
      <c r="B86" s="938"/>
      <c r="C86" s="939"/>
      <c r="D86" s="939"/>
      <c r="E86" s="939"/>
      <c r="F86" s="939"/>
      <c r="G86" s="939"/>
      <c r="H86" s="939"/>
      <c r="I86" s="939"/>
      <c r="J86" s="939"/>
      <c r="K86" s="939"/>
      <c r="L86" s="939"/>
      <c r="M86" s="939"/>
      <c r="N86" s="939"/>
      <c r="O86" s="939"/>
      <c r="P86" s="940"/>
      <c r="Q86" s="941"/>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7"/>
      <c r="BA86" s="897"/>
      <c r="BB86" s="897"/>
      <c r="BC86" s="897"/>
      <c r="BD86" s="898"/>
      <c r="BE86" s="237"/>
      <c r="BF86" s="237"/>
      <c r="BG86" s="237"/>
      <c r="BH86" s="237"/>
      <c r="BI86" s="237"/>
      <c r="BJ86" s="237"/>
      <c r="BK86" s="237"/>
      <c r="BL86" s="237"/>
      <c r="BM86" s="237"/>
      <c r="BN86" s="237"/>
      <c r="BO86" s="237"/>
      <c r="BP86" s="237"/>
      <c r="BQ86" s="234">
        <v>80</v>
      </c>
      <c r="BR86" s="239"/>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26"/>
    </row>
    <row r="87" spans="1:131" ht="26.25" customHeight="1" x14ac:dyDescent="0.2">
      <c r="A87" s="240">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37"/>
      <c r="BF87" s="237"/>
      <c r="BG87" s="237"/>
      <c r="BH87" s="237"/>
      <c r="BI87" s="237"/>
      <c r="BJ87" s="237"/>
      <c r="BK87" s="237"/>
      <c r="BL87" s="237"/>
      <c r="BM87" s="237"/>
      <c r="BN87" s="237"/>
      <c r="BO87" s="237"/>
      <c r="BP87" s="237"/>
      <c r="BQ87" s="234">
        <v>81</v>
      </c>
      <c r="BR87" s="239"/>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26"/>
    </row>
    <row r="88" spans="1:131" ht="26.25" customHeight="1" thickBot="1" x14ac:dyDescent="0.25">
      <c r="A88" s="236" t="s">
        <v>322</v>
      </c>
      <c r="B88" s="854" t="s">
        <v>354</v>
      </c>
      <c r="C88" s="855"/>
      <c r="D88" s="855"/>
      <c r="E88" s="855"/>
      <c r="F88" s="855"/>
      <c r="G88" s="855"/>
      <c r="H88" s="855"/>
      <c r="I88" s="855"/>
      <c r="J88" s="855"/>
      <c r="K88" s="855"/>
      <c r="L88" s="855"/>
      <c r="M88" s="855"/>
      <c r="N88" s="855"/>
      <c r="O88" s="855"/>
      <c r="P88" s="856"/>
      <c r="Q88" s="905"/>
      <c r="R88" s="906"/>
      <c r="S88" s="906"/>
      <c r="T88" s="906"/>
      <c r="U88" s="906"/>
      <c r="V88" s="906"/>
      <c r="W88" s="906"/>
      <c r="X88" s="906"/>
      <c r="Y88" s="906"/>
      <c r="Z88" s="906"/>
      <c r="AA88" s="906"/>
      <c r="AB88" s="906"/>
      <c r="AC88" s="906"/>
      <c r="AD88" s="906"/>
      <c r="AE88" s="906"/>
      <c r="AF88" s="909"/>
      <c r="AG88" s="909"/>
      <c r="AH88" s="909"/>
      <c r="AI88" s="909"/>
      <c r="AJ88" s="909"/>
      <c r="AK88" s="906"/>
      <c r="AL88" s="906"/>
      <c r="AM88" s="906"/>
      <c r="AN88" s="906"/>
      <c r="AO88" s="906"/>
      <c r="AP88" s="909"/>
      <c r="AQ88" s="909"/>
      <c r="AR88" s="909"/>
      <c r="AS88" s="909"/>
      <c r="AT88" s="909"/>
      <c r="AU88" s="909"/>
      <c r="AV88" s="909"/>
      <c r="AW88" s="909"/>
      <c r="AX88" s="909"/>
      <c r="AY88" s="909"/>
      <c r="AZ88" s="914"/>
      <c r="BA88" s="914"/>
      <c r="BB88" s="914"/>
      <c r="BC88" s="914"/>
      <c r="BD88" s="915"/>
      <c r="BE88" s="237"/>
      <c r="BF88" s="237"/>
      <c r="BG88" s="237"/>
      <c r="BH88" s="237"/>
      <c r="BI88" s="237"/>
      <c r="BJ88" s="237"/>
      <c r="BK88" s="237"/>
      <c r="BL88" s="237"/>
      <c r="BM88" s="237"/>
      <c r="BN88" s="237"/>
      <c r="BO88" s="237"/>
      <c r="BP88" s="237"/>
      <c r="BQ88" s="234">
        <v>82</v>
      </c>
      <c r="BR88" s="239"/>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322</v>
      </c>
      <c r="BR102" s="854" t="s">
        <v>355</v>
      </c>
      <c r="BS102" s="855"/>
      <c r="BT102" s="855"/>
      <c r="BU102" s="855"/>
      <c r="BV102" s="855"/>
      <c r="BW102" s="855"/>
      <c r="BX102" s="855"/>
      <c r="BY102" s="855"/>
      <c r="BZ102" s="855"/>
      <c r="CA102" s="855"/>
      <c r="CB102" s="855"/>
      <c r="CC102" s="855"/>
      <c r="CD102" s="855"/>
      <c r="CE102" s="855"/>
      <c r="CF102" s="855"/>
      <c r="CG102" s="856"/>
      <c r="CH102" s="952"/>
      <c r="CI102" s="953"/>
      <c r="CJ102" s="953"/>
      <c r="CK102" s="953"/>
      <c r="CL102" s="954"/>
      <c r="CM102" s="952"/>
      <c r="CN102" s="953"/>
      <c r="CO102" s="953"/>
      <c r="CP102" s="953"/>
      <c r="CQ102" s="954"/>
      <c r="CR102" s="955"/>
      <c r="CS102" s="917"/>
      <c r="CT102" s="917"/>
      <c r="CU102" s="917"/>
      <c r="CV102" s="956"/>
      <c r="CW102" s="955"/>
      <c r="CX102" s="917"/>
      <c r="CY102" s="917"/>
      <c r="CZ102" s="917"/>
      <c r="DA102" s="956"/>
      <c r="DB102" s="955"/>
      <c r="DC102" s="917"/>
      <c r="DD102" s="917"/>
      <c r="DE102" s="917"/>
      <c r="DF102" s="956"/>
      <c r="DG102" s="955"/>
      <c r="DH102" s="917"/>
      <c r="DI102" s="917"/>
      <c r="DJ102" s="917"/>
      <c r="DK102" s="956"/>
      <c r="DL102" s="955"/>
      <c r="DM102" s="917"/>
      <c r="DN102" s="917"/>
      <c r="DO102" s="917"/>
      <c r="DP102" s="956"/>
      <c r="DQ102" s="955"/>
      <c r="DR102" s="917"/>
      <c r="DS102" s="917"/>
      <c r="DT102" s="917"/>
      <c r="DU102" s="956"/>
      <c r="DV102" s="854"/>
      <c r="DW102" s="855"/>
      <c r="DX102" s="855"/>
      <c r="DY102" s="855"/>
      <c r="DZ102" s="979"/>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0" t="s">
        <v>356</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1" t="s">
        <v>357</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358</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359</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82" t="s">
        <v>360</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361</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x14ac:dyDescent="0.2">
      <c r="A109" s="977" t="s">
        <v>362</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363</v>
      </c>
      <c r="AB109" s="958"/>
      <c r="AC109" s="958"/>
      <c r="AD109" s="958"/>
      <c r="AE109" s="959"/>
      <c r="AF109" s="957" t="s">
        <v>364</v>
      </c>
      <c r="AG109" s="958"/>
      <c r="AH109" s="958"/>
      <c r="AI109" s="958"/>
      <c r="AJ109" s="959"/>
      <c r="AK109" s="957" t="s">
        <v>269</v>
      </c>
      <c r="AL109" s="958"/>
      <c r="AM109" s="958"/>
      <c r="AN109" s="958"/>
      <c r="AO109" s="959"/>
      <c r="AP109" s="957" t="s">
        <v>365</v>
      </c>
      <c r="AQ109" s="958"/>
      <c r="AR109" s="958"/>
      <c r="AS109" s="958"/>
      <c r="AT109" s="960"/>
      <c r="AU109" s="977" t="s">
        <v>362</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363</v>
      </c>
      <c r="BR109" s="958"/>
      <c r="BS109" s="958"/>
      <c r="BT109" s="958"/>
      <c r="BU109" s="959"/>
      <c r="BV109" s="957" t="s">
        <v>364</v>
      </c>
      <c r="BW109" s="958"/>
      <c r="BX109" s="958"/>
      <c r="BY109" s="958"/>
      <c r="BZ109" s="959"/>
      <c r="CA109" s="957" t="s">
        <v>269</v>
      </c>
      <c r="CB109" s="958"/>
      <c r="CC109" s="958"/>
      <c r="CD109" s="958"/>
      <c r="CE109" s="959"/>
      <c r="CF109" s="978" t="s">
        <v>365</v>
      </c>
      <c r="CG109" s="978"/>
      <c r="CH109" s="978"/>
      <c r="CI109" s="978"/>
      <c r="CJ109" s="978"/>
      <c r="CK109" s="957" t="s">
        <v>366</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363</v>
      </c>
      <c r="DH109" s="958"/>
      <c r="DI109" s="958"/>
      <c r="DJ109" s="958"/>
      <c r="DK109" s="959"/>
      <c r="DL109" s="957" t="s">
        <v>364</v>
      </c>
      <c r="DM109" s="958"/>
      <c r="DN109" s="958"/>
      <c r="DO109" s="958"/>
      <c r="DP109" s="959"/>
      <c r="DQ109" s="957" t="s">
        <v>269</v>
      </c>
      <c r="DR109" s="958"/>
      <c r="DS109" s="958"/>
      <c r="DT109" s="958"/>
      <c r="DU109" s="959"/>
      <c r="DV109" s="957" t="s">
        <v>365</v>
      </c>
      <c r="DW109" s="958"/>
      <c r="DX109" s="958"/>
      <c r="DY109" s="958"/>
      <c r="DZ109" s="960"/>
    </row>
    <row r="110" spans="1:131" s="226" customFormat="1" ht="26.25" customHeight="1" x14ac:dyDescent="0.2">
      <c r="A110" s="961" t="s">
        <v>367</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106269</v>
      </c>
      <c r="AB110" s="965"/>
      <c r="AC110" s="965"/>
      <c r="AD110" s="965"/>
      <c r="AE110" s="966"/>
      <c r="AF110" s="967">
        <v>91044</v>
      </c>
      <c r="AG110" s="965"/>
      <c r="AH110" s="965"/>
      <c r="AI110" s="965"/>
      <c r="AJ110" s="966"/>
      <c r="AK110" s="967">
        <v>88125</v>
      </c>
      <c r="AL110" s="965"/>
      <c r="AM110" s="965"/>
      <c r="AN110" s="965"/>
      <c r="AO110" s="966"/>
      <c r="AP110" s="968">
        <v>2.2000000000000002</v>
      </c>
      <c r="AQ110" s="969"/>
      <c r="AR110" s="969"/>
      <c r="AS110" s="969"/>
      <c r="AT110" s="970"/>
      <c r="AU110" s="971" t="s">
        <v>73</v>
      </c>
      <c r="AV110" s="972"/>
      <c r="AW110" s="972"/>
      <c r="AX110" s="972"/>
      <c r="AY110" s="972"/>
      <c r="AZ110" s="994" t="s">
        <v>368</v>
      </c>
      <c r="BA110" s="962"/>
      <c r="BB110" s="962"/>
      <c r="BC110" s="962"/>
      <c r="BD110" s="962"/>
      <c r="BE110" s="962"/>
      <c r="BF110" s="962"/>
      <c r="BG110" s="962"/>
      <c r="BH110" s="962"/>
      <c r="BI110" s="962"/>
      <c r="BJ110" s="962"/>
      <c r="BK110" s="962"/>
      <c r="BL110" s="962"/>
      <c r="BM110" s="962"/>
      <c r="BN110" s="962"/>
      <c r="BO110" s="962"/>
      <c r="BP110" s="963"/>
      <c r="BQ110" s="995">
        <v>684788</v>
      </c>
      <c r="BR110" s="996"/>
      <c r="BS110" s="996"/>
      <c r="BT110" s="996"/>
      <c r="BU110" s="996"/>
      <c r="BV110" s="996">
        <v>603943</v>
      </c>
      <c r="BW110" s="996"/>
      <c r="BX110" s="996"/>
      <c r="BY110" s="996"/>
      <c r="BZ110" s="996"/>
      <c r="CA110" s="996">
        <v>537021</v>
      </c>
      <c r="CB110" s="996"/>
      <c r="CC110" s="996"/>
      <c r="CD110" s="996"/>
      <c r="CE110" s="996"/>
      <c r="CF110" s="1009">
        <v>13.7</v>
      </c>
      <c r="CG110" s="1010"/>
      <c r="CH110" s="1010"/>
      <c r="CI110" s="1010"/>
      <c r="CJ110" s="1010"/>
      <c r="CK110" s="1011" t="s">
        <v>369</v>
      </c>
      <c r="CL110" s="1012"/>
      <c r="CM110" s="994" t="s">
        <v>370</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t="s">
        <v>345</v>
      </c>
      <c r="DH110" s="996"/>
      <c r="DI110" s="996"/>
      <c r="DJ110" s="996"/>
      <c r="DK110" s="996"/>
      <c r="DL110" s="996" t="s">
        <v>371</v>
      </c>
      <c r="DM110" s="996"/>
      <c r="DN110" s="996"/>
      <c r="DO110" s="996"/>
      <c r="DP110" s="996"/>
      <c r="DQ110" s="996" t="s">
        <v>371</v>
      </c>
      <c r="DR110" s="996"/>
      <c r="DS110" s="996"/>
      <c r="DT110" s="996"/>
      <c r="DU110" s="996"/>
      <c r="DV110" s="997" t="s">
        <v>345</v>
      </c>
      <c r="DW110" s="997"/>
      <c r="DX110" s="997"/>
      <c r="DY110" s="997"/>
      <c r="DZ110" s="998"/>
    </row>
    <row r="111" spans="1:131" s="226" customFormat="1" ht="26.25" customHeight="1" x14ac:dyDescent="0.2">
      <c r="A111" s="999" t="s">
        <v>372</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371</v>
      </c>
      <c r="AB111" s="1003"/>
      <c r="AC111" s="1003"/>
      <c r="AD111" s="1003"/>
      <c r="AE111" s="1004"/>
      <c r="AF111" s="1005" t="s">
        <v>371</v>
      </c>
      <c r="AG111" s="1003"/>
      <c r="AH111" s="1003"/>
      <c r="AI111" s="1003"/>
      <c r="AJ111" s="1004"/>
      <c r="AK111" s="1005" t="s">
        <v>345</v>
      </c>
      <c r="AL111" s="1003"/>
      <c r="AM111" s="1003"/>
      <c r="AN111" s="1003"/>
      <c r="AO111" s="1004"/>
      <c r="AP111" s="1006" t="s">
        <v>345</v>
      </c>
      <c r="AQ111" s="1007"/>
      <c r="AR111" s="1007"/>
      <c r="AS111" s="1007"/>
      <c r="AT111" s="1008"/>
      <c r="AU111" s="973"/>
      <c r="AV111" s="974"/>
      <c r="AW111" s="974"/>
      <c r="AX111" s="974"/>
      <c r="AY111" s="974"/>
      <c r="AZ111" s="987" t="s">
        <v>373</v>
      </c>
      <c r="BA111" s="988"/>
      <c r="BB111" s="988"/>
      <c r="BC111" s="988"/>
      <c r="BD111" s="988"/>
      <c r="BE111" s="988"/>
      <c r="BF111" s="988"/>
      <c r="BG111" s="988"/>
      <c r="BH111" s="988"/>
      <c r="BI111" s="988"/>
      <c r="BJ111" s="988"/>
      <c r="BK111" s="988"/>
      <c r="BL111" s="988"/>
      <c r="BM111" s="988"/>
      <c r="BN111" s="988"/>
      <c r="BO111" s="988"/>
      <c r="BP111" s="989"/>
      <c r="BQ111" s="990">
        <v>1430250</v>
      </c>
      <c r="BR111" s="991"/>
      <c r="BS111" s="991"/>
      <c r="BT111" s="991"/>
      <c r="BU111" s="991"/>
      <c r="BV111" s="991">
        <v>1251115</v>
      </c>
      <c r="BW111" s="991"/>
      <c r="BX111" s="991"/>
      <c r="BY111" s="991"/>
      <c r="BZ111" s="991"/>
      <c r="CA111" s="991">
        <v>1068362</v>
      </c>
      <c r="CB111" s="991"/>
      <c r="CC111" s="991"/>
      <c r="CD111" s="991"/>
      <c r="CE111" s="991"/>
      <c r="CF111" s="985">
        <v>27.3</v>
      </c>
      <c r="CG111" s="986"/>
      <c r="CH111" s="986"/>
      <c r="CI111" s="986"/>
      <c r="CJ111" s="986"/>
      <c r="CK111" s="1013"/>
      <c r="CL111" s="1014"/>
      <c r="CM111" s="987" t="s">
        <v>374</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371</v>
      </c>
      <c r="DH111" s="991"/>
      <c r="DI111" s="991"/>
      <c r="DJ111" s="991"/>
      <c r="DK111" s="991"/>
      <c r="DL111" s="991" t="s">
        <v>371</v>
      </c>
      <c r="DM111" s="991"/>
      <c r="DN111" s="991"/>
      <c r="DO111" s="991"/>
      <c r="DP111" s="991"/>
      <c r="DQ111" s="991" t="s">
        <v>375</v>
      </c>
      <c r="DR111" s="991"/>
      <c r="DS111" s="991"/>
      <c r="DT111" s="991"/>
      <c r="DU111" s="991"/>
      <c r="DV111" s="992" t="s">
        <v>371</v>
      </c>
      <c r="DW111" s="992"/>
      <c r="DX111" s="992"/>
      <c r="DY111" s="992"/>
      <c r="DZ111" s="993"/>
    </row>
    <row r="112" spans="1:131" s="226" customFormat="1" ht="26.25" customHeight="1" x14ac:dyDescent="0.2">
      <c r="A112" s="1017" t="s">
        <v>376</v>
      </c>
      <c r="B112" s="1018"/>
      <c r="C112" s="988" t="s">
        <v>377</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t="s">
        <v>371</v>
      </c>
      <c r="AB112" s="1024"/>
      <c r="AC112" s="1024"/>
      <c r="AD112" s="1024"/>
      <c r="AE112" s="1025"/>
      <c r="AF112" s="1026" t="s">
        <v>371</v>
      </c>
      <c r="AG112" s="1024"/>
      <c r="AH112" s="1024"/>
      <c r="AI112" s="1024"/>
      <c r="AJ112" s="1025"/>
      <c r="AK112" s="1026" t="s">
        <v>375</v>
      </c>
      <c r="AL112" s="1024"/>
      <c r="AM112" s="1024"/>
      <c r="AN112" s="1024"/>
      <c r="AO112" s="1025"/>
      <c r="AP112" s="1027" t="s">
        <v>371</v>
      </c>
      <c r="AQ112" s="1028"/>
      <c r="AR112" s="1028"/>
      <c r="AS112" s="1028"/>
      <c r="AT112" s="1029"/>
      <c r="AU112" s="973"/>
      <c r="AV112" s="974"/>
      <c r="AW112" s="974"/>
      <c r="AX112" s="974"/>
      <c r="AY112" s="974"/>
      <c r="AZ112" s="987" t="s">
        <v>378</v>
      </c>
      <c r="BA112" s="988"/>
      <c r="BB112" s="988"/>
      <c r="BC112" s="988"/>
      <c r="BD112" s="988"/>
      <c r="BE112" s="988"/>
      <c r="BF112" s="988"/>
      <c r="BG112" s="988"/>
      <c r="BH112" s="988"/>
      <c r="BI112" s="988"/>
      <c r="BJ112" s="988"/>
      <c r="BK112" s="988"/>
      <c r="BL112" s="988"/>
      <c r="BM112" s="988"/>
      <c r="BN112" s="988"/>
      <c r="BO112" s="988"/>
      <c r="BP112" s="989"/>
      <c r="BQ112" s="990">
        <v>2179893</v>
      </c>
      <c r="BR112" s="991"/>
      <c r="BS112" s="991"/>
      <c r="BT112" s="991"/>
      <c r="BU112" s="991"/>
      <c r="BV112" s="991">
        <v>1741506</v>
      </c>
      <c r="BW112" s="991"/>
      <c r="BX112" s="991"/>
      <c r="BY112" s="991"/>
      <c r="BZ112" s="991"/>
      <c r="CA112" s="991">
        <v>1483374</v>
      </c>
      <c r="CB112" s="991"/>
      <c r="CC112" s="991"/>
      <c r="CD112" s="991"/>
      <c r="CE112" s="991"/>
      <c r="CF112" s="985">
        <v>37.9</v>
      </c>
      <c r="CG112" s="986"/>
      <c r="CH112" s="986"/>
      <c r="CI112" s="986"/>
      <c r="CJ112" s="986"/>
      <c r="CK112" s="1013"/>
      <c r="CL112" s="1014"/>
      <c r="CM112" s="987" t="s">
        <v>379</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371</v>
      </c>
      <c r="DH112" s="991"/>
      <c r="DI112" s="991"/>
      <c r="DJ112" s="991"/>
      <c r="DK112" s="991"/>
      <c r="DL112" s="991" t="s">
        <v>375</v>
      </c>
      <c r="DM112" s="991"/>
      <c r="DN112" s="991"/>
      <c r="DO112" s="991"/>
      <c r="DP112" s="991"/>
      <c r="DQ112" s="991" t="s">
        <v>371</v>
      </c>
      <c r="DR112" s="991"/>
      <c r="DS112" s="991"/>
      <c r="DT112" s="991"/>
      <c r="DU112" s="991"/>
      <c r="DV112" s="992" t="s">
        <v>140</v>
      </c>
      <c r="DW112" s="992"/>
      <c r="DX112" s="992"/>
      <c r="DY112" s="992"/>
      <c r="DZ112" s="993"/>
    </row>
    <row r="113" spans="1:130" s="226" customFormat="1" ht="26.25" customHeight="1" x14ac:dyDescent="0.2">
      <c r="A113" s="1019"/>
      <c r="B113" s="1020"/>
      <c r="C113" s="988" t="s">
        <v>380</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485281</v>
      </c>
      <c r="AB113" s="1003"/>
      <c r="AC113" s="1003"/>
      <c r="AD113" s="1003"/>
      <c r="AE113" s="1004"/>
      <c r="AF113" s="1005">
        <v>424835</v>
      </c>
      <c r="AG113" s="1003"/>
      <c r="AH113" s="1003"/>
      <c r="AI113" s="1003"/>
      <c r="AJ113" s="1004"/>
      <c r="AK113" s="1005">
        <v>70341</v>
      </c>
      <c r="AL113" s="1003"/>
      <c r="AM113" s="1003"/>
      <c r="AN113" s="1003"/>
      <c r="AO113" s="1004"/>
      <c r="AP113" s="1006">
        <v>1.8</v>
      </c>
      <c r="AQ113" s="1007"/>
      <c r="AR113" s="1007"/>
      <c r="AS113" s="1007"/>
      <c r="AT113" s="1008"/>
      <c r="AU113" s="973"/>
      <c r="AV113" s="974"/>
      <c r="AW113" s="974"/>
      <c r="AX113" s="974"/>
      <c r="AY113" s="974"/>
      <c r="AZ113" s="987" t="s">
        <v>381</v>
      </c>
      <c r="BA113" s="988"/>
      <c r="BB113" s="988"/>
      <c r="BC113" s="988"/>
      <c r="BD113" s="988"/>
      <c r="BE113" s="988"/>
      <c r="BF113" s="988"/>
      <c r="BG113" s="988"/>
      <c r="BH113" s="988"/>
      <c r="BI113" s="988"/>
      <c r="BJ113" s="988"/>
      <c r="BK113" s="988"/>
      <c r="BL113" s="988"/>
      <c r="BM113" s="988"/>
      <c r="BN113" s="988"/>
      <c r="BO113" s="988"/>
      <c r="BP113" s="989"/>
      <c r="BQ113" s="990">
        <v>104958</v>
      </c>
      <c r="BR113" s="991"/>
      <c r="BS113" s="991"/>
      <c r="BT113" s="991"/>
      <c r="BU113" s="991"/>
      <c r="BV113" s="991">
        <v>91011</v>
      </c>
      <c r="BW113" s="991"/>
      <c r="BX113" s="991"/>
      <c r="BY113" s="991"/>
      <c r="BZ113" s="991"/>
      <c r="CA113" s="991">
        <v>76791</v>
      </c>
      <c r="CB113" s="991"/>
      <c r="CC113" s="991"/>
      <c r="CD113" s="991"/>
      <c r="CE113" s="991"/>
      <c r="CF113" s="985">
        <v>2</v>
      </c>
      <c r="CG113" s="986"/>
      <c r="CH113" s="986"/>
      <c r="CI113" s="986"/>
      <c r="CJ113" s="986"/>
      <c r="CK113" s="1013"/>
      <c r="CL113" s="1014"/>
      <c r="CM113" s="987" t="s">
        <v>382</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t="s">
        <v>371</v>
      </c>
      <c r="DH113" s="1024"/>
      <c r="DI113" s="1024"/>
      <c r="DJ113" s="1024"/>
      <c r="DK113" s="1025"/>
      <c r="DL113" s="1026" t="s">
        <v>375</v>
      </c>
      <c r="DM113" s="1024"/>
      <c r="DN113" s="1024"/>
      <c r="DO113" s="1024"/>
      <c r="DP113" s="1025"/>
      <c r="DQ113" s="1026" t="s">
        <v>371</v>
      </c>
      <c r="DR113" s="1024"/>
      <c r="DS113" s="1024"/>
      <c r="DT113" s="1024"/>
      <c r="DU113" s="1025"/>
      <c r="DV113" s="1027" t="s">
        <v>140</v>
      </c>
      <c r="DW113" s="1028"/>
      <c r="DX113" s="1028"/>
      <c r="DY113" s="1028"/>
      <c r="DZ113" s="1029"/>
    </row>
    <row r="114" spans="1:130" s="226" customFormat="1" ht="26.25" customHeight="1" x14ac:dyDescent="0.2">
      <c r="A114" s="1019"/>
      <c r="B114" s="1020"/>
      <c r="C114" s="988" t="s">
        <v>383</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v>16823</v>
      </c>
      <c r="AB114" s="1024"/>
      <c r="AC114" s="1024"/>
      <c r="AD114" s="1024"/>
      <c r="AE114" s="1025"/>
      <c r="AF114" s="1026">
        <v>17666</v>
      </c>
      <c r="AG114" s="1024"/>
      <c r="AH114" s="1024"/>
      <c r="AI114" s="1024"/>
      <c r="AJ114" s="1025"/>
      <c r="AK114" s="1026">
        <v>25218</v>
      </c>
      <c r="AL114" s="1024"/>
      <c r="AM114" s="1024"/>
      <c r="AN114" s="1024"/>
      <c r="AO114" s="1025"/>
      <c r="AP114" s="1027">
        <v>0.6</v>
      </c>
      <c r="AQ114" s="1028"/>
      <c r="AR114" s="1028"/>
      <c r="AS114" s="1028"/>
      <c r="AT114" s="1029"/>
      <c r="AU114" s="973"/>
      <c r="AV114" s="974"/>
      <c r="AW114" s="974"/>
      <c r="AX114" s="974"/>
      <c r="AY114" s="974"/>
      <c r="AZ114" s="987" t="s">
        <v>384</v>
      </c>
      <c r="BA114" s="988"/>
      <c r="BB114" s="988"/>
      <c r="BC114" s="988"/>
      <c r="BD114" s="988"/>
      <c r="BE114" s="988"/>
      <c r="BF114" s="988"/>
      <c r="BG114" s="988"/>
      <c r="BH114" s="988"/>
      <c r="BI114" s="988"/>
      <c r="BJ114" s="988"/>
      <c r="BK114" s="988"/>
      <c r="BL114" s="988"/>
      <c r="BM114" s="988"/>
      <c r="BN114" s="988"/>
      <c r="BO114" s="988"/>
      <c r="BP114" s="989"/>
      <c r="BQ114" s="990">
        <v>538545</v>
      </c>
      <c r="BR114" s="991"/>
      <c r="BS114" s="991"/>
      <c r="BT114" s="991"/>
      <c r="BU114" s="991"/>
      <c r="BV114" s="991">
        <v>416654</v>
      </c>
      <c r="BW114" s="991"/>
      <c r="BX114" s="991"/>
      <c r="BY114" s="991"/>
      <c r="BZ114" s="991"/>
      <c r="CA114" s="991">
        <v>438844</v>
      </c>
      <c r="CB114" s="991"/>
      <c r="CC114" s="991"/>
      <c r="CD114" s="991"/>
      <c r="CE114" s="991"/>
      <c r="CF114" s="985">
        <v>11.2</v>
      </c>
      <c r="CG114" s="986"/>
      <c r="CH114" s="986"/>
      <c r="CI114" s="986"/>
      <c r="CJ114" s="986"/>
      <c r="CK114" s="1013"/>
      <c r="CL114" s="1014"/>
      <c r="CM114" s="987" t="s">
        <v>385</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371</v>
      </c>
      <c r="DH114" s="1024"/>
      <c r="DI114" s="1024"/>
      <c r="DJ114" s="1024"/>
      <c r="DK114" s="1025"/>
      <c r="DL114" s="1026" t="s">
        <v>345</v>
      </c>
      <c r="DM114" s="1024"/>
      <c r="DN114" s="1024"/>
      <c r="DO114" s="1024"/>
      <c r="DP114" s="1025"/>
      <c r="DQ114" s="1026" t="s">
        <v>371</v>
      </c>
      <c r="DR114" s="1024"/>
      <c r="DS114" s="1024"/>
      <c r="DT114" s="1024"/>
      <c r="DU114" s="1025"/>
      <c r="DV114" s="1027" t="s">
        <v>371</v>
      </c>
      <c r="DW114" s="1028"/>
      <c r="DX114" s="1028"/>
      <c r="DY114" s="1028"/>
      <c r="DZ114" s="1029"/>
    </row>
    <row r="115" spans="1:130" s="226" customFormat="1" ht="26.25" customHeight="1" x14ac:dyDescent="0.2">
      <c r="A115" s="1019"/>
      <c r="B115" s="1020"/>
      <c r="C115" s="988" t="s">
        <v>386</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v>123592</v>
      </c>
      <c r="AB115" s="1003"/>
      <c r="AC115" s="1003"/>
      <c r="AD115" s="1003"/>
      <c r="AE115" s="1004"/>
      <c r="AF115" s="1005">
        <v>123592</v>
      </c>
      <c r="AG115" s="1003"/>
      <c r="AH115" s="1003"/>
      <c r="AI115" s="1003"/>
      <c r="AJ115" s="1004"/>
      <c r="AK115" s="1005">
        <v>123592</v>
      </c>
      <c r="AL115" s="1003"/>
      <c r="AM115" s="1003"/>
      <c r="AN115" s="1003"/>
      <c r="AO115" s="1004"/>
      <c r="AP115" s="1006">
        <v>3.2</v>
      </c>
      <c r="AQ115" s="1007"/>
      <c r="AR115" s="1007"/>
      <c r="AS115" s="1007"/>
      <c r="AT115" s="1008"/>
      <c r="AU115" s="973"/>
      <c r="AV115" s="974"/>
      <c r="AW115" s="974"/>
      <c r="AX115" s="974"/>
      <c r="AY115" s="974"/>
      <c r="AZ115" s="987" t="s">
        <v>387</v>
      </c>
      <c r="BA115" s="988"/>
      <c r="BB115" s="988"/>
      <c r="BC115" s="988"/>
      <c r="BD115" s="988"/>
      <c r="BE115" s="988"/>
      <c r="BF115" s="988"/>
      <c r="BG115" s="988"/>
      <c r="BH115" s="988"/>
      <c r="BI115" s="988"/>
      <c r="BJ115" s="988"/>
      <c r="BK115" s="988"/>
      <c r="BL115" s="988"/>
      <c r="BM115" s="988"/>
      <c r="BN115" s="988"/>
      <c r="BO115" s="988"/>
      <c r="BP115" s="989"/>
      <c r="BQ115" s="990" t="s">
        <v>140</v>
      </c>
      <c r="BR115" s="991"/>
      <c r="BS115" s="991"/>
      <c r="BT115" s="991"/>
      <c r="BU115" s="991"/>
      <c r="BV115" s="991" t="s">
        <v>371</v>
      </c>
      <c r="BW115" s="991"/>
      <c r="BX115" s="991"/>
      <c r="BY115" s="991"/>
      <c r="BZ115" s="991"/>
      <c r="CA115" s="991" t="s">
        <v>345</v>
      </c>
      <c r="CB115" s="991"/>
      <c r="CC115" s="991"/>
      <c r="CD115" s="991"/>
      <c r="CE115" s="991"/>
      <c r="CF115" s="985" t="s">
        <v>371</v>
      </c>
      <c r="CG115" s="986"/>
      <c r="CH115" s="986"/>
      <c r="CI115" s="986"/>
      <c r="CJ115" s="986"/>
      <c r="CK115" s="1013"/>
      <c r="CL115" s="1014"/>
      <c r="CM115" s="987" t="s">
        <v>388</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t="s">
        <v>371</v>
      </c>
      <c r="DH115" s="1024"/>
      <c r="DI115" s="1024"/>
      <c r="DJ115" s="1024"/>
      <c r="DK115" s="1025"/>
      <c r="DL115" s="1026" t="s">
        <v>371</v>
      </c>
      <c r="DM115" s="1024"/>
      <c r="DN115" s="1024"/>
      <c r="DO115" s="1024"/>
      <c r="DP115" s="1025"/>
      <c r="DQ115" s="1026" t="s">
        <v>371</v>
      </c>
      <c r="DR115" s="1024"/>
      <c r="DS115" s="1024"/>
      <c r="DT115" s="1024"/>
      <c r="DU115" s="1025"/>
      <c r="DV115" s="1027" t="s">
        <v>345</v>
      </c>
      <c r="DW115" s="1028"/>
      <c r="DX115" s="1028"/>
      <c r="DY115" s="1028"/>
      <c r="DZ115" s="1029"/>
    </row>
    <row r="116" spans="1:130" s="226" customFormat="1" ht="26.25" customHeight="1" x14ac:dyDescent="0.2">
      <c r="A116" s="1021"/>
      <c r="B116" s="1022"/>
      <c r="C116" s="1030" t="s">
        <v>389</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t="s">
        <v>371</v>
      </c>
      <c r="AB116" s="1024"/>
      <c r="AC116" s="1024"/>
      <c r="AD116" s="1024"/>
      <c r="AE116" s="1025"/>
      <c r="AF116" s="1026" t="s">
        <v>375</v>
      </c>
      <c r="AG116" s="1024"/>
      <c r="AH116" s="1024"/>
      <c r="AI116" s="1024"/>
      <c r="AJ116" s="1025"/>
      <c r="AK116" s="1026" t="s">
        <v>375</v>
      </c>
      <c r="AL116" s="1024"/>
      <c r="AM116" s="1024"/>
      <c r="AN116" s="1024"/>
      <c r="AO116" s="1025"/>
      <c r="AP116" s="1027" t="s">
        <v>371</v>
      </c>
      <c r="AQ116" s="1028"/>
      <c r="AR116" s="1028"/>
      <c r="AS116" s="1028"/>
      <c r="AT116" s="1029"/>
      <c r="AU116" s="973"/>
      <c r="AV116" s="974"/>
      <c r="AW116" s="974"/>
      <c r="AX116" s="974"/>
      <c r="AY116" s="974"/>
      <c r="AZ116" s="1032" t="s">
        <v>390</v>
      </c>
      <c r="BA116" s="1033"/>
      <c r="BB116" s="1033"/>
      <c r="BC116" s="1033"/>
      <c r="BD116" s="1033"/>
      <c r="BE116" s="1033"/>
      <c r="BF116" s="1033"/>
      <c r="BG116" s="1033"/>
      <c r="BH116" s="1033"/>
      <c r="BI116" s="1033"/>
      <c r="BJ116" s="1033"/>
      <c r="BK116" s="1033"/>
      <c r="BL116" s="1033"/>
      <c r="BM116" s="1033"/>
      <c r="BN116" s="1033"/>
      <c r="BO116" s="1033"/>
      <c r="BP116" s="1034"/>
      <c r="BQ116" s="990" t="s">
        <v>371</v>
      </c>
      <c r="BR116" s="991"/>
      <c r="BS116" s="991"/>
      <c r="BT116" s="991"/>
      <c r="BU116" s="991"/>
      <c r="BV116" s="991" t="s">
        <v>375</v>
      </c>
      <c r="BW116" s="991"/>
      <c r="BX116" s="991"/>
      <c r="BY116" s="991"/>
      <c r="BZ116" s="991"/>
      <c r="CA116" s="991" t="s">
        <v>375</v>
      </c>
      <c r="CB116" s="991"/>
      <c r="CC116" s="991"/>
      <c r="CD116" s="991"/>
      <c r="CE116" s="991"/>
      <c r="CF116" s="985" t="s">
        <v>371</v>
      </c>
      <c r="CG116" s="986"/>
      <c r="CH116" s="986"/>
      <c r="CI116" s="986"/>
      <c r="CJ116" s="986"/>
      <c r="CK116" s="1013"/>
      <c r="CL116" s="1014"/>
      <c r="CM116" s="987" t="s">
        <v>391</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t="s">
        <v>371</v>
      </c>
      <c r="DH116" s="1024"/>
      <c r="DI116" s="1024"/>
      <c r="DJ116" s="1024"/>
      <c r="DK116" s="1025"/>
      <c r="DL116" s="1026" t="s">
        <v>375</v>
      </c>
      <c r="DM116" s="1024"/>
      <c r="DN116" s="1024"/>
      <c r="DO116" s="1024"/>
      <c r="DP116" s="1025"/>
      <c r="DQ116" s="1026" t="s">
        <v>371</v>
      </c>
      <c r="DR116" s="1024"/>
      <c r="DS116" s="1024"/>
      <c r="DT116" s="1024"/>
      <c r="DU116" s="1025"/>
      <c r="DV116" s="1027" t="s">
        <v>371</v>
      </c>
      <c r="DW116" s="1028"/>
      <c r="DX116" s="1028"/>
      <c r="DY116" s="1028"/>
      <c r="DZ116" s="1029"/>
    </row>
    <row r="117" spans="1:130" s="226" customFormat="1" ht="26.25" customHeight="1" x14ac:dyDescent="0.2">
      <c r="A117" s="977" t="s">
        <v>189</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392</v>
      </c>
      <c r="Z117" s="959"/>
      <c r="AA117" s="1043">
        <v>731965</v>
      </c>
      <c r="AB117" s="1044"/>
      <c r="AC117" s="1044"/>
      <c r="AD117" s="1044"/>
      <c r="AE117" s="1045"/>
      <c r="AF117" s="1046">
        <v>657137</v>
      </c>
      <c r="AG117" s="1044"/>
      <c r="AH117" s="1044"/>
      <c r="AI117" s="1044"/>
      <c r="AJ117" s="1045"/>
      <c r="AK117" s="1046">
        <v>307276</v>
      </c>
      <c r="AL117" s="1044"/>
      <c r="AM117" s="1044"/>
      <c r="AN117" s="1044"/>
      <c r="AO117" s="1045"/>
      <c r="AP117" s="1047"/>
      <c r="AQ117" s="1048"/>
      <c r="AR117" s="1048"/>
      <c r="AS117" s="1048"/>
      <c r="AT117" s="1049"/>
      <c r="AU117" s="973"/>
      <c r="AV117" s="974"/>
      <c r="AW117" s="974"/>
      <c r="AX117" s="974"/>
      <c r="AY117" s="974"/>
      <c r="AZ117" s="1039" t="s">
        <v>393</v>
      </c>
      <c r="BA117" s="1040"/>
      <c r="BB117" s="1040"/>
      <c r="BC117" s="1040"/>
      <c r="BD117" s="1040"/>
      <c r="BE117" s="1040"/>
      <c r="BF117" s="1040"/>
      <c r="BG117" s="1040"/>
      <c r="BH117" s="1040"/>
      <c r="BI117" s="1040"/>
      <c r="BJ117" s="1040"/>
      <c r="BK117" s="1040"/>
      <c r="BL117" s="1040"/>
      <c r="BM117" s="1040"/>
      <c r="BN117" s="1040"/>
      <c r="BO117" s="1040"/>
      <c r="BP117" s="1041"/>
      <c r="BQ117" s="990" t="s">
        <v>345</v>
      </c>
      <c r="BR117" s="991"/>
      <c r="BS117" s="991"/>
      <c r="BT117" s="991"/>
      <c r="BU117" s="991"/>
      <c r="BV117" s="991" t="s">
        <v>371</v>
      </c>
      <c r="BW117" s="991"/>
      <c r="BX117" s="991"/>
      <c r="BY117" s="991"/>
      <c r="BZ117" s="991"/>
      <c r="CA117" s="991" t="s">
        <v>345</v>
      </c>
      <c r="CB117" s="991"/>
      <c r="CC117" s="991"/>
      <c r="CD117" s="991"/>
      <c r="CE117" s="991"/>
      <c r="CF117" s="985" t="s">
        <v>140</v>
      </c>
      <c r="CG117" s="986"/>
      <c r="CH117" s="986"/>
      <c r="CI117" s="986"/>
      <c r="CJ117" s="986"/>
      <c r="CK117" s="1013"/>
      <c r="CL117" s="1014"/>
      <c r="CM117" s="987" t="s">
        <v>394</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371</v>
      </c>
      <c r="DH117" s="1024"/>
      <c r="DI117" s="1024"/>
      <c r="DJ117" s="1024"/>
      <c r="DK117" s="1025"/>
      <c r="DL117" s="1026" t="s">
        <v>371</v>
      </c>
      <c r="DM117" s="1024"/>
      <c r="DN117" s="1024"/>
      <c r="DO117" s="1024"/>
      <c r="DP117" s="1025"/>
      <c r="DQ117" s="1026" t="s">
        <v>371</v>
      </c>
      <c r="DR117" s="1024"/>
      <c r="DS117" s="1024"/>
      <c r="DT117" s="1024"/>
      <c r="DU117" s="1025"/>
      <c r="DV117" s="1027" t="s">
        <v>371</v>
      </c>
      <c r="DW117" s="1028"/>
      <c r="DX117" s="1028"/>
      <c r="DY117" s="1028"/>
      <c r="DZ117" s="1029"/>
    </row>
    <row r="118" spans="1:130" s="226" customFormat="1" ht="26.25" customHeight="1" x14ac:dyDescent="0.2">
      <c r="A118" s="977" t="s">
        <v>366</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363</v>
      </c>
      <c r="AB118" s="958"/>
      <c r="AC118" s="958"/>
      <c r="AD118" s="958"/>
      <c r="AE118" s="959"/>
      <c r="AF118" s="957" t="s">
        <v>364</v>
      </c>
      <c r="AG118" s="958"/>
      <c r="AH118" s="958"/>
      <c r="AI118" s="958"/>
      <c r="AJ118" s="959"/>
      <c r="AK118" s="957" t="s">
        <v>269</v>
      </c>
      <c r="AL118" s="958"/>
      <c r="AM118" s="958"/>
      <c r="AN118" s="958"/>
      <c r="AO118" s="959"/>
      <c r="AP118" s="1035" t="s">
        <v>365</v>
      </c>
      <c r="AQ118" s="1036"/>
      <c r="AR118" s="1036"/>
      <c r="AS118" s="1036"/>
      <c r="AT118" s="1037"/>
      <c r="AU118" s="973"/>
      <c r="AV118" s="974"/>
      <c r="AW118" s="974"/>
      <c r="AX118" s="974"/>
      <c r="AY118" s="974"/>
      <c r="AZ118" s="1038" t="s">
        <v>395</v>
      </c>
      <c r="BA118" s="1030"/>
      <c r="BB118" s="1030"/>
      <c r="BC118" s="1030"/>
      <c r="BD118" s="1030"/>
      <c r="BE118" s="1030"/>
      <c r="BF118" s="1030"/>
      <c r="BG118" s="1030"/>
      <c r="BH118" s="1030"/>
      <c r="BI118" s="1030"/>
      <c r="BJ118" s="1030"/>
      <c r="BK118" s="1030"/>
      <c r="BL118" s="1030"/>
      <c r="BM118" s="1030"/>
      <c r="BN118" s="1030"/>
      <c r="BO118" s="1030"/>
      <c r="BP118" s="1031"/>
      <c r="BQ118" s="1064" t="s">
        <v>345</v>
      </c>
      <c r="BR118" s="1065"/>
      <c r="BS118" s="1065"/>
      <c r="BT118" s="1065"/>
      <c r="BU118" s="1065"/>
      <c r="BV118" s="1065" t="s">
        <v>345</v>
      </c>
      <c r="BW118" s="1065"/>
      <c r="BX118" s="1065"/>
      <c r="BY118" s="1065"/>
      <c r="BZ118" s="1065"/>
      <c r="CA118" s="1065" t="s">
        <v>345</v>
      </c>
      <c r="CB118" s="1065"/>
      <c r="CC118" s="1065"/>
      <c r="CD118" s="1065"/>
      <c r="CE118" s="1065"/>
      <c r="CF118" s="985" t="s">
        <v>371</v>
      </c>
      <c r="CG118" s="986"/>
      <c r="CH118" s="986"/>
      <c r="CI118" s="986"/>
      <c r="CJ118" s="986"/>
      <c r="CK118" s="1013"/>
      <c r="CL118" s="1014"/>
      <c r="CM118" s="987" t="s">
        <v>396</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345</v>
      </c>
      <c r="DH118" s="1024"/>
      <c r="DI118" s="1024"/>
      <c r="DJ118" s="1024"/>
      <c r="DK118" s="1025"/>
      <c r="DL118" s="1026" t="s">
        <v>345</v>
      </c>
      <c r="DM118" s="1024"/>
      <c r="DN118" s="1024"/>
      <c r="DO118" s="1024"/>
      <c r="DP118" s="1025"/>
      <c r="DQ118" s="1026" t="s">
        <v>345</v>
      </c>
      <c r="DR118" s="1024"/>
      <c r="DS118" s="1024"/>
      <c r="DT118" s="1024"/>
      <c r="DU118" s="1025"/>
      <c r="DV118" s="1027" t="s">
        <v>371</v>
      </c>
      <c r="DW118" s="1028"/>
      <c r="DX118" s="1028"/>
      <c r="DY118" s="1028"/>
      <c r="DZ118" s="1029"/>
    </row>
    <row r="119" spans="1:130" s="226" customFormat="1" ht="26.25" customHeight="1" x14ac:dyDescent="0.2">
      <c r="A119" s="1121" t="s">
        <v>369</v>
      </c>
      <c r="B119" s="1012"/>
      <c r="C119" s="994" t="s">
        <v>370</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t="s">
        <v>345</v>
      </c>
      <c r="AB119" s="965"/>
      <c r="AC119" s="965"/>
      <c r="AD119" s="965"/>
      <c r="AE119" s="966"/>
      <c r="AF119" s="967" t="s">
        <v>345</v>
      </c>
      <c r="AG119" s="965"/>
      <c r="AH119" s="965"/>
      <c r="AI119" s="965"/>
      <c r="AJ119" s="966"/>
      <c r="AK119" s="967" t="s">
        <v>345</v>
      </c>
      <c r="AL119" s="965"/>
      <c r="AM119" s="965"/>
      <c r="AN119" s="965"/>
      <c r="AO119" s="966"/>
      <c r="AP119" s="968" t="s">
        <v>345</v>
      </c>
      <c r="AQ119" s="969"/>
      <c r="AR119" s="969"/>
      <c r="AS119" s="969"/>
      <c r="AT119" s="970"/>
      <c r="AU119" s="975"/>
      <c r="AV119" s="976"/>
      <c r="AW119" s="976"/>
      <c r="AX119" s="976"/>
      <c r="AY119" s="976"/>
      <c r="AZ119" s="247" t="s">
        <v>189</v>
      </c>
      <c r="BA119" s="247"/>
      <c r="BB119" s="247"/>
      <c r="BC119" s="247"/>
      <c r="BD119" s="247"/>
      <c r="BE119" s="247"/>
      <c r="BF119" s="247"/>
      <c r="BG119" s="247"/>
      <c r="BH119" s="247"/>
      <c r="BI119" s="247"/>
      <c r="BJ119" s="247"/>
      <c r="BK119" s="247"/>
      <c r="BL119" s="247"/>
      <c r="BM119" s="247"/>
      <c r="BN119" s="247"/>
      <c r="BO119" s="1042" t="s">
        <v>397</v>
      </c>
      <c r="BP119" s="1070"/>
      <c r="BQ119" s="1064">
        <v>4938434</v>
      </c>
      <c r="BR119" s="1065"/>
      <c r="BS119" s="1065"/>
      <c r="BT119" s="1065"/>
      <c r="BU119" s="1065"/>
      <c r="BV119" s="1065">
        <v>4104229</v>
      </c>
      <c r="BW119" s="1065"/>
      <c r="BX119" s="1065"/>
      <c r="BY119" s="1065"/>
      <c r="BZ119" s="1065"/>
      <c r="CA119" s="1065">
        <v>3604392</v>
      </c>
      <c r="CB119" s="1065"/>
      <c r="CC119" s="1065"/>
      <c r="CD119" s="1065"/>
      <c r="CE119" s="1065"/>
      <c r="CF119" s="1066"/>
      <c r="CG119" s="1067"/>
      <c r="CH119" s="1067"/>
      <c r="CI119" s="1067"/>
      <c r="CJ119" s="1068"/>
      <c r="CK119" s="1015"/>
      <c r="CL119" s="1016"/>
      <c r="CM119" s="1038" t="s">
        <v>398</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v>1430250</v>
      </c>
      <c r="DH119" s="1051"/>
      <c r="DI119" s="1051"/>
      <c r="DJ119" s="1051"/>
      <c r="DK119" s="1052"/>
      <c r="DL119" s="1050">
        <v>1251115</v>
      </c>
      <c r="DM119" s="1051"/>
      <c r="DN119" s="1051"/>
      <c r="DO119" s="1051"/>
      <c r="DP119" s="1052"/>
      <c r="DQ119" s="1050">
        <v>1068362</v>
      </c>
      <c r="DR119" s="1051"/>
      <c r="DS119" s="1051"/>
      <c r="DT119" s="1051"/>
      <c r="DU119" s="1052"/>
      <c r="DV119" s="1053">
        <v>27.3</v>
      </c>
      <c r="DW119" s="1054"/>
      <c r="DX119" s="1054"/>
      <c r="DY119" s="1054"/>
      <c r="DZ119" s="1055"/>
    </row>
    <row r="120" spans="1:130" s="226" customFormat="1" ht="26.25" customHeight="1" x14ac:dyDescent="0.2">
      <c r="A120" s="1122"/>
      <c r="B120" s="1014"/>
      <c r="C120" s="987" t="s">
        <v>374</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t="s">
        <v>399</v>
      </c>
      <c r="AB120" s="1024"/>
      <c r="AC120" s="1024"/>
      <c r="AD120" s="1024"/>
      <c r="AE120" s="1025"/>
      <c r="AF120" s="1026" t="s">
        <v>399</v>
      </c>
      <c r="AG120" s="1024"/>
      <c r="AH120" s="1024"/>
      <c r="AI120" s="1024"/>
      <c r="AJ120" s="1025"/>
      <c r="AK120" s="1026" t="s">
        <v>399</v>
      </c>
      <c r="AL120" s="1024"/>
      <c r="AM120" s="1024"/>
      <c r="AN120" s="1024"/>
      <c r="AO120" s="1025"/>
      <c r="AP120" s="1027" t="s">
        <v>140</v>
      </c>
      <c r="AQ120" s="1028"/>
      <c r="AR120" s="1028"/>
      <c r="AS120" s="1028"/>
      <c r="AT120" s="1029"/>
      <c r="AU120" s="1056" t="s">
        <v>400</v>
      </c>
      <c r="AV120" s="1057"/>
      <c r="AW120" s="1057"/>
      <c r="AX120" s="1057"/>
      <c r="AY120" s="1058"/>
      <c r="AZ120" s="994" t="s">
        <v>401</v>
      </c>
      <c r="BA120" s="962"/>
      <c r="BB120" s="962"/>
      <c r="BC120" s="962"/>
      <c r="BD120" s="962"/>
      <c r="BE120" s="962"/>
      <c r="BF120" s="962"/>
      <c r="BG120" s="962"/>
      <c r="BH120" s="962"/>
      <c r="BI120" s="962"/>
      <c r="BJ120" s="962"/>
      <c r="BK120" s="962"/>
      <c r="BL120" s="962"/>
      <c r="BM120" s="962"/>
      <c r="BN120" s="962"/>
      <c r="BO120" s="962"/>
      <c r="BP120" s="963"/>
      <c r="BQ120" s="995">
        <v>15603958</v>
      </c>
      <c r="BR120" s="996"/>
      <c r="BS120" s="996"/>
      <c r="BT120" s="996"/>
      <c r="BU120" s="996"/>
      <c r="BV120" s="996">
        <v>12939615</v>
      </c>
      <c r="BW120" s="996"/>
      <c r="BX120" s="996"/>
      <c r="BY120" s="996"/>
      <c r="BZ120" s="996"/>
      <c r="CA120" s="996">
        <v>12959479</v>
      </c>
      <c r="CB120" s="996"/>
      <c r="CC120" s="996"/>
      <c r="CD120" s="996"/>
      <c r="CE120" s="996"/>
      <c r="CF120" s="1009">
        <v>330.9</v>
      </c>
      <c r="CG120" s="1010"/>
      <c r="CH120" s="1010"/>
      <c r="CI120" s="1010"/>
      <c r="CJ120" s="1010"/>
      <c r="CK120" s="1071" t="s">
        <v>402</v>
      </c>
      <c r="CL120" s="1072"/>
      <c r="CM120" s="1072"/>
      <c r="CN120" s="1072"/>
      <c r="CO120" s="1073"/>
      <c r="CP120" s="1079" t="s">
        <v>403</v>
      </c>
      <c r="CQ120" s="1080"/>
      <c r="CR120" s="1080"/>
      <c r="CS120" s="1080"/>
      <c r="CT120" s="1080"/>
      <c r="CU120" s="1080"/>
      <c r="CV120" s="1080"/>
      <c r="CW120" s="1080"/>
      <c r="CX120" s="1080"/>
      <c r="CY120" s="1080"/>
      <c r="CZ120" s="1080"/>
      <c r="DA120" s="1080"/>
      <c r="DB120" s="1080"/>
      <c r="DC120" s="1080"/>
      <c r="DD120" s="1080"/>
      <c r="DE120" s="1080"/>
      <c r="DF120" s="1081"/>
      <c r="DG120" s="995">
        <v>1606237</v>
      </c>
      <c r="DH120" s="996"/>
      <c r="DI120" s="996"/>
      <c r="DJ120" s="996"/>
      <c r="DK120" s="996"/>
      <c r="DL120" s="996">
        <v>1293303</v>
      </c>
      <c r="DM120" s="996"/>
      <c r="DN120" s="996"/>
      <c r="DO120" s="996"/>
      <c r="DP120" s="996"/>
      <c r="DQ120" s="996">
        <v>1028418</v>
      </c>
      <c r="DR120" s="996"/>
      <c r="DS120" s="996"/>
      <c r="DT120" s="996"/>
      <c r="DU120" s="996"/>
      <c r="DV120" s="997">
        <v>26.3</v>
      </c>
      <c r="DW120" s="997"/>
      <c r="DX120" s="997"/>
      <c r="DY120" s="997"/>
      <c r="DZ120" s="998"/>
    </row>
    <row r="121" spans="1:130" s="226" customFormat="1" ht="26.25" customHeight="1" x14ac:dyDescent="0.2">
      <c r="A121" s="1122"/>
      <c r="B121" s="1014"/>
      <c r="C121" s="1039" t="s">
        <v>404</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t="s">
        <v>399</v>
      </c>
      <c r="AB121" s="1024"/>
      <c r="AC121" s="1024"/>
      <c r="AD121" s="1024"/>
      <c r="AE121" s="1025"/>
      <c r="AF121" s="1026" t="s">
        <v>399</v>
      </c>
      <c r="AG121" s="1024"/>
      <c r="AH121" s="1024"/>
      <c r="AI121" s="1024"/>
      <c r="AJ121" s="1025"/>
      <c r="AK121" s="1026" t="s">
        <v>140</v>
      </c>
      <c r="AL121" s="1024"/>
      <c r="AM121" s="1024"/>
      <c r="AN121" s="1024"/>
      <c r="AO121" s="1025"/>
      <c r="AP121" s="1027" t="s">
        <v>140</v>
      </c>
      <c r="AQ121" s="1028"/>
      <c r="AR121" s="1028"/>
      <c r="AS121" s="1028"/>
      <c r="AT121" s="1029"/>
      <c r="AU121" s="1059"/>
      <c r="AV121" s="1060"/>
      <c r="AW121" s="1060"/>
      <c r="AX121" s="1060"/>
      <c r="AY121" s="1061"/>
      <c r="AZ121" s="987" t="s">
        <v>405</v>
      </c>
      <c r="BA121" s="988"/>
      <c r="BB121" s="988"/>
      <c r="BC121" s="988"/>
      <c r="BD121" s="988"/>
      <c r="BE121" s="988"/>
      <c r="BF121" s="988"/>
      <c r="BG121" s="988"/>
      <c r="BH121" s="988"/>
      <c r="BI121" s="988"/>
      <c r="BJ121" s="988"/>
      <c r="BK121" s="988"/>
      <c r="BL121" s="988"/>
      <c r="BM121" s="988"/>
      <c r="BN121" s="988"/>
      <c r="BO121" s="988"/>
      <c r="BP121" s="989"/>
      <c r="BQ121" s="990" t="s">
        <v>399</v>
      </c>
      <c r="BR121" s="991"/>
      <c r="BS121" s="991"/>
      <c r="BT121" s="991"/>
      <c r="BU121" s="991"/>
      <c r="BV121" s="991" t="s">
        <v>406</v>
      </c>
      <c r="BW121" s="991"/>
      <c r="BX121" s="991"/>
      <c r="BY121" s="991"/>
      <c r="BZ121" s="991"/>
      <c r="CA121" s="991" t="s">
        <v>399</v>
      </c>
      <c r="CB121" s="991"/>
      <c r="CC121" s="991"/>
      <c r="CD121" s="991"/>
      <c r="CE121" s="991"/>
      <c r="CF121" s="985" t="s">
        <v>399</v>
      </c>
      <c r="CG121" s="986"/>
      <c r="CH121" s="986"/>
      <c r="CI121" s="986"/>
      <c r="CJ121" s="986"/>
      <c r="CK121" s="1074"/>
      <c r="CL121" s="1075"/>
      <c r="CM121" s="1075"/>
      <c r="CN121" s="1075"/>
      <c r="CO121" s="1076"/>
      <c r="CP121" s="1084" t="s">
        <v>340</v>
      </c>
      <c r="CQ121" s="1085"/>
      <c r="CR121" s="1085"/>
      <c r="CS121" s="1085"/>
      <c r="CT121" s="1085"/>
      <c r="CU121" s="1085"/>
      <c r="CV121" s="1085"/>
      <c r="CW121" s="1085"/>
      <c r="CX121" s="1085"/>
      <c r="CY121" s="1085"/>
      <c r="CZ121" s="1085"/>
      <c r="DA121" s="1085"/>
      <c r="DB121" s="1085"/>
      <c r="DC121" s="1085"/>
      <c r="DD121" s="1085"/>
      <c r="DE121" s="1085"/>
      <c r="DF121" s="1086"/>
      <c r="DG121" s="990">
        <v>573656</v>
      </c>
      <c r="DH121" s="991"/>
      <c r="DI121" s="991"/>
      <c r="DJ121" s="991"/>
      <c r="DK121" s="991"/>
      <c r="DL121" s="991">
        <v>448203</v>
      </c>
      <c r="DM121" s="991"/>
      <c r="DN121" s="991"/>
      <c r="DO121" s="991"/>
      <c r="DP121" s="991"/>
      <c r="DQ121" s="991">
        <v>454956</v>
      </c>
      <c r="DR121" s="991"/>
      <c r="DS121" s="991"/>
      <c r="DT121" s="991"/>
      <c r="DU121" s="991"/>
      <c r="DV121" s="992">
        <v>11.6</v>
      </c>
      <c r="DW121" s="992"/>
      <c r="DX121" s="992"/>
      <c r="DY121" s="992"/>
      <c r="DZ121" s="993"/>
    </row>
    <row r="122" spans="1:130" s="226" customFormat="1" ht="26.25" customHeight="1" x14ac:dyDescent="0.2">
      <c r="A122" s="1122"/>
      <c r="B122" s="1014"/>
      <c r="C122" s="987" t="s">
        <v>385</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140</v>
      </c>
      <c r="AB122" s="1024"/>
      <c r="AC122" s="1024"/>
      <c r="AD122" s="1024"/>
      <c r="AE122" s="1025"/>
      <c r="AF122" s="1026" t="s">
        <v>140</v>
      </c>
      <c r="AG122" s="1024"/>
      <c r="AH122" s="1024"/>
      <c r="AI122" s="1024"/>
      <c r="AJ122" s="1025"/>
      <c r="AK122" s="1026" t="s">
        <v>140</v>
      </c>
      <c r="AL122" s="1024"/>
      <c r="AM122" s="1024"/>
      <c r="AN122" s="1024"/>
      <c r="AO122" s="1025"/>
      <c r="AP122" s="1027" t="s">
        <v>140</v>
      </c>
      <c r="AQ122" s="1028"/>
      <c r="AR122" s="1028"/>
      <c r="AS122" s="1028"/>
      <c r="AT122" s="1029"/>
      <c r="AU122" s="1059"/>
      <c r="AV122" s="1060"/>
      <c r="AW122" s="1060"/>
      <c r="AX122" s="1060"/>
      <c r="AY122" s="1061"/>
      <c r="AZ122" s="1038" t="s">
        <v>407</v>
      </c>
      <c r="BA122" s="1030"/>
      <c r="BB122" s="1030"/>
      <c r="BC122" s="1030"/>
      <c r="BD122" s="1030"/>
      <c r="BE122" s="1030"/>
      <c r="BF122" s="1030"/>
      <c r="BG122" s="1030"/>
      <c r="BH122" s="1030"/>
      <c r="BI122" s="1030"/>
      <c r="BJ122" s="1030"/>
      <c r="BK122" s="1030"/>
      <c r="BL122" s="1030"/>
      <c r="BM122" s="1030"/>
      <c r="BN122" s="1030"/>
      <c r="BO122" s="1030"/>
      <c r="BP122" s="1031"/>
      <c r="BQ122" s="1064">
        <v>5239455</v>
      </c>
      <c r="BR122" s="1065"/>
      <c r="BS122" s="1065"/>
      <c r="BT122" s="1065"/>
      <c r="BU122" s="1065"/>
      <c r="BV122" s="1065">
        <v>4904142</v>
      </c>
      <c r="BW122" s="1065"/>
      <c r="BX122" s="1065"/>
      <c r="BY122" s="1065"/>
      <c r="BZ122" s="1065"/>
      <c r="CA122" s="1065">
        <v>4785678</v>
      </c>
      <c r="CB122" s="1065"/>
      <c r="CC122" s="1065"/>
      <c r="CD122" s="1065"/>
      <c r="CE122" s="1065"/>
      <c r="CF122" s="1082">
        <v>122.2</v>
      </c>
      <c r="CG122" s="1083"/>
      <c r="CH122" s="1083"/>
      <c r="CI122" s="1083"/>
      <c r="CJ122" s="1083"/>
      <c r="CK122" s="1074"/>
      <c r="CL122" s="1075"/>
      <c r="CM122" s="1075"/>
      <c r="CN122" s="1075"/>
      <c r="CO122" s="1076"/>
      <c r="CP122" s="1084" t="s">
        <v>408</v>
      </c>
      <c r="CQ122" s="1085"/>
      <c r="CR122" s="1085"/>
      <c r="CS122" s="1085"/>
      <c r="CT122" s="1085"/>
      <c r="CU122" s="1085"/>
      <c r="CV122" s="1085"/>
      <c r="CW122" s="1085"/>
      <c r="CX122" s="1085"/>
      <c r="CY122" s="1085"/>
      <c r="CZ122" s="1085"/>
      <c r="DA122" s="1085"/>
      <c r="DB122" s="1085"/>
      <c r="DC122" s="1085"/>
      <c r="DD122" s="1085"/>
      <c r="DE122" s="1085"/>
      <c r="DF122" s="1086"/>
      <c r="DG122" s="990" t="s">
        <v>140</v>
      </c>
      <c r="DH122" s="991"/>
      <c r="DI122" s="991"/>
      <c r="DJ122" s="991"/>
      <c r="DK122" s="991"/>
      <c r="DL122" s="991" t="s">
        <v>399</v>
      </c>
      <c r="DM122" s="991"/>
      <c r="DN122" s="991"/>
      <c r="DO122" s="991"/>
      <c r="DP122" s="991"/>
      <c r="DQ122" s="991" t="s">
        <v>399</v>
      </c>
      <c r="DR122" s="991"/>
      <c r="DS122" s="991"/>
      <c r="DT122" s="991"/>
      <c r="DU122" s="991"/>
      <c r="DV122" s="992" t="s">
        <v>140</v>
      </c>
      <c r="DW122" s="992"/>
      <c r="DX122" s="992"/>
      <c r="DY122" s="992"/>
      <c r="DZ122" s="993"/>
    </row>
    <row r="123" spans="1:130" s="226" customFormat="1" ht="26.25" customHeight="1" x14ac:dyDescent="0.2">
      <c r="A123" s="1122"/>
      <c r="B123" s="1014"/>
      <c r="C123" s="987" t="s">
        <v>391</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t="s">
        <v>399</v>
      </c>
      <c r="AB123" s="1024"/>
      <c r="AC123" s="1024"/>
      <c r="AD123" s="1024"/>
      <c r="AE123" s="1025"/>
      <c r="AF123" s="1026" t="s">
        <v>399</v>
      </c>
      <c r="AG123" s="1024"/>
      <c r="AH123" s="1024"/>
      <c r="AI123" s="1024"/>
      <c r="AJ123" s="1025"/>
      <c r="AK123" s="1026" t="s">
        <v>399</v>
      </c>
      <c r="AL123" s="1024"/>
      <c r="AM123" s="1024"/>
      <c r="AN123" s="1024"/>
      <c r="AO123" s="1025"/>
      <c r="AP123" s="1027" t="s">
        <v>399</v>
      </c>
      <c r="AQ123" s="1028"/>
      <c r="AR123" s="1028"/>
      <c r="AS123" s="1028"/>
      <c r="AT123" s="1029"/>
      <c r="AU123" s="1062"/>
      <c r="AV123" s="1063"/>
      <c r="AW123" s="1063"/>
      <c r="AX123" s="1063"/>
      <c r="AY123" s="1063"/>
      <c r="AZ123" s="247" t="s">
        <v>189</v>
      </c>
      <c r="BA123" s="247"/>
      <c r="BB123" s="247"/>
      <c r="BC123" s="247"/>
      <c r="BD123" s="247"/>
      <c r="BE123" s="247"/>
      <c r="BF123" s="247"/>
      <c r="BG123" s="247"/>
      <c r="BH123" s="247"/>
      <c r="BI123" s="247"/>
      <c r="BJ123" s="247"/>
      <c r="BK123" s="247"/>
      <c r="BL123" s="247"/>
      <c r="BM123" s="247"/>
      <c r="BN123" s="247"/>
      <c r="BO123" s="1042" t="s">
        <v>409</v>
      </c>
      <c r="BP123" s="1070"/>
      <c r="BQ123" s="1128">
        <v>20843413</v>
      </c>
      <c r="BR123" s="1129"/>
      <c r="BS123" s="1129"/>
      <c r="BT123" s="1129"/>
      <c r="BU123" s="1129"/>
      <c r="BV123" s="1129">
        <v>17843757</v>
      </c>
      <c r="BW123" s="1129"/>
      <c r="BX123" s="1129"/>
      <c r="BY123" s="1129"/>
      <c r="BZ123" s="1129"/>
      <c r="CA123" s="1129">
        <v>17745157</v>
      </c>
      <c r="CB123" s="1129"/>
      <c r="CC123" s="1129"/>
      <c r="CD123" s="1129"/>
      <c r="CE123" s="1129"/>
      <c r="CF123" s="1066"/>
      <c r="CG123" s="1067"/>
      <c r="CH123" s="1067"/>
      <c r="CI123" s="1067"/>
      <c r="CJ123" s="1068"/>
      <c r="CK123" s="1074"/>
      <c r="CL123" s="1075"/>
      <c r="CM123" s="1075"/>
      <c r="CN123" s="1075"/>
      <c r="CO123" s="1076"/>
      <c r="CP123" s="1084" t="s">
        <v>335</v>
      </c>
      <c r="CQ123" s="1085"/>
      <c r="CR123" s="1085"/>
      <c r="CS123" s="1085"/>
      <c r="CT123" s="1085"/>
      <c r="CU123" s="1085"/>
      <c r="CV123" s="1085"/>
      <c r="CW123" s="1085"/>
      <c r="CX123" s="1085"/>
      <c r="CY123" s="1085"/>
      <c r="CZ123" s="1085"/>
      <c r="DA123" s="1085"/>
      <c r="DB123" s="1085"/>
      <c r="DC123" s="1085"/>
      <c r="DD123" s="1085"/>
      <c r="DE123" s="1085"/>
      <c r="DF123" s="1086"/>
      <c r="DG123" s="1023" t="s">
        <v>399</v>
      </c>
      <c r="DH123" s="1024"/>
      <c r="DI123" s="1024"/>
      <c r="DJ123" s="1024"/>
      <c r="DK123" s="1025"/>
      <c r="DL123" s="1026" t="s">
        <v>399</v>
      </c>
      <c r="DM123" s="1024"/>
      <c r="DN123" s="1024"/>
      <c r="DO123" s="1024"/>
      <c r="DP123" s="1025"/>
      <c r="DQ123" s="1026" t="s">
        <v>399</v>
      </c>
      <c r="DR123" s="1024"/>
      <c r="DS123" s="1024"/>
      <c r="DT123" s="1024"/>
      <c r="DU123" s="1025"/>
      <c r="DV123" s="1027" t="s">
        <v>399</v>
      </c>
      <c r="DW123" s="1028"/>
      <c r="DX123" s="1028"/>
      <c r="DY123" s="1028"/>
      <c r="DZ123" s="1029"/>
    </row>
    <row r="124" spans="1:130" s="226" customFormat="1" ht="26.25" customHeight="1" thickBot="1" x14ac:dyDescent="0.25">
      <c r="A124" s="1122"/>
      <c r="B124" s="1014"/>
      <c r="C124" s="987" t="s">
        <v>394</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140</v>
      </c>
      <c r="AB124" s="1024"/>
      <c r="AC124" s="1024"/>
      <c r="AD124" s="1024"/>
      <c r="AE124" s="1025"/>
      <c r="AF124" s="1026" t="s">
        <v>140</v>
      </c>
      <c r="AG124" s="1024"/>
      <c r="AH124" s="1024"/>
      <c r="AI124" s="1024"/>
      <c r="AJ124" s="1025"/>
      <c r="AK124" s="1026" t="s">
        <v>140</v>
      </c>
      <c r="AL124" s="1024"/>
      <c r="AM124" s="1024"/>
      <c r="AN124" s="1024"/>
      <c r="AO124" s="1025"/>
      <c r="AP124" s="1027" t="s">
        <v>399</v>
      </c>
      <c r="AQ124" s="1028"/>
      <c r="AR124" s="1028"/>
      <c r="AS124" s="1028"/>
      <c r="AT124" s="1029"/>
      <c r="AU124" s="1124" t="s">
        <v>410</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t="s">
        <v>140</v>
      </c>
      <c r="BR124" s="1092"/>
      <c r="BS124" s="1092"/>
      <c r="BT124" s="1092"/>
      <c r="BU124" s="1092"/>
      <c r="BV124" s="1092" t="s">
        <v>140</v>
      </c>
      <c r="BW124" s="1092"/>
      <c r="BX124" s="1092"/>
      <c r="BY124" s="1092"/>
      <c r="BZ124" s="1092"/>
      <c r="CA124" s="1092" t="s">
        <v>399</v>
      </c>
      <c r="CB124" s="1092"/>
      <c r="CC124" s="1092"/>
      <c r="CD124" s="1092"/>
      <c r="CE124" s="1092"/>
      <c r="CF124" s="1093"/>
      <c r="CG124" s="1094"/>
      <c r="CH124" s="1094"/>
      <c r="CI124" s="1094"/>
      <c r="CJ124" s="1095"/>
      <c r="CK124" s="1077"/>
      <c r="CL124" s="1077"/>
      <c r="CM124" s="1077"/>
      <c r="CN124" s="1077"/>
      <c r="CO124" s="1078"/>
      <c r="CP124" s="1084" t="s">
        <v>411</v>
      </c>
      <c r="CQ124" s="1085"/>
      <c r="CR124" s="1085"/>
      <c r="CS124" s="1085"/>
      <c r="CT124" s="1085"/>
      <c r="CU124" s="1085"/>
      <c r="CV124" s="1085"/>
      <c r="CW124" s="1085"/>
      <c r="CX124" s="1085"/>
      <c r="CY124" s="1085"/>
      <c r="CZ124" s="1085"/>
      <c r="DA124" s="1085"/>
      <c r="DB124" s="1085"/>
      <c r="DC124" s="1085"/>
      <c r="DD124" s="1085"/>
      <c r="DE124" s="1085"/>
      <c r="DF124" s="1086"/>
      <c r="DG124" s="1069" t="s">
        <v>406</v>
      </c>
      <c r="DH124" s="1051"/>
      <c r="DI124" s="1051"/>
      <c r="DJ124" s="1051"/>
      <c r="DK124" s="1052"/>
      <c r="DL124" s="1050" t="s">
        <v>399</v>
      </c>
      <c r="DM124" s="1051"/>
      <c r="DN124" s="1051"/>
      <c r="DO124" s="1051"/>
      <c r="DP124" s="1052"/>
      <c r="DQ124" s="1050" t="s">
        <v>399</v>
      </c>
      <c r="DR124" s="1051"/>
      <c r="DS124" s="1051"/>
      <c r="DT124" s="1051"/>
      <c r="DU124" s="1052"/>
      <c r="DV124" s="1053" t="s">
        <v>140</v>
      </c>
      <c r="DW124" s="1054"/>
      <c r="DX124" s="1054"/>
      <c r="DY124" s="1054"/>
      <c r="DZ124" s="1055"/>
    </row>
    <row r="125" spans="1:130" s="226" customFormat="1" ht="26.25" customHeight="1" x14ac:dyDescent="0.2">
      <c r="A125" s="1122"/>
      <c r="B125" s="1014"/>
      <c r="C125" s="987" t="s">
        <v>396</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t="s">
        <v>399</v>
      </c>
      <c r="AB125" s="1024"/>
      <c r="AC125" s="1024"/>
      <c r="AD125" s="1024"/>
      <c r="AE125" s="1025"/>
      <c r="AF125" s="1026" t="s">
        <v>399</v>
      </c>
      <c r="AG125" s="1024"/>
      <c r="AH125" s="1024"/>
      <c r="AI125" s="1024"/>
      <c r="AJ125" s="1025"/>
      <c r="AK125" s="1026" t="s">
        <v>140</v>
      </c>
      <c r="AL125" s="1024"/>
      <c r="AM125" s="1024"/>
      <c r="AN125" s="1024"/>
      <c r="AO125" s="1025"/>
      <c r="AP125" s="1027" t="s">
        <v>140</v>
      </c>
      <c r="AQ125" s="1028"/>
      <c r="AR125" s="1028"/>
      <c r="AS125" s="1028"/>
      <c r="AT125" s="1029"/>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7" t="s">
        <v>412</v>
      </c>
      <c r="CL125" s="1072"/>
      <c r="CM125" s="1072"/>
      <c r="CN125" s="1072"/>
      <c r="CO125" s="1073"/>
      <c r="CP125" s="994" t="s">
        <v>413</v>
      </c>
      <c r="CQ125" s="962"/>
      <c r="CR125" s="962"/>
      <c r="CS125" s="962"/>
      <c r="CT125" s="962"/>
      <c r="CU125" s="962"/>
      <c r="CV125" s="962"/>
      <c r="CW125" s="962"/>
      <c r="CX125" s="962"/>
      <c r="CY125" s="962"/>
      <c r="CZ125" s="962"/>
      <c r="DA125" s="962"/>
      <c r="DB125" s="962"/>
      <c r="DC125" s="962"/>
      <c r="DD125" s="962"/>
      <c r="DE125" s="962"/>
      <c r="DF125" s="963"/>
      <c r="DG125" s="995" t="s">
        <v>140</v>
      </c>
      <c r="DH125" s="996"/>
      <c r="DI125" s="996"/>
      <c r="DJ125" s="996"/>
      <c r="DK125" s="996"/>
      <c r="DL125" s="996" t="s">
        <v>406</v>
      </c>
      <c r="DM125" s="996"/>
      <c r="DN125" s="996"/>
      <c r="DO125" s="996"/>
      <c r="DP125" s="996"/>
      <c r="DQ125" s="996" t="s">
        <v>399</v>
      </c>
      <c r="DR125" s="996"/>
      <c r="DS125" s="996"/>
      <c r="DT125" s="996"/>
      <c r="DU125" s="996"/>
      <c r="DV125" s="997" t="s">
        <v>140</v>
      </c>
      <c r="DW125" s="997"/>
      <c r="DX125" s="997"/>
      <c r="DY125" s="997"/>
      <c r="DZ125" s="998"/>
    </row>
    <row r="126" spans="1:130" s="226" customFormat="1" ht="26.25" customHeight="1" thickBot="1" x14ac:dyDescent="0.25">
      <c r="A126" s="1122"/>
      <c r="B126" s="1014"/>
      <c r="C126" s="987" t="s">
        <v>398</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v>123592</v>
      </c>
      <c r="AB126" s="1024"/>
      <c r="AC126" s="1024"/>
      <c r="AD126" s="1024"/>
      <c r="AE126" s="1025"/>
      <c r="AF126" s="1026">
        <v>123592</v>
      </c>
      <c r="AG126" s="1024"/>
      <c r="AH126" s="1024"/>
      <c r="AI126" s="1024"/>
      <c r="AJ126" s="1025"/>
      <c r="AK126" s="1026">
        <v>123592</v>
      </c>
      <c r="AL126" s="1024"/>
      <c r="AM126" s="1024"/>
      <c r="AN126" s="1024"/>
      <c r="AO126" s="1025"/>
      <c r="AP126" s="1027">
        <v>3.2</v>
      </c>
      <c r="AQ126" s="1028"/>
      <c r="AR126" s="1028"/>
      <c r="AS126" s="1028"/>
      <c r="AT126" s="1029"/>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8"/>
      <c r="CL126" s="1075"/>
      <c r="CM126" s="1075"/>
      <c r="CN126" s="1075"/>
      <c r="CO126" s="1076"/>
      <c r="CP126" s="987" t="s">
        <v>414</v>
      </c>
      <c r="CQ126" s="988"/>
      <c r="CR126" s="988"/>
      <c r="CS126" s="988"/>
      <c r="CT126" s="988"/>
      <c r="CU126" s="988"/>
      <c r="CV126" s="988"/>
      <c r="CW126" s="988"/>
      <c r="CX126" s="988"/>
      <c r="CY126" s="988"/>
      <c r="CZ126" s="988"/>
      <c r="DA126" s="988"/>
      <c r="DB126" s="988"/>
      <c r="DC126" s="988"/>
      <c r="DD126" s="988"/>
      <c r="DE126" s="988"/>
      <c r="DF126" s="989"/>
      <c r="DG126" s="990" t="s">
        <v>140</v>
      </c>
      <c r="DH126" s="991"/>
      <c r="DI126" s="991"/>
      <c r="DJ126" s="991"/>
      <c r="DK126" s="991"/>
      <c r="DL126" s="991" t="s">
        <v>399</v>
      </c>
      <c r="DM126" s="991"/>
      <c r="DN126" s="991"/>
      <c r="DO126" s="991"/>
      <c r="DP126" s="991"/>
      <c r="DQ126" s="991" t="s">
        <v>140</v>
      </c>
      <c r="DR126" s="991"/>
      <c r="DS126" s="991"/>
      <c r="DT126" s="991"/>
      <c r="DU126" s="991"/>
      <c r="DV126" s="992" t="s">
        <v>140</v>
      </c>
      <c r="DW126" s="992"/>
      <c r="DX126" s="992"/>
      <c r="DY126" s="992"/>
      <c r="DZ126" s="993"/>
    </row>
    <row r="127" spans="1:130" s="226" customFormat="1" ht="26.25" customHeight="1" x14ac:dyDescent="0.2">
      <c r="A127" s="1123"/>
      <c r="B127" s="1016"/>
      <c r="C127" s="1038" t="s">
        <v>415</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t="s">
        <v>399</v>
      </c>
      <c r="AB127" s="1024"/>
      <c r="AC127" s="1024"/>
      <c r="AD127" s="1024"/>
      <c r="AE127" s="1025"/>
      <c r="AF127" s="1026" t="s">
        <v>140</v>
      </c>
      <c r="AG127" s="1024"/>
      <c r="AH127" s="1024"/>
      <c r="AI127" s="1024"/>
      <c r="AJ127" s="1025"/>
      <c r="AK127" s="1026" t="s">
        <v>399</v>
      </c>
      <c r="AL127" s="1024"/>
      <c r="AM127" s="1024"/>
      <c r="AN127" s="1024"/>
      <c r="AO127" s="1025"/>
      <c r="AP127" s="1027" t="s">
        <v>399</v>
      </c>
      <c r="AQ127" s="1028"/>
      <c r="AR127" s="1028"/>
      <c r="AS127" s="1028"/>
      <c r="AT127" s="1029"/>
      <c r="AU127" s="228"/>
      <c r="AV127" s="228"/>
      <c r="AW127" s="228"/>
      <c r="AX127" s="1096" t="s">
        <v>416</v>
      </c>
      <c r="AY127" s="1097"/>
      <c r="AZ127" s="1097"/>
      <c r="BA127" s="1097"/>
      <c r="BB127" s="1097"/>
      <c r="BC127" s="1097"/>
      <c r="BD127" s="1097"/>
      <c r="BE127" s="1098"/>
      <c r="BF127" s="1099" t="s">
        <v>417</v>
      </c>
      <c r="BG127" s="1097"/>
      <c r="BH127" s="1097"/>
      <c r="BI127" s="1097"/>
      <c r="BJ127" s="1097"/>
      <c r="BK127" s="1097"/>
      <c r="BL127" s="1098"/>
      <c r="BM127" s="1099" t="s">
        <v>418</v>
      </c>
      <c r="BN127" s="1097"/>
      <c r="BO127" s="1097"/>
      <c r="BP127" s="1097"/>
      <c r="BQ127" s="1097"/>
      <c r="BR127" s="1097"/>
      <c r="BS127" s="1098"/>
      <c r="BT127" s="1099" t="s">
        <v>419</v>
      </c>
      <c r="BU127" s="1097"/>
      <c r="BV127" s="1097"/>
      <c r="BW127" s="1097"/>
      <c r="BX127" s="1097"/>
      <c r="BY127" s="1097"/>
      <c r="BZ127" s="1120"/>
      <c r="CA127" s="228"/>
      <c r="CB127" s="228"/>
      <c r="CC127" s="228"/>
      <c r="CD127" s="251"/>
      <c r="CE127" s="251"/>
      <c r="CF127" s="251"/>
      <c r="CG127" s="228"/>
      <c r="CH127" s="228"/>
      <c r="CI127" s="228"/>
      <c r="CJ127" s="250"/>
      <c r="CK127" s="1088"/>
      <c r="CL127" s="1075"/>
      <c r="CM127" s="1075"/>
      <c r="CN127" s="1075"/>
      <c r="CO127" s="1076"/>
      <c r="CP127" s="987" t="s">
        <v>420</v>
      </c>
      <c r="CQ127" s="988"/>
      <c r="CR127" s="988"/>
      <c r="CS127" s="988"/>
      <c r="CT127" s="988"/>
      <c r="CU127" s="988"/>
      <c r="CV127" s="988"/>
      <c r="CW127" s="988"/>
      <c r="CX127" s="988"/>
      <c r="CY127" s="988"/>
      <c r="CZ127" s="988"/>
      <c r="DA127" s="988"/>
      <c r="DB127" s="988"/>
      <c r="DC127" s="988"/>
      <c r="DD127" s="988"/>
      <c r="DE127" s="988"/>
      <c r="DF127" s="989"/>
      <c r="DG127" s="990" t="s">
        <v>406</v>
      </c>
      <c r="DH127" s="991"/>
      <c r="DI127" s="991"/>
      <c r="DJ127" s="991"/>
      <c r="DK127" s="991"/>
      <c r="DL127" s="991" t="s">
        <v>399</v>
      </c>
      <c r="DM127" s="991"/>
      <c r="DN127" s="991"/>
      <c r="DO127" s="991"/>
      <c r="DP127" s="991"/>
      <c r="DQ127" s="991" t="s">
        <v>406</v>
      </c>
      <c r="DR127" s="991"/>
      <c r="DS127" s="991"/>
      <c r="DT127" s="991"/>
      <c r="DU127" s="991"/>
      <c r="DV127" s="992" t="s">
        <v>140</v>
      </c>
      <c r="DW127" s="992"/>
      <c r="DX127" s="992"/>
      <c r="DY127" s="992"/>
      <c r="DZ127" s="993"/>
    </row>
    <row r="128" spans="1:130" s="226" customFormat="1" ht="26.25" customHeight="1" thickBot="1" x14ac:dyDescent="0.25">
      <c r="A128" s="1106" t="s">
        <v>421</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422</v>
      </c>
      <c r="X128" s="1108"/>
      <c r="Y128" s="1108"/>
      <c r="Z128" s="1109"/>
      <c r="AA128" s="1110" t="s">
        <v>140</v>
      </c>
      <c r="AB128" s="1111"/>
      <c r="AC128" s="1111"/>
      <c r="AD128" s="1111"/>
      <c r="AE128" s="1112"/>
      <c r="AF128" s="1113" t="s">
        <v>399</v>
      </c>
      <c r="AG128" s="1111"/>
      <c r="AH128" s="1111"/>
      <c r="AI128" s="1111"/>
      <c r="AJ128" s="1112"/>
      <c r="AK128" s="1113" t="s">
        <v>399</v>
      </c>
      <c r="AL128" s="1111"/>
      <c r="AM128" s="1111"/>
      <c r="AN128" s="1111"/>
      <c r="AO128" s="1112"/>
      <c r="AP128" s="1114"/>
      <c r="AQ128" s="1115"/>
      <c r="AR128" s="1115"/>
      <c r="AS128" s="1115"/>
      <c r="AT128" s="1116"/>
      <c r="AU128" s="228"/>
      <c r="AV128" s="228"/>
      <c r="AW128" s="228"/>
      <c r="AX128" s="961" t="s">
        <v>423</v>
      </c>
      <c r="AY128" s="962"/>
      <c r="AZ128" s="962"/>
      <c r="BA128" s="962"/>
      <c r="BB128" s="962"/>
      <c r="BC128" s="962"/>
      <c r="BD128" s="962"/>
      <c r="BE128" s="963"/>
      <c r="BF128" s="1117" t="s">
        <v>399</v>
      </c>
      <c r="BG128" s="1118"/>
      <c r="BH128" s="1118"/>
      <c r="BI128" s="1118"/>
      <c r="BJ128" s="1118"/>
      <c r="BK128" s="1118"/>
      <c r="BL128" s="1119"/>
      <c r="BM128" s="1117">
        <v>15</v>
      </c>
      <c r="BN128" s="1118"/>
      <c r="BO128" s="1118"/>
      <c r="BP128" s="1118"/>
      <c r="BQ128" s="1118"/>
      <c r="BR128" s="1118"/>
      <c r="BS128" s="1119"/>
      <c r="BT128" s="1117">
        <v>20</v>
      </c>
      <c r="BU128" s="1118"/>
      <c r="BV128" s="1118"/>
      <c r="BW128" s="1118"/>
      <c r="BX128" s="1118"/>
      <c r="BY128" s="1118"/>
      <c r="BZ128" s="1141"/>
      <c r="CA128" s="251"/>
      <c r="CB128" s="251"/>
      <c r="CC128" s="251"/>
      <c r="CD128" s="251"/>
      <c r="CE128" s="251"/>
      <c r="CF128" s="251"/>
      <c r="CG128" s="228"/>
      <c r="CH128" s="228"/>
      <c r="CI128" s="228"/>
      <c r="CJ128" s="250"/>
      <c r="CK128" s="1089"/>
      <c r="CL128" s="1090"/>
      <c r="CM128" s="1090"/>
      <c r="CN128" s="1090"/>
      <c r="CO128" s="1091"/>
      <c r="CP128" s="1100" t="s">
        <v>424</v>
      </c>
      <c r="CQ128" s="791"/>
      <c r="CR128" s="791"/>
      <c r="CS128" s="791"/>
      <c r="CT128" s="791"/>
      <c r="CU128" s="791"/>
      <c r="CV128" s="791"/>
      <c r="CW128" s="791"/>
      <c r="CX128" s="791"/>
      <c r="CY128" s="791"/>
      <c r="CZ128" s="791"/>
      <c r="DA128" s="791"/>
      <c r="DB128" s="791"/>
      <c r="DC128" s="791"/>
      <c r="DD128" s="791"/>
      <c r="DE128" s="791"/>
      <c r="DF128" s="1101"/>
      <c r="DG128" s="1102" t="s">
        <v>399</v>
      </c>
      <c r="DH128" s="1103"/>
      <c r="DI128" s="1103"/>
      <c r="DJ128" s="1103"/>
      <c r="DK128" s="1103"/>
      <c r="DL128" s="1103" t="s">
        <v>399</v>
      </c>
      <c r="DM128" s="1103"/>
      <c r="DN128" s="1103"/>
      <c r="DO128" s="1103"/>
      <c r="DP128" s="1103"/>
      <c r="DQ128" s="1103" t="s">
        <v>140</v>
      </c>
      <c r="DR128" s="1103"/>
      <c r="DS128" s="1103"/>
      <c r="DT128" s="1103"/>
      <c r="DU128" s="1103"/>
      <c r="DV128" s="1104" t="s">
        <v>399</v>
      </c>
      <c r="DW128" s="1104"/>
      <c r="DX128" s="1104"/>
      <c r="DY128" s="1104"/>
      <c r="DZ128" s="1105"/>
    </row>
    <row r="129" spans="1:131" s="226" customFormat="1" ht="26.25" customHeight="1" x14ac:dyDescent="0.2">
      <c r="A129" s="999" t="s">
        <v>106</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425</v>
      </c>
      <c r="X129" s="1136"/>
      <c r="Y129" s="1136"/>
      <c r="Z129" s="1137"/>
      <c r="AA129" s="1023">
        <v>4160820</v>
      </c>
      <c r="AB129" s="1024"/>
      <c r="AC129" s="1024"/>
      <c r="AD129" s="1024"/>
      <c r="AE129" s="1025"/>
      <c r="AF129" s="1026">
        <v>4199715</v>
      </c>
      <c r="AG129" s="1024"/>
      <c r="AH129" s="1024"/>
      <c r="AI129" s="1024"/>
      <c r="AJ129" s="1025"/>
      <c r="AK129" s="1026">
        <v>4486609</v>
      </c>
      <c r="AL129" s="1024"/>
      <c r="AM129" s="1024"/>
      <c r="AN129" s="1024"/>
      <c r="AO129" s="1025"/>
      <c r="AP129" s="1138"/>
      <c r="AQ129" s="1139"/>
      <c r="AR129" s="1139"/>
      <c r="AS129" s="1139"/>
      <c r="AT129" s="1140"/>
      <c r="AU129" s="229"/>
      <c r="AV129" s="229"/>
      <c r="AW129" s="229"/>
      <c r="AX129" s="1130" t="s">
        <v>426</v>
      </c>
      <c r="AY129" s="988"/>
      <c r="AZ129" s="988"/>
      <c r="BA129" s="988"/>
      <c r="BB129" s="988"/>
      <c r="BC129" s="988"/>
      <c r="BD129" s="988"/>
      <c r="BE129" s="989"/>
      <c r="BF129" s="1131" t="s">
        <v>399</v>
      </c>
      <c r="BG129" s="1132"/>
      <c r="BH129" s="1132"/>
      <c r="BI129" s="1132"/>
      <c r="BJ129" s="1132"/>
      <c r="BK129" s="1132"/>
      <c r="BL129" s="1133"/>
      <c r="BM129" s="1131">
        <v>20</v>
      </c>
      <c r="BN129" s="1132"/>
      <c r="BO129" s="1132"/>
      <c r="BP129" s="1132"/>
      <c r="BQ129" s="1132"/>
      <c r="BR129" s="1132"/>
      <c r="BS129" s="1133"/>
      <c r="BT129" s="1131">
        <v>30</v>
      </c>
      <c r="BU129" s="1132"/>
      <c r="BV129" s="1132"/>
      <c r="BW129" s="1132"/>
      <c r="BX129" s="1132"/>
      <c r="BY129" s="1132"/>
      <c r="BZ129" s="1134"/>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999" t="s">
        <v>427</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428</v>
      </c>
      <c r="X130" s="1136"/>
      <c r="Y130" s="1136"/>
      <c r="Z130" s="1137"/>
      <c r="AA130" s="1023">
        <v>634694</v>
      </c>
      <c r="AB130" s="1024"/>
      <c r="AC130" s="1024"/>
      <c r="AD130" s="1024"/>
      <c r="AE130" s="1025"/>
      <c r="AF130" s="1026">
        <v>603646</v>
      </c>
      <c r="AG130" s="1024"/>
      <c r="AH130" s="1024"/>
      <c r="AI130" s="1024"/>
      <c r="AJ130" s="1025"/>
      <c r="AK130" s="1026">
        <v>569620</v>
      </c>
      <c r="AL130" s="1024"/>
      <c r="AM130" s="1024"/>
      <c r="AN130" s="1024"/>
      <c r="AO130" s="1025"/>
      <c r="AP130" s="1138"/>
      <c r="AQ130" s="1139"/>
      <c r="AR130" s="1139"/>
      <c r="AS130" s="1139"/>
      <c r="AT130" s="1140"/>
      <c r="AU130" s="229"/>
      <c r="AV130" s="229"/>
      <c r="AW130" s="229"/>
      <c r="AX130" s="1130" t="s">
        <v>429</v>
      </c>
      <c r="AY130" s="988"/>
      <c r="AZ130" s="988"/>
      <c r="BA130" s="988"/>
      <c r="BB130" s="988"/>
      <c r="BC130" s="988"/>
      <c r="BD130" s="988"/>
      <c r="BE130" s="989"/>
      <c r="BF130" s="1166">
        <v>-0.8</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430</v>
      </c>
      <c r="X131" s="1173"/>
      <c r="Y131" s="1173"/>
      <c r="Z131" s="1174"/>
      <c r="AA131" s="1069">
        <v>3526126</v>
      </c>
      <c r="AB131" s="1051"/>
      <c r="AC131" s="1051"/>
      <c r="AD131" s="1051"/>
      <c r="AE131" s="1052"/>
      <c r="AF131" s="1050">
        <v>3596069</v>
      </c>
      <c r="AG131" s="1051"/>
      <c r="AH131" s="1051"/>
      <c r="AI131" s="1051"/>
      <c r="AJ131" s="1052"/>
      <c r="AK131" s="1050">
        <v>3916989</v>
      </c>
      <c r="AL131" s="1051"/>
      <c r="AM131" s="1051"/>
      <c r="AN131" s="1051"/>
      <c r="AO131" s="1052"/>
      <c r="AP131" s="1175"/>
      <c r="AQ131" s="1176"/>
      <c r="AR131" s="1176"/>
      <c r="AS131" s="1176"/>
      <c r="AT131" s="1177"/>
      <c r="AU131" s="229"/>
      <c r="AV131" s="229"/>
      <c r="AW131" s="229"/>
      <c r="AX131" s="1148" t="s">
        <v>431</v>
      </c>
      <c r="AY131" s="791"/>
      <c r="AZ131" s="791"/>
      <c r="BA131" s="791"/>
      <c r="BB131" s="791"/>
      <c r="BC131" s="791"/>
      <c r="BD131" s="791"/>
      <c r="BE131" s="1101"/>
      <c r="BF131" s="1149" t="s">
        <v>140</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1155" t="s">
        <v>432</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433</v>
      </c>
      <c r="W132" s="1159"/>
      <c r="X132" s="1159"/>
      <c r="Y132" s="1159"/>
      <c r="Z132" s="1160"/>
      <c r="AA132" s="1161">
        <v>2.7585798129999999</v>
      </c>
      <c r="AB132" s="1162"/>
      <c r="AC132" s="1162"/>
      <c r="AD132" s="1162"/>
      <c r="AE132" s="1163"/>
      <c r="AF132" s="1164">
        <v>1.4874853619999999</v>
      </c>
      <c r="AG132" s="1162"/>
      <c r="AH132" s="1162"/>
      <c r="AI132" s="1162"/>
      <c r="AJ132" s="1163"/>
      <c r="AK132" s="1164">
        <v>-6.6975934830000003</v>
      </c>
      <c r="AL132" s="1162"/>
      <c r="AM132" s="1162"/>
      <c r="AN132" s="1162"/>
      <c r="AO132" s="1163"/>
      <c r="AP132" s="1066"/>
      <c r="AQ132" s="1067"/>
      <c r="AR132" s="1067"/>
      <c r="AS132" s="1067"/>
      <c r="AT132" s="116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434</v>
      </c>
      <c r="W133" s="1142"/>
      <c r="X133" s="1142"/>
      <c r="Y133" s="1142"/>
      <c r="Z133" s="1143"/>
      <c r="AA133" s="1144">
        <v>3.2</v>
      </c>
      <c r="AB133" s="1145"/>
      <c r="AC133" s="1145"/>
      <c r="AD133" s="1145"/>
      <c r="AE133" s="1146"/>
      <c r="AF133" s="1144">
        <v>2.2999999999999998</v>
      </c>
      <c r="AG133" s="1145"/>
      <c r="AH133" s="1145"/>
      <c r="AI133" s="1145"/>
      <c r="AJ133" s="1146"/>
      <c r="AK133" s="1144">
        <v>-0.8</v>
      </c>
      <c r="AL133" s="1145"/>
      <c r="AM133" s="1145"/>
      <c r="AN133" s="1145"/>
      <c r="AO133" s="1146"/>
      <c r="AP133" s="1093"/>
      <c r="AQ133" s="1094"/>
      <c r="AR133" s="1094"/>
      <c r="AS133" s="1094"/>
      <c r="AT133" s="114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T9V+5fL0gj4HdMfw2GK4iQmPAM25URLKEvvEQ/Oq/1W+mPHCQGUK/4duVJkkqYrXkqjy3sUYKDNfEVrH7yN7tA==" saltValue="pBA2xDjG3U1Wxr7GToiNs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election activeCell="AF111" sqref="AF111"/>
    </sheetView>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435</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election activeCell="AF111" sqref="AF111"/>
    </sheetView>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G35XjK0Cbva1uF7AXJrhg6UN6Z/1TwWt/Ey575IBrAjUU3oBoLXH/SFsb4OHxM5QxXGANKQzNw26m0gzVVRqGg==" saltValue="pyckUT5KymmHqa2k46CKa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election activeCell="AF111" sqref="AF111"/>
    </sheetView>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436</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437</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9" t="s">
        <v>438</v>
      </c>
      <c r="AP7" s="268"/>
      <c r="AQ7" s="269" t="s">
        <v>439</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0"/>
      <c r="AP8" s="274" t="s">
        <v>440</v>
      </c>
      <c r="AQ8" s="275" t="s">
        <v>441</v>
      </c>
      <c r="AR8" s="276" t="s">
        <v>442</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1" t="s">
        <v>443</v>
      </c>
      <c r="AL9" s="1182"/>
      <c r="AM9" s="1182"/>
      <c r="AN9" s="1183"/>
      <c r="AO9" s="277">
        <v>1362842</v>
      </c>
      <c r="AP9" s="277">
        <v>113165</v>
      </c>
      <c r="AQ9" s="278">
        <v>194778</v>
      </c>
      <c r="AR9" s="279">
        <v>-41.9</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1" t="s">
        <v>444</v>
      </c>
      <c r="AL10" s="1182"/>
      <c r="AM10" s="1182"/>
      <c r="AN10" s="1183"/>
      <c r="AO10" s="280">
        <v>194705</v>
      </c>
      <c r="AP10" s="280">
        <v>16167</v>
      </c>
      <c r="AQ10" s="281">
        <v>26112</v>
      </c>
      <c r="AR10" s="282">
        <v>-38.1</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1" t="s">
        <v>445</v>
      </c>
      <c r="AL11" s="1182"/>
      <c r="AM11" s="1182"/>
      <c r="AN11" s="1183"/>
      <c r="AO11" s="280" t="s">
        <v>446</v>
      </c>
      <c r="AP11" s="280" t="s">
        <v>446</v>
      </c>
      <c r="AQ11" s="281">
        <v>390</v>
      </c>
      <c r="AR11" s="282" t="s">
        <v>446</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1" t="s">
        <v>447</v>
      </c>
      <c r="AL12" s="1182"/>
      <c r="AM12" s="1182"/>
      <c r="AN12" s="1183"/>
      <c r="AO12" s="280" t="s">
        <v>446</v>
      </c>
      <c r="AP12" s="280" t="s">
        <v>446</v>
      </c>
      <c r="AQ12" s="281" t="s">
        <v>446</v>
      </c>
      <c r="AR12" s="282" t="s">
        <v>446</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1" t="s">
        <v>448</v>
      </c>
      <c r="AL13" s="1182"/>
      <c r="AM13" s="1182"/>
      <c r="AN13" s="1183"/>
      <c r="AO13" s="280">
        <v>144222</v>
      </c>
      <c r="AP13" s="280">
        <v>11976</v>
      </c>
      <c r="AQ13" s="281">
        <v>7005</v>
      </c>
      <c r="AR13" s="282">
        <v>71</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1" t="s">
        <v>449</v>
      </c>
      <c r="AL14" s="1182"/>
      <c r="AM14" s="1182"/>
      <c r="AN14" s="1183"/>
      <c r="AO14" s="280">
        <v>85362</v>
      </c>
      <c r="AP14" s="280">
        <v>7088</v>
      </c>
      <c r="AQ14" s="281">
        <v>3736</v>
      </c>
      <c r="AR14" s="282">
        <v>89.7</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4" t="s">
        <v>450</v>
      </c>
      <c r="AL15" s="1185"/>
      <c r="AM15" s="1185"/>
      <c r="AN15" s="1186"/>
      <c r="AO15" s="280">
        <v>-116575</v>
      </c>
      <c r="AP15" s="280">
        <v>-9680</v>
      </c>
      <c r="AQ15" s="281">
        <v>-14789</v>
      </c>
      <c r="AR15" s="282">
        <v>-34.5</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4" t="s">
        <v>189</v>
      </c>
      <c r="AL16" s="1185"/>
      <c r="AM16" s="1185"/>
      <c r="AN16" s="1186"/>
      <c r="AO16" s="280">
        <v>1670556</v>
      </c>
      <c r="AP16" s="280">
        <v>138716</v>
      </c>
      <c r="AQ16" s="281">
        <v>217232</v>
      </c>
      <c r="AR16" s="282">
        <v>-36.1</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451</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452</v>
      </c>
      <c r="AP20" s="289" t="s">
        <v>453</v>
      </c>
      <c r="AQ20" s="290" t="s">
        <v>454</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7" t="s">
        <v>455</v>
      </c>
      <c r="AL21" s="1188"/>
      <c r="AM21" s="1188"/>
      <c r="AN21" s="1189"/>
      <c r="AO21" s="293">
        <v>12.21</v>
      </c>
      <c r="AP21" s="294">
        <v>19.260000000000002</v>
      </c>
      <c r="AQ21" s="295">
        <v>-7.05</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7" t="s">
        <v>456</v>
      </c>
      <c r="AL22" s="1188"/>
      <c r="AM22" s="1188"/>
      <c r="AN22" s="1189"/>
      <c r="AO22" s="298">
        <v>97.8</v>
      </c>
      <c r="AP22" s="299">
        <v>95.2</v>
      </c>
      <c r="AQ22" s="300">
        <v>2.6</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78" t="s">
        <v>457</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63"/>
    </row>
    <row r="27" spans="1:46" ht="13.2" x14ac:dyDescent="0.2">
      <c r="A27" s="305"/>
      <c r="AO27" s="258"/>
      <c r="AP27" s="258"/>
      <c r="AQ27" s="258"/>
      <c r="AR27" s="258"/>
      <c r="AS27" s="258"/>
      <c r="AT27" s="258"/>
    </row>
    <row r="28" spans="1:46" ht="16.2" x14ac:dyDescent="0.2">
      <c r="A28" s="259" t="s">
        <v>458</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459</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9" t="s">
        <v>438</v>
      </c>
      <c r="AP30" s="268"/>
      <c r="AQ30" s="269" t="s">
        <v>439</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0"/>
      <c r="AP31" s="274" t="s">
        <v>440</v>
      </c>
      <c r="AQ31" s="275" t="s">
        <v>441</v>
      </c>
      <c r="AR31" s="276" t="s">
        <v>442</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5" t="s">
        <v>460</v>
      </c>
      <c r="AL32" s="1196"/>
      <c r="AM32" s="1196"/>
      <c r="AN32" s="1197"/>
      <c r="AO32" s="308">
        <v>88125</v>
      </c>
      <c r="AP32" s="308">
        <v>7318</v>
      </c>
      <c r="AQ32" s="309">
        <v>113550</v>
      </c>
      <c r="AR32" s="310">
        <v>-93.6</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5" t="s">
        <v>461</v>
      </c>
      <c r="AL33" s="1196"/>
      <c r="AM33" s="1196"/>
      <c r="AN33" s="1197"/>
      <c r="AO33" s="308" t="s">
        <v>446</v>
      </c>
      <c r="AP33" s="308" t="s">
        <v>446</v>
      </c>
      <c r="AQ33" s="309" t="s">
        <v>446</v>
      </c>
      <c r="AR33" s="310" t="s">
        <v>446</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5" t="s">
        <v>462</v>
      </c>
      <c r="AL34" s="1196"/>
      <c r="AM34" s="1196"/>
      <c r="AN34" s="1197"/>
      <c r="AO34" s="308" t="s">
        <v>446</v>
      </c>
      <c r="AP34" s="308" t="s">
        <v>446</v>
      </c>
      <c r="AQ34" s="309" t="s">
        <v>446</v>
      </c>
      <c r="AR34" s="310" t="s">
        <v>446</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5" t="s">
        <v>463</v>
      </c>
      <c r="AL35" s="1196"/>
      <c r="AM35" s="1196"/>
      <c r="AN35" s="1197"/>
      <c r="AO35" s="308">
        <v>70341</v>
      </c>
      <c r="AP35" s="308">
        <v>5841</v>
      </c>
      <c r="AQ35" s="309">
        <v>31148</v>
      </c>
      <c r="AR35" s="310">
        <v>-81.2</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5" t="s">
        <v>464</v>
      </c>
      <c r="AL36" s="1196"/>
      <c r="AM36" s="1196"/>
      <c r="AN36" s="1197"/>
      <c r="AO36" s="308">
        <v>25218</v>
      </c>
      <c r="AP36" s="308">
        <v>2094</v>
      </c>
      <c r="AQ36" s="309">
        <v>2793</v>
      </c>
      <c r="AR36" s="310">
        <v>-25</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5" t="s">
        <v>465</v>
      </c>
      <c r="AL37" s="1196"/>
      <c r="AM37" s="1196"/>
      <c r="AN37" s="1197"/>
      <c r="AO37" s="308">
        <v>123592</v>
      </c>
      <c r="AP37" s="308">
        <v>10263</v>
      </c>
      <c r="AQ37" s="309">
        <v>608</v>
      </c>
      <c r="AR37" s="310">
        <v>1588</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8" t="s">
        <v>466</v>
      </c>
      <c r="AL38" s="1199"/>
      <c r="AM38" s="1199"/>
      <c r="AN38" s="1200"/>
      <c r="AO38" s="311" t="s">
        <v>446</v>
      </c>
      <c r="AP38" s="311" t="s">
        <v>446</v>
      </c>
      <c r="AQ38" s="312">
        <v>12</v>
      </c>
      <c r="AR38" s="300" t="s">
        <v>446</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8" t="s">
        <v>467</v>
      </c>
      <c r="AL39" s="1199"/>
      <c r="AM39" s="1199"/>
      <c r="AN39" s="1200"/>
      <c r="AO39" s="308" t="s">
        <v>446</v>
      </c>
      <c r="AP39" s="308" t="s">
        <v>446</v>
      </c>
      <c r="AQ39" s="309">
        <v>-2283</v>
      </c>
      <c r="AR39" s="310" t="s">
        <v>446</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5" t="s">
        <v>468</v>
      </c>
      <c r="AL40" s="1196"/>
      <c r="AM40" s="1196"/>
      <c r="AN40" s="1197"/>
      <c r="AO40" s="308">
        <v>-569620</v>
      </c>
      <c r="AP40" s="308">
        <v>-47299</v>
      </c>
      <c r="AQ40" s="309">
        <v>-109335</v>
      </c>
      <c r="AR40" s="310">
        <v>-56.7</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1" t="s">
        <v>265</v>
      </c>
      <c r="AL41" s="1202"/>
      <c r="AM41" s="1202"/>
      <c r="AN41" s="1203"/>
      <c r="AO41" s="308">
        <v>-262344</v>
      </c>
      <c r="AP41" s="308">
        <v>-21784</v>
      </c>
      <c r="AQ41" s="309">
        <v>36494</v>
      </c>
      <c r="AR41" s="310">
        <v>-159.69999999999999</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469</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470</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471</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0" t="s">
        <v>438</v>
      </c>
      <c r="AN49" s="1192" t="s">
        <v>472</v>
      </c>
      <c r="AO49" s="1193"/>
      <c r="AP49" s="1193"/>
      <c r="AQ49" s="1193"/>
      <c r="AR49" s="1194"/>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1"/>
      <c r="AN50" s="324" t="s">
        <v>473</v>
      </c>
      <c r="AO50" s="325" t="s">
        <v>474</v>
      </c>
      <c r="AP50" s="326" t="s">
        <v>475</v>
      </c>
      <c r="AQ50" s="327" t="s">
        <v>476</v>
      </c>
      <c r="AR50" s="328" t="s">
        <v>477</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478</v>
      </c>
      <c r="AL51" s="321"/>
      <c r="AM51" s="329">
        <v>6921053</v>
      </c>
      <c r="AN51" s="330">
        <v>521950</v>
      </c>
      <c r="AO51" s="331">
        <v>-5.4</v>
      </c>
      <c r="AP51" s="332">
        <v>291173</v>
      </c>
      <c r="AQ51" s="333">
        <v>-0.3</v>
      </c>
      <c r="AR51" s="334">
        <v>-5.0999999999999996</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479</v>
      </c>
      <c r="AM52" s="337">
        <v>330741</v>
      </c>
      <c r="AN52" s="338">
        <v>24943</v>
      </c>
      <c r="AO52" s="339">
        <v>-42.2</v>
      </c>
      <c r="AP52" s="340">
        <v>119071</v>
      </c>
      <c r="AQ52" s="341">
        <v>-6.7</v>
      </c>
      <c r="AR52" s="342">
        <v>-35.5</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480</v>
      </c>
      <c r="AL53" s="321"/>
      <c r="AM53" s="329">
        <v>4000110</v>
      </c>
      <c r="AN53" s="330">
        <v>306992</v>
      </c>
      <c r="AO53" s="331">
        <v>-41.2</v>
      </c>
      <c r="AP53" s="332">
        <v>271581</v>
      </c>
      <c r="AQ53" s="333">
        <v>-6.7</v>
      </c>
      <c r="AR53" s="334">
        <v>-34.5</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479</v>
      </c>
      <c r="AM54" s="337">
        <v>684817</v>
      </c>
      <c r="AN54" s="338">
        <v>52557</v>
      </c>
      <c r="AO54" s="339">
        <v>110.7</v>
      </c>
      <c r="AP54" s="340">
        <v>117844</v>
      </c>
      <c r="AQ54" s="341">
        <v>-1</v>
      </c>
      <c r="AR54" s="342">
        <v>111.7</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481</v>
      </c>
      <c r="AL55" s="321"/>
      <c r="AM55" s="329">
        <v>3947049</v>
      </c>
      <c r="AN55" s="330">
        <v>310108</v>
      </c>
      <c r="AO55" s="331">
        <v>1</v>
      </c>
      <c r="AP55" s="332">
        <v>268375</v>
      </c>
      <c r="AQ55" s="333">
        <v>-1.2</v>
      </c>
      <c r="AR55" s="334">
        <v>2.2000000000000002</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479</v>
      </c>
      <c r="AM56" s="337">
        <v>646462</v>
      </c>
      <c r="AN56" s="338">
        <v>50791</v>
      </c>
      <c r="AO56" s="339">
        <v>-3.4</v>
      </c>
      <c r="AP56" s="340">
        <v>119602</v>
      </c>
      <c r="AQ56" s="341">
        <v>1.5</v>
      </c>
      <c r="AR56" s="342">
        <v>-4.9000000000000004</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482</v>
      </c>
      <c r="AL57" s="321"/>
      <c r="AM57" s="329">
        <v>7093409</v>
      </c>
      <c r="AN57" s="330">
        <v>573251</v>
      </c>
      <c r="AO57" s="331">
        <v>84.9</v>
      </c>
      <c r="AP57" s="332">
        <v>301035</v>
      </c>
      <c r="AQ57" s="333">
        <v>12.2</v>
      </c>
      <c r="AR57" s="334">
        <v>72.7</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479</v>
      </c>
      <c r="AM58" s="337">
        <v>371762</v>
      </c>
      <c r="AN58" s="338">
        <v>30044</v>
      </c>
      <c r="AO58" s="339">
        <v>-40.799999999999997</v>
      </c>
      <c r="AP58" s="340">
        <v>154376</v>
      </c>
      <c r="AQ58" s="341">
        <v>29.1</v>
      </c>
      <c r="AR58" s="342">
        <v>-69.900000000000006</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483</v>
      </c>
      <c r="AL59" s="321"/>
      <c r="AM59" s="329">
        <v>7433423</v>
      </c>
      <c r="AN59" s="330">
        <v>617240</v>
      </c>
      <c r="AO59" s="331">
        <v>7.7</v>
      </c>
      <c r="AP59" s="332">
        <v>330026</v>
      </c>
      <c r="AQ59" s="333">
        <v>9.6</v>
      </c>
      <c r="AR59" s="334">
        <v>-1.9</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479</v>
      </c>
      <c r="AM60" s="337">
        <v>1197639</v>
      </c>
      <c r="AN60" s="338">
        <v>99447</v>
      </c>
      <c r="AO60" s="339">
        <v>231</v>
      </c>
      <c r="AP60" s="340">
        <v>141075</v>
      </c>
      <c r="AQ60" s="341">
        <v>-8.6</v>
      </c>
      <c r="AR60" s="342">
        <v>239.6</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484</v>
      </c>
      <c r="AL61" s="343"/>
      <c r="AM61" s="344">
        <v>5879009</v>
      </c>
      <c r="AN61" s="345">
        <v>465908</v>
      </c>
      <c r="AO61" s="346">
        <v>9.4</v>
      </c>
      <c r="AP61" s="347">
        <v>292438</v>
      </c>
      <c r="AQ61" s="348">
        <v>2.7</v>
      </c>
      <c r="AR61" s="334">
        <v>6.7</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479</v>
      </c>
      <c r="AM62" s="337">
        <v>646284</v>
      </c>
      <c r="AN62" s="338">
        <v>51556</v>
      </c>
      <c r="AO62" s="339">
        <v>51.1</v>
      </c>
      <c r="AP62" s="340">
        <v>130394</v>
      </c>
      <c r="AQ62" s="341">
        <v>2.9</v>
      </c>
      <c r="AR62" s="342">
        <v>48.2</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C4KVjkhOBSe4dpPdVsq6I9+2OfxD6/ZXT91H7Ws/pJfRSxvqdiwuLVwhSwMMbhMXiJR/Yeyd1KEp+mQRoeP/oA==" saltValue="mWcJpHdxLfDJ4OV5lI0P3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election activeCell="AF111" sqref="AF111"/>
    </sheetView>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486</v>
      </c>
    </row>
    <row r="120" spans="125:125" ht="13.5" hidden="1" customHeight="1" x14ac:dyDescent="0.2"/>
    <row r="121" spans="125:125" ht="13.5" hidden="1" customHeight="1" x14ac:dyDescent="0.2">
      <c r="DU121" s="255"/>
    </row>
  </sheetData>
  <sheetProtection algorithmName="SHA-512" hashValue="7fteMVUzI0uYzEKxKiwtFrd1z7YxoCjE7/yFH0Nh3M0CigSOJJTC1fGK1XH3Pmw5LaRArXGTnXNdrdklXuHQ7A==" saltValue="1Q4458ocabF8g1NFZQbuX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election activeCell="AF111" sqref="AF111"/>
    </sheetView>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486</v>
      </c>
    </row>
  </sheetData>
  <sheetProtection algorithmName="SHA-512" hashValue="QzP68vWvYNUqadgJivCH/xZZLmWrN5VoEc/yOB9QrfDDtF4j2niFPXBKPPvbC6BI6v/El/f6l/jxCTGzxzNaMA==" saltValue="G7cHXwa0had2wSyvLtREO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election activeCell="AF111" sqref="AF111"/>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487</v>
      </c>
      <c r="G46" s="8" t="s">
        <v>488</v>
      </c>
      <c r="H46" s="8" t="s">
        <v>489</v>
      </c>
      <c r="I46" s="8" t="s">
        <v>490</v>
      </c>
      <c r="J46" s="9" t="s">
        <v>491</v>
      </c>
    </row>
    <row r="47" spans="2:10" ht="57.75" customHeight="1" x14ac:dyDescent="0.2">
      <c r="B47" s="10"/>
      <c r="C47" s="1204" t="s">
        <v>3</v>
      </c>
      <c r="D47" s="1204"/>
      <c r="E47" s="1205"/>
      <c r="F47" s="11">
        <v>140.1</v>
      </c>
      <c r="G47" s="12">
        <v>163.24</v>
      </c>
      <c r="H47" s="12">
        <v>194.99</v>
      </c>
      <c r="I47" s="12">
        <v>142.28</v>
      </c>
      <c r="J47" s="13">
        <v>149.53</v>
      </c>
    </row>
    <row r="48" spans="2:10" ht="57.75" customHeight="1" x14ac:dyDescent="0.2">
      <c r="B48" s="14"/>
      <c r="C48" s="1206" t="s">
        <v>4</v>
      </c>
      <c r="D48" s="1206"/>
      <c r="E48" s="1207"/>
      <c r="F48" s="15">
        <v>48.5</v>
      </c>
      <c r="G48" s="16">
        <v>131.26</v>
      </c>
      <c r="H48" s="16">
        <v>25.7</v>
      </c>
      <c r="I48" s="16">
        <v>14.78</v>
      </c>
      <c r="J48" s="17">
        <v>29.57</v>
      </c>
    </row>
    <row r="49" spans="2:10" ht="57.75" customHeight="1" thickBot="1" x14ac:dyDescent="0.25">
      <c r="B49" s="18"/>
      <c r="C49" s="1208" t="s">
        <v>5</v>
      </c>
      <c r="D49" s="1208"/>
      <c r="E49" s="1209"/>
      <c r="F49" s="19" t="s">
        <v>492</v>
      </c>
      <c r="G49" s="20">
        <v>81.78</v>
      </c>
      <c r="H49" s="20" t="s">
        <v>493</v>
      </c>
      <c r="I49" s="20" t="s">
        <v>494</v>
      </c>
      <c r="J49" s="21">
        <v>25.39</v>
      </c>
    </row>
    <row r="50" spans="2:10" ht="13.2" x14ac:dyDescent="0.2"/>
  </sheetData>
  <sheetProtection algorithmName="SHA-512" hashValue="hhAiC7sjFXtKwGV3LDEu5MB8mcbP1fT+P7H0Q9AXb5879uhyxvyWKv7R8lpLRAeCa8Qh+B0gIhleXI4WZ5GH9Q==" saltValue="4cAbaj+BvfckiG33dUU1x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渡辺 沙彩</cp:lastModifiedBy>
  <cp:lastPrinted>2023-03-17T07:43:34Z</cp:lastPrinted>
  <dcterms:created xsi:type="dcterms:W3CDTF">2023-02-20T04:09:09Z</dcterms:created>
  <dcterms:modified xsi:type="dcterms:W3CDTF">2023-10-31T00:56:32Z</dcterms:modified>
  <cp:category/>
</cp:coreProperties>
</file>